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m\Documents\donations\notebooks\"/>
    </mc:Choice>
  </mc:AlternateContent>
  <xr:revisionPtr revIDLastSave="0" documentId="13_ncr:1_{24534F4D-FB28-435E-AE77-2D7AE765896C}" xr6:coauthVersionLast="45" xr6:coauthVersionMax="45" xr10:uidLastSave="{00000000-0000-0000-0000-000000000000}"/>
  <bookViews>
    <workbookView xWindow="-96" yWindow="-96" windowWidth="23232" windowHeight="12552" activeTab="4" xr2:uid="{00000000-000D-0000-FFFF-FFFF00000000}"/>
  </bookViews>
  <sheets>
    <sheet name="df4" sheetId="1" r:id="rId1"/>
    <sheet name="Sheet1" sheetId="2" r:id="rId2"/>
    <sheet name="Sheet2" sheetId="3" r:id="rId3"/>
    <sheet name="Sheet3" sheetId="6" r:id="rId4"/>
    <sheet name="Sheet4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" i="3" l="1"/>
  <c r="T5" i="3"/>
  <c r="T6" i="3"/>
  <c r="T7" i="3"/>
  <c r="T8" i="3"/>
  <c r="T9" i="3"/>
  <c r="T3" i="3"/>
  <c r="AI2038" i="1" l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AH2038" i="1"/>
</calcChain>
</file>

<file path=xl/sharedStrings.xml><?xml version="1.0" encoding="utf-8"?>
<sst xmlns="http://schemas.openxmlformats.org/spreadsheetml/2006/main" count="4695" uniqueCount="2273">
  <si>
    <t>id</t>
  </si>
  <si>
    <t>first_gift_year</t>
  </si>
  <si>
    <t>lapsed_count</t>
  </si>
  <si>
    <t>recovered_count</t>
  </si>
  <si>
    <t>max_consec_giving_years</t>
  </si>
  <si>
    <t>total_giving_years</t>
  </si>
  <si>
    <t>count_2013</t>
  </si>
  <si>
    <t>count_2014</t>
  </si>
  <si>
    <t>count_2015</t>
  </si>
  <si>
    <t>count_2016</t>
  </si>
  <si>
    <t>count_2017</t>
  </si>
  <si>
    <t>count_yr0</t>
  </si>
  <si>
    <t>count_yr1</t>
  </si>
  <si>
    <t>count_yr2</t>
  </si>
  <si>
    <t>count_yr3</t>
  </si>
  <si>
    <t>count_yr4</t>
  </si>
  <si>
    <t>initial</t>
  </si>
  <si>
    <t>first_gift</t>
  </si>
  <si>
    <t>second_year</t>
  </si>
  <si>
    <t>second_with_gap</t>
  </si>
  <si>
    <t>multi_year</t>
  </si>
  <si>
    <t>key_multi_year</t>
  </si>
  <si>
    <t>recovered_multi_year</t>
  </si>
  <si>
    <t xml:space="preserve">inconsistent_multi_year </t>
  </si>
  <si>
    <t>recovered_key_multi_year</t>
  </si>
  <si>
    <t>lapsed_after_first</t>
  </si>
  <si>
    <t>lapsed_after_first_long</t>
  </si>
  <si>
    <t>lapsed_after_second</t>
  </si>
  <si>
    <t>lapsed_multi_year</t>
  </si>
  <si>
    <t>lapsed_long_multi_year</t>
  </si>
  <si>
    <t>lapsed_key_multi_year</t>
  </si>
  <si>
    <t>lapsed_long</t>
  </si>
  <si>
    <t>cohort_0_first_gift</t>
  </si>
  <si>
    <t>cohort_1_lapsed_after_first</t>
  </si>
  <si>
    <t>cohort_1_second_year</t>
  </si>
  <si>
    <t>cohort_2_lapsed_after_first_long</t>
  </si>
  <si>
    <t>cohort_2_lapsed_after_second</t>
  </si>
  <si>
    <t>cohort_2_multi_year</t>
  </si>
  <si>
    <t>cohort_2_second_with_gap</t>
  </si>
  <si>
    <t>cohort_3_first_gift</t>
  </si>
  <si>
    <t>cohort_3_inconsistent_multi_year</t>
  </si>
  <si>
    <t>cohort_3_key_multi_year</t>
  </si>
  <si>
    <t>cohort_3_lapsed_after_second</t>
  </si>
  <si>
    <t>cohort_3_lapsed_long</t>
  </si>
  <si>
    <t>cohort_3_lapsed_multi_year</t>
  </si>
  <si>
    <t>cohort_4_first_gift</t>
  </si>
  <si>
    <t>cohort_4_inconsistent_multi_year</t>
  </si>
  <si>
    <t>cohort_4_key_multi_year</t>
  </si>
  <si>
    <t>cohort_4_lapsed_after_first</t>
  </si>
  <si>
    <t>cohort_4_lapsed_key_multi_year</t>
  </si>
  <si>
    <t>cohort_4_lapsed_long</t>
  </si>
  <si>
    <t>cohort_4_lapsed_long_multi_year</t>
  </si>
  <si>
    <t>cohort_4_lapsed_multi_year</t>
  </si>
  <si>
    <t>cohort_4_multi_year</t>
  </si>
  <si>
    <t>cohort_4_recovered_multi_year</t>
  </si>
  <si>
    <t>cohort_4_second_year</t>
  </si>
  <si>
    <t>cohort_5_first_gift</t>
  </si>
  <si>
    <t>cohort_5_inconsistent_multi_year</t>
  </si>
  <si>
    <t>cohort_5_key_multi_year</t>
  </si>
  <si>
    <t>cohort_5_lapsed_after_first</t>
  </si>
  <si>
    <t>cohort_5_lapsed_after_first_long</t>
  </si>
  <si>
    <t>cohort_5_lapsed_after_second</t>
  </si>
  <si>
    <t>cohort_5_lapsed_key_multi_year</t>
  </si>
  <si>
    <t>cohort_5_lapsed_long</t>
  </si>
  <si>
    <t>cohort_5_lapsed_long_key_multi_year</t>
  </si>
  <si>
    <t>cohort_5_lapsed_long_multi_year</t>
  </si>
  <si>
    <t>cohort_5_lapsed_multi_year</t>
  </si>
  <si>
    <t>cohort_5_multi_year</t>
  </si>
  <si>
    <t>cohort_5_recovered_key_multi_year</t>
  </si>
  <si>
    <t>cohort_5_recovered_multi_year</t>
  </si>
  <si>
    <t>cohort_5_second_with_gap</t>
  </si>
  <si>
    <t>cohort_5_second_year</t>
  </si>
  <si>
    <t>cohort_6_first_gift</t>
  </si>
  <si>
    <t>cohort_6_key_multi_year</t>
  </si>
  <si>
    <t>cohort_6_lapsed_after_first</t>
  </si>
  <si>
    <t>cohort_6_lapsed_after_first_long</t>
  </si>
  <si>
    <t>cohort_6_lapsed_after_second</t>
  </si>
  <si>
    <t>cohort_6_lapsed_key_multi_year</t>
  </si>
  <si>
    <t>cohort_6_lapsed_long</t>
  </si>
  <si>
    <t>cohort_6_lapsed_long_key_multi_year</t>
  </si>
  <si>
    <t>cohort_6_lapsed_long_multi_year</t>
  </si>
  <si>
    <t>cohort_6_multi_year</t>
  </si>
  <si>
    <t>lapsed_amount</t>
  </si>
  <si>
    <t>recovered_amount</t>
  </si>
  <si>
    <t>amount_2013</t>
  </si>
  <si>
    <t>amount_2014</t>
  </si>
  <si>
    <t>amount_2015</t>
  </si>
  <si>
    <t>amount_2016</t>
  </si>
  <si>
    <t>amount_2017</t>
  </si>
  <si>
    <t>lapsed_amount_2013</t>
  </si>
  <si>
    <t>lapsed_amount_2014</t>
  </si>
  <si>
    <t>lapsed_amount_2015</t>
  </si>
  <si>
    <t>lapsed_amount_2016</t>
  </si>
  <si>
    <t>lapsed_amount_2017</t>
  </si>
  <si>
    <t>upgraded_amount_2013</t>
  </si>
  <si>
    <t>upgraded_amount_2014</t>
  </si>
  <si>
    <t>upgraded_amount_2015</t>
  </si>
  <si>
    <t>upgraded_amount_2016</t>
  </si>
  <si>
    <t>upgraded_amount_2017</t>
  </si>
  <si>
    <t>downgraded_amount_2013</t>
  </si>
  <si>
    <t>downgraded_amount_2014</t>
  </si>
  <si>
    <t>downgraded_amount_2015</t>
  </si>
  <si>
    <t>downgraded_amount_2016</t>
  </si>
  <si>
    <t>downgraded_amount_2017</t>
  </si>
  <si>
    <t>amount_yr0</t>
  </si>
  <si>
    <t>amount_yr1</t>
  </si>
  <si>
    <t>amount_yr2</t>
  </si>
  <si>
    <t>amount_yr3</t>
  </si>
  <si>
    <t>amount_yr4</t>
  </si>
  <si>
    <t>lapsed_amount_yr0</t>
  </si>
  <si>
    <t>lapsed_amount_yr1</t>
  </si>
  <si>
    <t>lapsed_amount_yr2</t>
  </si>
  <si>
    <t>lapsed_amount_yr3</t>
  </si>
  <si>
    <t>lapsed_amount_yr4</t>
  </si>
  <si>
    <t>upgraded_amount_yr0</t>
  </si>
  <si>
    <t>upgraded_amount_yr1</t>
  </si>
  <si>
    <t>upgraded_amount_yr2</t>
  </si>
  <si>
    <t>upgraded_amount_yr3</t>
  </si>
  <si>
    <t>upgraded_amount_yr4</t>
  </si>
  <si>
    <t>downgraded_amount_yr0</t>
  </si>
  <si>
    <t>downgraded_amount_yr1</t>
  </si>
  <si>
    <t>downgraded_amount_yr2</t>
  </si>
  <si>
    <t>downgraded_amount_yr3</t>
  </si>
  <si>
    <t>downgraded_amount_yr4</t>
  </si>
  <si>
    <t>amount_01_2013</t>
  </si>
  <si>
    <t>amount_02_2013</t>
  </si>
  <si>
    <t>amount_03_2013</t>
  </si>
  <si>
    <t>amount_04_2013</t>
  </si>
  <si>
    <t>amount_05_2013</t>
  </si>
  <si>
    <t>amount_06_2013</t>
  </si>
  <si>
    <t>amount_07_2013</t>
  </si>
  <si>
    <t>amount_08_2013</t>
  </si>
  <si>
    <t>amount_09_2013</t>
  </si>
  <si>
    <t>amount_10_2013</t>
  </si>
  <si>
    <t>amount_11_2013</t>
  </si>
  <si>
    <t>amount_12_2013</t>
  </si>
  <si>
    <t>amount_01_2014</t>
  </si>
  <si>
    <t>amount_02_2014</t>
  </si>
  <si>
    <t>amount_03_2014</t>
  </si>
  <si>
    <t>amount_04_2014</t>
  </si>
  <si>
    <t>amount_05_2014</t>
  </si>
  <si>
    <t>amount_06_2014</t>
  </si>
  <si>
    <t>amount_07_2014</t>
  </si>
  <si>
    <t>amount_08_2014</t>
  </si>
  <si>
    <t>amount_09_2014</t>
  </si>
  <si>
    <t>amount_10_2014</t>
  </si>
  <si>
    <t>amount_11_2014</t>
  </si>
  <si>
    <t>amount_12_2014</t>
  </si>
  <si>
    <t>amount_01_2015</t>
  </si>
  <si>
    <t>amount_02_2015</t>
  </si>
  <si>
    <t>amount_03_2015</t>
  </si>
  <si>
    <t>amount_04_2015</t>
  </si>
  <si>
    <t>amount_05_2015</t>
  </si>
  <si>
    <t>amount_06_2015</t>
  </si>
  <si>
    <t>amount_07_2015</t>
  </si>
  <si>
    <t>amount_08_2015</t>
  </si>
  <si>
    <t>amount_09_2015</t>
  </si>
  <si>
    <t>amount_10_2015</t>
  </si>
  <si>
    <t>amount_11_2015</t>
  </si>
  <si>
    <t>amount_12_2015</t>
  </si>
  <si>
    <t>amount_01_2016</t>
  </si>
  <si>
    <t>amount_02_2016</t>
  </si>
  <si>
    <t>amount_03_2016</t>
  </si>
  <si>
    <t>amount_04_2016</t>
  </si>
  <si>
    <t>amount_05_2016</t>
  </si>
  <si>
    <t>amount_06_2016</t>
  </si>
  <si>
    <t>amount_07_2016</t>
  </si>
  <si>
    <t>amount_08_2016</t>
  </si>
  <si>
    <t>amount_09_2016</t>
  </si>
  <si>
    <t>amount_10_2016</t>
  </si>
  <si>
    <t>amount_11_2016</t>
  </si>
  <si>
    <t>amount_12_2016</t>
  </si>
  <si>
    <t>amount_01_2017</t>
  </si>
  <si>
    <t>amount_02_2017</t>
  </si>
  <si>
    <t>amount_03_2017</t>
  </si>
  <si>
    <t>amount_04_2017</t>
  </si>
  <si>
    <t>amount_05_2017</t>
  </si>
  <si>
    <t>amount_06_2017</t>
  </si>
  <si>
    <t>amount_07_2017</t>
  </si>
  <si>
    <t>amount_08_2017</t>
  </si>
  <si>
    <t>amount_09_2017</t>
  </si>
  <si>
    <t>amount_10_2017</t>
  </si>
  <si>
    <t>amount_11_2017</t>
  </si>
  <si>
    <t>amount_12_2017</t>
  </si>
  <si>
    <t>amount_total</t>
  </si>
  <si>
    <t>count_total</t>
  </si>
  <si>
    <t>cohort_gift_pattern</t>
  </si>
  <si>
    <t>007c35a584b4bdf53f6281f3abc231ca</t>
  </si>
  <si>
    <t>0,2,4,</t>
  </si>
  <si>
    <t>0095aa89b2b1aa61ca5d5f562aec3dcd</t>
  </si>
  <si>
    <t>00cb24720ba4e64dcf10fc215389e7f2</t>
  </si>
  <si>
    <t>00e8b165d8b4ec3f5faf29490b0cf033</t>
  </si>
  <si>
    <t>00f1f36dcfbf021bad9fd9c36d7d6969</t>
  </si>
  <si>
    <t>01067ec8648834275c6a3046877916da</t>
  </si>
  <si>
    <t>01963b07d543255f9e69f6396724f0b6</t>
  </si>
  <si>
    <t>01981785c1279ea2543fa199eb54e987</t>
  </si>
  <si>
    <t>01a4fbb7b4fcdae9bf02012da32d2092</t>
  </si>
  <si>
    <t>01d8cc1e3fa137b38c940e84e41bc66c</t>
  </si>
  <si>
    <t>020abc6b809f74858ad6cc52260935cb</t>
  </si>
  <si>
    <t>02284f9c18d1e9f912a5de0aacc66018</t>
  </si>
  <si>
    <t>02534ca57e3c8ac5b1a25571c663e3a9</t>
  </si>
  <si>
    <t>025e90e14b6bb995fc1156f817ddc418</t>
  </si>
  <si>
    <t>02775de022f72894c313d27913d96ab4</t>
  </si>
  <si>
    <t>02b967b7a1603491796e51a42f830544</t>
  </si>
  <si>
    <t>02b9e52e7e2b0523fb58b3f0de01d95f</t>
  </si>
  <si>
    <t>02c9a0686fa7620ea87b9677a4b69972</t>
  </si>
  <si>
    <t>02ca064bea1536f24e50d40b4e29035b</t>
  </si>
  <si>
    <t>02e2e1d31fb6d014ad4166be402692f4</t>
  </si>
  <si>
    <t>030583d53797216cadfa53331c102c91</t>
  </si>
  <si>
    <t>0307c8ef79825822f27d9591593361d8</t>
  </si>
  <si>
    <t>0313a9570e92f4c620e97bc9eb593920</t>
  </si>
  <si>
    <t>032c020478ee263664b734418c9a33fa</t>
  </si>
  <si>
    <t>03530c5e5daf26cf86ef442384b1fb7f</t>
  </si>
  <si>
    <t>03816ea4b4490cadf7581ede93df3ba1</t>
  </si>
  <si>
    <t>0383aa7067b491c31862c13aefa7040e</t>
  </si>
  <si>
    <t>0388234880e3a2cafe36104c27b46725</t>
  </si>
  <si>
    <t>03b1eded97b634416d07ea687b21f1e2</t>
  </si>
  <si>
    <t>03c37919ff949a464e64e6417405ff7d</t>
  </si>
  <si>
    <t>03d0c8e173f66c6c5cb6ad425c7cdd50</t>
  </si>
  <si>
    <t>03ec3b6b66d3be6e44a57f76bbd8bf0b</t>
  </si>
  <si>
    <t>043bba22a05b2aae362f28c2249b00eb</t>
  </si>
  <si>
    <t>044d59366b4383091589b9e5e3978dfd</t>
  </si>
  <si>
    <t>0465cf7f2bb9d1db71100c2f702d24ff</t>
  </si>
  <si>
    <t>046eb399042ab6f4dcea3a9dc3ebd3ec</t>
  </si>
  <si>
    <t>048aa1e9426e4b0229bdd779543a9326</t>
  </si>
  <si>
    <t>04aba5f15bfc364daaa88a1e622c7499</t>
  </si>
  <si>
    <t>04b364c8605d77968a995b5444cf9f55</t>
  </si>
  <si>
    <t>04ba734ccde48354d24006d610e073c2</t>
  </si>
  <si>
    <t>04d685d1e466bd5d037a0c49ec539bfd</t>
  </si>
  <si>
    <t>04e2518a2fc977c6a809f8de68bff9e5</t>
  </si>
  <si>
    <t>05279dc9f7d67bba48c9888ac4825b67</t>
  </si>
  <si>
    <t>0535a1a388d4369bde6977db55cc01b6</t>
  </si>
  <si>
    <t>054470cbf202f53d440679eb99887833</t>
  </si>
  <si>
    <t>055e7df5cbd91789327ae11e62b0d17e</t>
  </si>
  <si>
    <t>0580acfab9626c68d4fba66eb6298942</t>
  </si>
  <si>
    <t>05d402f584b358b8565bc64e3c9e0061</t>
  </si>
  <si>
    <t>05d51ff7153741b8714f5b7be7418857</t>
  </si>
  <si>
    <t>05f197bc656b0a9036956b99eb235437</t>
  </si>
  <si>
    <t>05fccfc18faae9bf0077127f5940395a</t>
  </si>
  <si>
    <t>061a22d26871269b53bb828f313c737e</t>
  </si>
  <si>
    <t>062785a3664b135bad4bc4bcfa910735</t>
  </si>
  <si>
    <t>0691161bdf0d9339d46ede0bfaa35529</t>
  </si>
  <si>
    <t>06a31bc44eacf2bd4b99f2a4b2206112</t>
  </si>
  <si>
    <t>06ecb874140df067870b0a941bf6478a</t>
  </si>
  <si>
    <t>06fcd445871df2d2cadff67c7d9055c4</t>
  </si>
  <si>
    <t>071034aa8dcffe9b189f4cb62f64d269</t>
  </si>
  <si>
    <t>07197e773e6314d8bbb3c057fdb72dab</t>
  </si>
  <si>
    <t>07760bd861d43303ac1400ba0472c1ae</t>
  </si>
  <si>
    <t>078ad128702cfd305f4a70559b257f01</t>
  </si>
  <si>
    <t>07a2efaa4f534c87cf52a8351a91a9d1</t>
  </si>
  <si>
    <t>07a3c1562325a0ccf2d98dd4eef3a851</t>
  </si>
  <si>
    <t>07c37f4c58d7a3945987fcaf06388fe9</t>
  </si>
  <si>
    <t>07f52ac2cd33ec19390d15e45ad3101f</t>
  </si>
  <si>
    <t>080758dfb558bc86b3264416c46b883d</t>
  </si>
  <si>
    <t>0888b8140fc2a24728c879f21ceaacb1</t>
  </si>
  <si>
    <t>089ddd5ae7a1fea7bbe709d04dac54b2</t>
  </si>
  <si>
    <t>08dc8a268d1fddbae692550c87391f3e</t>
  </si>
  <si>
    <t>08e7c70aec57c2c88ae60aca271fe3ad</t>
  </si>
  <si>
    <t>08f8a241f0a71589ce20d328a381f3e2</t>
  </si>
  <si>
    <t>08fe63721bda095de163310fbf0285e0</t>
  </si>
  <si>
    <t>094faf995e808733bdb3def567847851</t>
  </si>
  <si>
    <t>095aded68c8bd9d7086bceb5bdab627a</t>
  </si>
  <si>
    <t>0981b5ad624fc8e25922320b5d6ad645</t>
  </si>
  <si>
    <t>09825d089cbb83089f13fc5b6d457dbb</t>
  </si>
  <si>
    <t>09a03cc6ed7ee95b33cab8bc46eccfec</t>
  </si>
  <si>
    <t>09c90a1366cd428fb8ca166de9db053c</t>
  </si>
  <si>
    <t>09d9a0ffbed8c1d6524257aa60a3f50d</t>
  </si>
  <si>
    <t>09e4c564960203bdb0a158ce0f443d3c</t>
  </si>
  <si>
    <t>0a30a20d71a2a9d3d4d2017e1e5a07b5</t>
  </si>
  <si>
    <t>0a3830dff05b054d6d02e5994c985848</t>
  </si>
  <si>
    <t>0a5b273a824c6109a7a53b10c6074c29</t>
  </si>
  <si>
    <t>0a794b6967cba83d2881f9ca635c7fd0</t>
  </si>
  <si>
    <t>0a7acb48b1ef65251b33465bbf31bbdf</t>
  </si>
  <si>
    <t>0a8f86aa7f34acdda2ade894518991a5</t>
  </si>
  <si>
    <t>0a8f91fb1dcdb97399de35f2724d70a7</t>
  </si>
  <si>
    <t>0aae46d5e5b175461db7602f485bbfe6</t>
  </si>
  <si>
    <t>0acd2119c3fbd301f0f3855ca398b5a3</t>
  </si>
  <si>
    <t>0b14b69cdfbfb508bdf127784a0d175c</t>
  </si>
  <si>
    <t>0b20d22f889cdcc790fd008e3f0dd203</t>
  </si>
  <si>
    <t>0b2c2622aac943254b64b5773255f310</t>
  </si>
  <si>
    <t>0b451cdd61d94d22c4ce9137e3716d59</t>
  </si>
  <si>
    <t>0b5ffa0f95709615df47cb7c3b398409</t>
  </si>
  <si>
    <t>0b7a471a76d90448ba8b94b2410155ad</t>
  </si>
  <si>
    <t>0b831717025a50e22a9fb1f495bfae20</t>
  </si>
  <si>
    <t>0b881ed1e63e811f1530f9aa3e0170fd</t>
  </si>
  <si>
    <t>0b8a6582c3507c2435224539a819ba0c</t>
  </si>
  <si>
    <t>0b8d29ef97e90e337b718a5a1ad5f5c7</t>
  </si>
  <si>
    <t>0bd645a12e52b616cf49b24ab8caff4e</t>
  </si>
  <si>
    <t>0bdaab5fd5c7f42dc51c5aa189d388ae</t>
  </si>
  <si>
    <t>0be78c65b061759ae412aff4249bec85</t>
  </si>
  <si>
    <t>0be7fb0937050d392b191ef96d97beed</t>
  </si>
  <si>
    <t>0bf01057fc0919cd610e48c723bd3361</t>
  </si>
  <si>
    <t>0c420a61eb3b0c9f439f63d08943a159</t>
  </si>
  <si>
    <t>0c444f3916e6ffc3740f22eb102dc330</t>
  </si>
  <si>
    <t>0c6f8900c016ce54d66a0e25a347febd</t>
  </si>
  <si>
    <t>0c761cb7ea15e3dcfc64c92261bad118</t>
  </si>
  <si>
    <t>0c947ae35fb9e3ade4a681dcb19bcfd3</t>
  </si>
  <si>
    <t>0cb69ce55a1eccb6784184111a962ed6</t>
  </si>
  <si>
    <t>0ce4d76f1c0c5531c21324fc231a9206</t>
  </si>
  <si>
    <t>0d1056118f6de4d7b9ed19ddc39f2239</t>
  </si>
  <si>
    <t>0d13bc7a1f3dc62af5f93ca114b382bc</t>
  </si>
  <si>
    <t>0d292d3a12a6cbaea59db44041e90591</t>
  </si>
  <si>
    <t>0d38ef5e558bea998a68415ac75bf71d</t>
  </si>
  <si>
    <t>0d3adaf91da79fd0e73275536764b3b4</t>
  </si>
  <si>
    <t>0d8900094ce2b45a3a94c17073029f8f</t>
  </si>
  <si>
    <t>0d9f1b691e4dfe967135288c39b88c91</t>
  </si>
  <si>
    <t>0da92f36d017c719068afb125c0e3e4c</t>
  </si>
  <si>
    <t>0dda78bfd53e16fde73959294fb21d43</t>
  </si>
  <si>
    <t>0de6b05fff3181bb1625599b50c9974c</t>
  </si>
  <si>
    <t>0e01d443b512eb9e6c564c92cec439d4</t>
  </si>
  <si>
    <t>0e79480a2c51eb8d681291e74e97f727</t>
  </si>
  <si>
    <t>0e99f53451087cb603249e29e6f88929</t>
  </si>
  <si>
    <t>0eadb3cfdea6e999c30e442d656200a3</t>
  </si>
  <si>
    <t>0ee571f117cb5b031fad9769171a77ac</t>
  </si>
  <si>
    <t>0eff44537d4df2ef6deb6bf171cf9201</t>
  </si>
  <si>
    <t>0f48d4db85700e5d5267771d2061e7e7</t>
  </si>
  <si>
    <t>0f5a1ac4499d54530effdbb98f136317</t>
  </si>
  <si>
    <t>0f90052bcad32be624529836c8cd5533</t>
  </si>
  <si>
    <t>0ff34a5593483e75afb7ea2aa73a93d1</t>
  </si>
  <si>
    <t>0ff3e554ebff06e1ac2e542fb856604e</t>
  </si>
  <si>
    <t>1003b3152002b615d4b43ed3aa7365fa</t>
  </si>
  <si>
    <t>10a26743d463dfb2d7f08dfbfa1659fd</t>
  </si>
  <si>
    <t>10b60daeefb61041061bbcf247c991c4</t>
  </si>
  <si>
    <t>10d03b2635a44daaaca5221cba64182b</t>
  </si>
  <si>
    <t>10de8f4fd4bd2413c94376f916678b00</t>
  </si>
  <si>
    <t>10e196bb8ccc40dcf5862fd9bfe64b25</t>
  </si>
  <si>
    <t>10e3a1326c228b4e72dd7099173188d0</t>
  </si>
  <si>
    <t>11234dbee53424f824297ba1946e4488</t>
  </si>
  <si>
    <t>113e11e18c8e216bfe20daabfec3bb28</t>
  </si>
  <si>
    <t>113fe8419f6f2217493bd544023c5e8c</t>
  </si>
  <si>
    <t>114d55d36b66b508d09d07c7ac420ac2</t>
  </si>
  <si>
    <t>114f14a25772ea1f75152799fae5ee7e</t>
  </si>
  <si>
    <t>1161d07e351e47f58b0675d663789a74</t>
  </si>
  <si>
    <t>119c9411e236de9191e42d8296aed9f0</t>
  </si>
  <si>
    <t>11a2c7e87ec7fdc9f7c63a185a915da5</t>
  </si>
  <si>
    <t>11cd165e1dd0f673a5d5d8b44bea7594</t>
  </si>
  <si>
    <t>11d69df26e09ac8452f0a2c744db59b7</t>
  </si>
  <si>
    <t>120877723340fcb8037e6567603cadfe</t>
  </si>
  <si>
    <t>1209fdb38c581fd49fead917330c1878</t>
  </si>
  <si>
    <t>12209e12eff37e9111190732da7651d0</t>
  </si>
  <si>
    <t>1227d1631887aa1f51f1e532a9af00c4</t>
  </si>
  <si>
    <t>12505ec04a57c9bef39205682319cd50</t>
  </si>
  <si>
    <t>1260398ece68d156fa425724b3a031c5</t>
  </si>
  <si>
    <t>12fea000a975e6ebb280bba653c9d755</t>
  </si>
  <si>
    <t>1307cc126b480db4471944450dc961c8</t>
  </si>
  <si>
    <t>131805363e8075c3e50ebc7336918e8e</t>
  </si>
  <si>
    <t>13725c09fc629ffd450846f9638d5d7a</t>
  </si>
  <si>
    <t>1385d92c6bcbffa043d64398d82f3951</t>
  </si>
  <si>
    <t>13cdcab11a4ef27fbf0c68915d80caad</t>
  </si>
  <si>
    <t>13dd0a1135c99f886ff4006aa3c820ba</t>
  </si>
  <si>
    <t>141beab2926a83489109c51dad33fc1f</t>
  </si>
  <si>
    <t>143948f6215f1af00e6ab5324f4a1e9d</t>
  </si>
  <si>
    <t>14e80d6f6284422e9b340ee503d09c3d</t>
  </si>
  <si>
    <t>15553cc8d196ae45b0f0a021a95d086b</t>
  </si>
  <si>
    <t>156d41d843bf0dfe7df96aeebc11af7f</t>
  </si>
  <si>
    <t>1586caf40472173235ba448aa183d2d2</t>
  </si>
  <si>
    <t>15ac423f35d27d6d1c6425699aa815a2</t>
  </si>
  <si>
    <t>15b08555707dab93b9f3b73851241a0b</t>
  </si>
  <si>
    <t>15e1e625be0f7c99ac74d6b247daa2cb</t>
  </si>
  <si>
    <t>1616df093910f48bf80e749f80803262</t>
  </si>
  <si>
    <t>163625de7f47c828b83d99e801a70d96</t>
  </si>
  <si>
    <t>163d2930e691c833191aee3c6eff8eb9</t>
  </si>
  <si>
    <t>165d6809bb72febe8f3d39445b8d9478</t>
  </si>
  <si>
    <t>168e0115259457573bb0c589ea49134b</t>
  </si>
  <si>
    <t>1697e52d6069ff2a679b6ca9867dfa69</t>
  </si>
  <si>
    <t>16af5cd335b17efc33e6227f9ab8d2df</t>
  </si>
  <si>
    <t>16fc9ede0558fcaa082cb462b740bbfc</t>
  </si>
  <si>
    <t>16ffb67155d0f8e20cd37c2725741a79</t>
  </si>
  <si>
    <t>1725de496ca78b4a3aeffee23d10a2ba</t>
  </si>
  <si>
    <t>17494633f810ce3993e06c6040d42124</t>
  </si>
  <si>
    <t>176d5975c384ddee25b18eb610d2a75a</t>
  </si>
  <si>
    <t>179b045e1c1f6d6c439f94fd4456d462</t>
  </si>
  <si>
    <t>17c21149b598fde8e8f747a09add846e</t>
  </si>
  <si>
    <t>17c2abe886b184536a18c4a4ab86d6c6</t>
  </si>
  <si>
    <t>17ca0a8ef500d119212e1f35fa8f6f6d</t>
  </si>
  <si>
    <t>17ca4ee5bfebbd36c94d1a85f90592d8</t>
  </si>
  <si>
    <t>17d913f2d9525bb3359764629c8458b8</t>
  </si>
  <si>
    <t>181f62dc1dc657ef89dfcd4e239fcbe1</t>
  </si>
  <si>
    <t>184ea7aa72569fe0756e8680b14b3b63</t>
  </si>
  <si>
    <t>188756df73d90fa16196e154c841feec</t>
  </si>
  <si>
    <t>188ef1b75d0a3e7714b877e426a47f90</t>
  </si>
  <si>
    <t>18b9854bc34dac12d583a59157512657</t>
  </si>
  <si>
    <t>18bc19431b7bae74ba86df8debf673e2</t>
  </si>
  <si>
    <t>18c72c30116731f30bb19c06ca28cab0</t>
  </si>
  <si>
    <t>18ce34a89d011932edcdad7a10ff9548</t>
  </si>
  <si>
    <t>18edebaf5179098a7ef4f962562440e1</t>
  </si>
  <si>
    <t>18fcf3760ccb781dbe5772c3045e7c70</t>
  </si>
  <si>
    <t>1908a82f772ed1eceb1850f79e05da2e</t>
  </si>
  <si>
    <t>190af5509054af3747cfd5c188b39360</t>
  </si>
  <si>
    <t>1916f3443247f3d5e8e553fcf139ea6c</t>
  </si>
  <si>
    <t>1927524a00358d9a32f632d964268fcb</t>
  </si>
  <si>
    <t>193f4a1c3b71e7673bd68ead81e3fe20</t>
  </si>
  <si>
    <t>1992a317ec2d3fffd197f9d30f7f062d</t>
  </si>
  <si>
    <t>19af54b0ef69053e4a3518f6f71253b0</t>
  </si>
  <si>
    <t>19b1d195ce169f61c6ae1e1282bccc4c</t>
  </si>
  <si>
    <t>19b8f93f5f7673a3a5d7d0fa9b629306</t>
  </si>
  <si>
    <t>19d110d4de71852ba395fe99a56e06f6</t>
  </si>
  <si>
    <t>19ebb8818de38c3b9b004df4c0c2a81e</t>
  </si>
  <si>
    <t>19fc3833345e00f8ce546f8a52620b67</t>
  </si>
  <si>
    <t>1a07a399c9372efbcad4e9bbc4b99c60</t>
  </si>
  <si>
    <t>1a1f890877e730706284379ea2d4a436</t>
  </si>
  <si>
    <t>1a23c947436b895f53f1a16d3c29ddea</t>
  </si>
  <si>
    <t>1a50c48dcaa34bb5b54e8b090eb7d30d</t>
  </si>
  <si>
    <t>1a5424409e5cc0e5c14950f906532685</t>
  </si>
  <si>
    <t>1a8b0e1eed8f1ec0c80d287995ce1c0e</t>
  </si>
  <si>
    <t>1ab9cda4e1156216b8c213e5b07dd80f</t>
  </si>
  <si>
    <t>1ad0c53e8696a03891220d4703fe5203</t>
  </si>
  <si>
    <t>1ad31af83552ced4ca21b58f859c9a2d</t>
  </si>
  <si>
    <t>1ae00286de5912a4cfe31b4512a695f7</t>
  </si>
  <si>
    <t>1b2e2c2acae90e0628a1e3f1558be76e</t>
  </si>
  <si>
    <t>1b76f3462a41ccbc010347257121c0cb</t>
  </si>
  <si>
    <t>1b8e825692106930f04ca3962f61a577</t>
  </si>
  <si>
    <t>1bb0810135de2e54354b3a6fea930c15</t>
  </si>
  <si>
    <t>1bfea6449e59514c2226f5d56a229b10</t>
  </si>
  <si>
    <t>1c272343b1ca84e977cb2eead67c908b</t>
  </si>
  <si>
    <t>1c50c9b1dfd71ac87a68ee3ce82dfad0</t>
  </si>
  <si>
    <t>1c60a6974213dde92b5368cfadaee117</t>
  </si>
  <si>
    <t>1c759c58f7cdfc1a6e449083e8522be3</t>
  </si>
  <si>
    <t>1c994f6324139488e66b32d27f569461</t>
  </si>
  <si>
    <t>1ca45d53fa93a6253ea1009f0edcfbde</t>
  </si>
  <si>
    <t>1ca61ad0cdefacb4102900bb8e4e2bed</t>
  </si>
  <si>
    <t>1ca67ae92391e42071f311f06e1c62cf</t>
  </si>
  <si>
    <t>1cb10d8c0a065009fe7b653bd75de0de</t>
  </si>
  <si>
    <t>1cc04653c77bb5f54872234081da5f92</t>
  </si>
  <si>
    <t>1cd497a92e2f76e294ebdbe8fc76b65a</t>
  </si>
  <si>
    <t>1d15a31e97c8c16d8a8617ef901dfe1b</t>
  </si>
  <si>
    <t>1d19aef1c2bc4001a1fd27a86ed70aa1</t>
  </si>
  <si>
    <t>1d267d439ef6ce113e2532b5bb4bab4e</t>
  </si>
  <si>
    <t>1d2b1f4fc35f17fcdaa5f581850cd44e</t>
  </si>
  <si>
    <t>1d388e1cd3e8c63559009761fa522513</t>
  </si>
  <si>
    <t>1d39c524a28e43d7faa49dc653fac998</t>
  </si>
  <si>
    <t>1d49d8564b36a55d06f0e4adcffa0350</t>
  </si>
  <si>
    <t>1d49e26f6e075a1f02c74d280b4b5e7b</t>
  </si>
  <si>
    <t>1d54a61e7a048321cbdd6adabb06af8c</t>
  </si>
  <si>
    <t>1d5cdebee6f6faf6c91e9e052f4b8907</t>
  </si>
  <si>
    <t>1d8b9df54a268a949dcc87231816a78c</t>
  </si>
  <si>
    <t>1d8c4eb61cbe21dbb1a7e5ba239058f5</t>
  </si>
  <si>
    <t>1db26f56e62768c922d795e481588262</t>
  </si>
  <si>
    <t>1dcc4775e530c09aed73b927a7535fcd</t>
  </si>
  <si>
    <t>1e1996998142ff5ed6fb621229acdfdf</t>
  </si>
  <si>
    <t>1e3c01d3a98cb60302e45f936f46306c</t>
  </si>
  <si>
    <t>1edf95b8ff23abccebf92fe9231ac4d4</t>
  </si>
  <si>
    <t>1f12ad07a495678495e7b34d94c61686</t>
  </si>
  <si>
    <t>1f150c2413f2c382576210fad30572c7</t>
  </si>
  <si>
    <t>1f6a2ce0d3f44cb02ecbfb127433a079</t>
  </si>
  <si>
    <t>1f9419b5827dc003d4aaba1eb58fb385</t>
  </si>
  <si>
    <t>1f96170b5f4d02b330ab1137ace323dd</t>
  </si>
  <si>
    <t>1fc4ee7f57d73361cccd49b2c03dd979</t>
  </si>
  <si>
    <t>1fc92c31ac22b660ce95f6903e866502</t>
  </si>
  <si>
    <t>1fd0b3e4d78c0c89acc3ecae5a6b564f</t>
  </si>
  <si>
    <t>1fdf0e51fd0a63aac9abbfc5be810cfb</t>
  </si>
  <si>
    <t>1fe4608624fbc74a10bfcf5e8080cc12</t>
  </si>
  <si>
    <t>20060bffca8565a4322aec85460f8f89</t>
  </si>
  <si>
    <t>203b4d1adf50e6bded87afb0b0448c40</t>
  </si>
  <si>
    <t>2053ee8349a0e7f1635f6b543e0b0092</t>
  </si>
  <si>
    <t>2060ffcde95b7f6064aaa6c145705bd9</t>
  </si>
  <si>
    <t>206ac4e2d5cbbd92aa4553035fe737af</t>
  </si>
  <si>
    <t>20976105e9d7f41f87c582fc58736c63</t>
  </si>
  <si>
    <t>20af7b2a62e293f58285ae38ce94d288</t>
  </si>
  <si>
    <t>20bbcf704363a5f6246b02f86d26731e</t>
  </si>
  <si>
    <t>20c5fc1fb73403f53fc9c96aef4e9ea4</t>
  </si>
  <si>
    <t>20c7cef4340da88b71350ab8394fe561</t>
  </si>
  <si>
    <t>20cce6a71e312be39d2af3c4da0151e7</t>
  </si>
  <si>
    <t>2108a34220603a0973137ec77449320a</t>
  </si>
  <si>
    <t>210e6104117ad96ab90872036bb6f9ce</t>
  </si>
  <si>
    <t>214cf24811b4db0939ecd3eb3c497f70</t>
  </si>
  <si>
    <t>21a136747c08101fc770d0580c145702</t>
  </si>
  <si>
    <t>21e5f8aa86cb2882d195c31a6f8330b4</t>
  </si>
  <si>
    <t>21e864773d16d4d8256b4f53dd78f671</t>
  </si>
  <si>
    <t>21ee6342f6c82b3d6fb8b80f3fd4b04d</t>
  </si>
  <si>
    <t>22122fc61f5b6a31a2d402be7f808bbc</t>
  </si>
  <si>
    <t>22292a82d2a6af02e1566d8fd0922130</t>
  </si>
  <si>
    <t>222c3bc05e8e5c694eda7bff2b145bf5</t>
  </si>
  <si>
    <t>228e576a2156078929ec1d14833a9991</t>
  </si>
  <si>
    <t>22902a2e7a1f464b7ef73ff08a66eaa0</t>
  </si>
  <si>
    <t>22a151b158b4ea8793c4bde2e36b2446</t>
  </si>
  <si>
    <t>22b737780951690191122c0f2ed408e1</t>
  </si>
  <si>
    <t>22d505cebc97ac3d3246736e69b2c94b</t>
  </si>
  <si>
    <t>22f5c97564f59f74062e7e6e281707d5</t>
  </si>
  <si>
    <t>2339cc2f11945e5465bae470e07a6499</t>
  </si>
  <si>
    <t>233bce4c8b1c9ec71366f7ac49805527</t>
  </si>
  <si>
    <t>234066b9a48a56bf9462ff1ab7c6e008</t>
  </si>
  <si>
    <t>23b631050ffb5d63b337d4268de86161</t>
  </si>
  <si>
    <t>23eef16175317b91b7daf00856557291</t>
  </si>
  <si>
    <t>243cf650b03b204bf5c3e2226adf268d</t>
  </si>
  <si>
    <t>244bd7cc2601219e69425e6bb58ac740</t>
  </si>
  <si>
    <t>249236202acf6267584243980e7255ce</t>
  </si>
  <si>
    <t>24aa7fef78cdcbd51887002812e59835</t>
  </si>
  <si>
    <t>24bc496143f2fa6e20c93ad1002b1a13</t>
  </si>
  <si>
    <t>24f99f91069ed0112d487a576f40c544</t>
  </si>
  <si>
    <t>25042d9461a0d2cc54a077743064d221</t>
  </si>
  <si>
    <t>251a70f177e4ba5134a7cffeffbfa21b</t>
  </si>
  <si>
    <t>2523d89129508c70de3eb326117965a6</t>
  </si>
  <si>
    <t>2583ee36bd55c6f5348ba7aeaa60cc67</t>
  </si>
  <si>
    <t>25ba4dda5bc13d99e2173882024403a9</t>
  </si>
  <si>
    <t>25fbf74729b63d7d14c9471cc8c30adb</t>
  </si>
  <si>
    <t>260f3f6ae411fd316532a5ea091ccab0</t>
  </si>
  <si>
    <t>261538535b6bb10a60c05748e00e749a</t>
  </si>
  <si>
    <t>26597773d228a99c9b5184a78d45bb87</t>
  </si>
  <si>
    <t>267c2a9a6c5712fcd9fb6e5758469045</t>
  </si>
  <si>
    <t>268535399316739644f694b97c62c829</t>
  </si>
  <si>
    <t>268cc437f1786bef710c71fcbc72b901</t>
  </si>
  <si>
    <t>26920c32d118d85af4b2cb19daf1a224</t>
  </si>
  <si>
    <t>26a257c22f1292cc1d478a10e5e7ce12</t>
  </si>
  <si>
    <t>26ece192680eb56f245c3117cdaab65e</t>
  </si>
  <si>
    <t>26f04e5586163fa71afff8094920fa07</t>
  </si>
  <si>
    <t>27145f9ad03350c073996e17cecb38ef</t>
  </si>
  <si>
    <t>274e3f226512457619df72dcfb3d76a1</t>
  </si>
  <si>
    <t>27633bd36bfc4ebdbe37c6acc6f12ced</t>
  </si>
  <si>
    <t>2769c52dbbdcc9f2d6c24f4c270cc590</t>
  </si>
  <si>
    <t>279f42d4803eea0bfa0fd1c9034fb17e</t>
  </si>
  <si>
    <t>27bb9ed8659988929b1cc494fb412985</t>
  </si>
  <si>
    <t>27c3cf4851e3bfba361169026aaaa7df</t>
  </si>
  <si>
    <t>27d877661e3246f0fde3527c4dd5e77e</t>
  </si>
  <si>
    <t>27f9a392a5513257333ac14b48d1dd00</t>
  </si>
  <si>
    <t>2800118148fa972d541a6386425ef9a0</t>
  </si>
  <si>
    <t>282ec5c8cd763e91407b3b52d6db51f0</t>
  </si>
  <si>
    <t>288d0fc6548513e5a1dca0ca55fcb5da</t>
  </si>
  <si>
    <t>28ad2d92f7ee130828c3ac800c11bec9</t>
  </si>
  <si>
    <t>28d3669510d1d9d30f581df62695217d</t>
  </si>
  <si>
    <t>28edeefde9f1b3f3054aeec08a474b53</t>
  </si>
  <si>
    <t>292d1898efbc3d4c8a8c217dc657f4c9</t>
  </si>
  <si>
    <t>29349124b3db26934c44d78c192aa2de</t>
  </si>
  <si>
    <t>29402c7855596611c8cd40d0d8cec419</t>
  </si>
  <si>
    <t>29462f0a1f79c872f3d58af368778bc4</t>
  </si>
  <si>
    <t>294f2149109fc787c7653940a796e05a</t>
  </si>
  <si>
    <t>295cd83e6f043f7f854bf5eea518fde4</t>
  </si>
  <si>
    <t>29703942aa529320c6f6e71944ef382d</t>
  </si>
  <si>
    <t>2976de02780738f720c39e086a7cfca9</t>
  </si>
  <si>
    <t>29aceeed7ea79a6d06de1396476166e1</t>
  </si>
  <si>
    <t>29f38d09872654156ab2a8e18acc91e9</t>
  </si>
  <si>
    <t>2a1b6f90b6cd5d47c05e86145c18078d</t>
  </si>
  <si>
    <t>2a1f177cb09164b337471676f05cdf88</t>
  </si>
  <si>
    <t>2a4e652709d870cded0c8952d420748f</t>
  </si>
  <si>
    <t>2aa1ba03d683765de17e1dee599386f1</t>
  </si>
  <si>
    <t>2aab1b05dbc8fff4eaa9d78fa647b382</t>
  </si>
  <si>
    <t>2ab7b406cf9617b1fef12ff89d8dcb25</t>
  </si>
  <si>
    <t>2b438afa76259c1f761c500660a0d4e3</t>
  </si>
  <si>
    <t>2b581cf52ca82b52729474bc03f1b82f</t>
  </si>
  <si>
    <t>2b6637e87a32282f11053554bcecfc36</t>
  </si>
  <si>
    <t>2b6f73c6c88dce99320f506f83da5479</t>
  </si>
  <si>
    <t>2b77ac918b593c66c3f718e878ec7b99</t>
  </si>
  <si>
    <t>2bc6d90122631f17fa198f1eed514c3d</t>
  </si>
  <si>
    <t>2be4ce8d65a96df57950c033cf33a152</t>
  </si>
  <si>
    <t>2c0c5cf1b75ccce13dd48431c1f4754e</t>
  </si>
  <si>
    <t>2c18b26377c14cddc4059bcdf4c2d561</t>
  </si>
  <si>
    <t>2c7ad0bb008b51f8f7adfac73e811294</t>
  </si>
  <si>
    <t>2c9fed546724ed53c9261a41a74592ce</t>
  </si>
  <si>
    <t>2cb334043cf2c1712860bdb66c2bac61</t>
  </si>
  <si>
    <t>2cdf8489dab250533c762d9fb02b1bf8</t>
  </si>
  <si>
    <t>2ce435820a1b2120be81966fbfda21ea</t>
  </si>
  <si>
    <t>2ce51d4f726c9395522ea49d2a11437e</t>
  </si>
  <si>
    <t>2d552407b5e5ad898e53f4cd0d9ce371</t>
  </si>
  <si>
    <t>2d870ec40f08e84ec3e33f1cf69348fe</t>
  </si>
  <si>
    <t>2d8a516516d1539b0db6a6116f79b283</t>
  </si>
  <si>
    <t>2d98da23ebec116b7bc259e3fddcd7e6</t>
  </si>
  <si>
    <t>2dab18991b700620e0f790245bd34603</t>
  </si>
  <si>
    <t>2daf93a600f3b8524a760dfc39a044aa</t>
  </si>
  <si>
    <t>2db9ebdb95ac05763dd82737aa37b7b4</t>
  </si>
  <si>
    <t>2dc025084091273dc8dc44901a6cfba5</t>
  </si>
  <si>
    <t>2de4117f98a131580b305d8e49b7105b</t>
  </si>
  <si>
    <t>2e2692bf061cef9b5b33c3fdbfa45bf4</t>
  </si>
  <si>
    <t>2e33b0d90a43d4c01dd683eccf28c57a</t>
  </si>
  <si>
    <t>2e490586f296c2dbb84e11225adfe640</t>
  </si>
  <si>
    <t>2e4b1f7df9cc1271efa5210f675bde26</t>
  </si>
  <si>
    <t>2e7589b3d4de56c818aa15968adbaa3b</t>
  </si>
  <si>
    <t>2e86128d7ea61186473d70dcbb1970c6</t>
  </si>
  <si>
    <t>2ee2be54445571b5b07603ae6fc20a95</t>
  </si>
  <si>
    <t>2ef2d6b7b98409173b6816d671448a10</t>
  </si>
  <si>
    <t>2f4ea326e41c4fd4968c3f12a2cac2e1</t>
  </si>
  <si>
    <t>2f7fcc1ab6575670154abcf241780c7f</t>
  </si>
  <si>
    <t>304ca299dc0850a57dab83bfaae10bdd</t>
  </si>
  <si>
    <t>309819bf338512ef8b65b65fe873ca9b</t>
  </si>
  <si>
    <t>30d5728f933b00977dd420a91b5fecd2</t>
  </si>
  <si>
    <t>30f4d40b52fd252e937718950f44adee</t>
  </si>
  <si>
    <t>30f5bacff509f7373fb599317d8f422a</t>
  </si>
  <si>
    <t>3103428a3ba785d865d414576f573435</t>
  </si>
  <si>
    <t>31073e9285eec38f6a54883a8079b049</t>
  </si>
  <si>
    <t>3111ac5988ab02a7e0d3c2cfecf1018e</t>
  </si>
  <si>
    <t>3126bcf34257dfb1401d88275026059f</t>
  </si>
  <si>
    <t>3128355577988946633a811fcb7e02a6</t>
  </si>
  <si>
    <t>313dea3894bc85daed6f7ca87de616cf</t>
  </si>
  <si>
    <t>3143ee2d3fdb99cdea94f571263ecc4a</t>
  </si>
  <si>
    <t>3153461ea7b7cb4591fdde4201f91eca</t>
  </si>
  <si>
    <t>31842b45879bc28fe34e55bb5f66949b</t>
  </si>
  <si>
    <t>318b45df5ca1ff22200e4a7c05b79bbd</t>
  </si>
  <si>
    <t>3195c2b57d4de271a65413a0e70d4f62</t>
  </si>
  <si>
    <t>31ad27e0ed77a6f04c8cd7713d224071</t>
  </si>
  <si>
    <t>31af02f959ecddfe8bed25ffef56bebd</t>
  </si>
  <si>
    <t>31b27c4df34e2bf3bea519a15876d139</t>
  </si>
  <si>
    <t>31b49ac2c711a8662695675b9a82e14b</t>
  </si>
  <si>
    <t>31d951055976bddd2a0e9adba5fb3a33</t>
  </si>
  <si>
    <t>31e2da40c54baa0b40db3819abcff45f</t>
  </si>
  <si>
    <t>31e2e3269231299747a9584322b13331</t>
  </si>
  <si>
    <t>31e7b081e51cb80a02399b0ed7aa234b</t>
  </si>
  <si>
    <t>31ffebcb319dc10fad31486aa876e76b</t>
  </si>
  <si>
    <t>320881167409da1e4464e6938735904a</t>
  </si>
  <si>
    <t>320fde3e701496c4a3617256efbcea06</t>
  </si>
  <si>
    <t>3214bceb8101b8807b6c6b9ca3ab8c0d</t>
  </si>
  <si>
    <t>3224aa7f747443812fa57b48c06e0f11</t>
  </si>
  <si>
    <t>32517087484196c0f4a3e2b391e1aad0</t>
  </si>
  <si>
    <t>32b61d271dc35b50238c3596d352c8ab</t>
  </si>
  <si>
    <t>32e18172835d463a9318f5ca87082ffa</t>
  </si>
  <si>
    <t>32f883693b24acd6c0e3975462ff73da</t>
  </si>
  <si>
    <t>332bcd9e446646d9fae15649a092ad2e</t>
  </si>
  <si>
    <t>3331ba2e65e07c1698ded6fdf02c681d</t>
  </si>
  <si>
    <t>3335ac39f2d94d2c8733e99e502346c2</t>
  </si>
  <si>
    <t>335a70f65e2ff0562b2c7a2476cd2cd6</t>
  </si>
  <si>
    <t>336e4c678f8836db8d0e00e84795b412</t>
  </si>
  <si>
    <t>33a82cca396ad7d3c47770c47ab19cfe</t>
  </si>
  <si>
    <t>33b7824a88d588306624df87bf79a6c1</t>
  </si>
  <si>
    <t>33c2c8582f8026fee72f767130591b03</t>
  </si>
  <si>
    <t>3432ee12080da02eff31e7a1ff9d4a36</t>
  </si>
  <si>
    <t>344c79107e9d4576260685968cbe75b2</t>
  </si>
  <si>
    <t>34513d7865cbb32846d28908a1dcf05b</t>
  </si>
  <si>
    <t>3451f7f12969704e68287d94e3a14909</t>
  </si>
  <si>
    <t>345fe0d8dba184b2881707661e672fd4</t>
  </si>
  <si>
    <t>3468f8529272f60ab33fb4673f062b22</t>
  </si>
  <si>
    <t>3469a21d662f0b7a5bc57a2d387e4cf2</t>
  </si>
  <si>
    <t>347b64702f11ab362ff06ff82c0dbfac</t>
  </si>
  <si>
    <t>34a56ef1c602572d5734b5e848bc498a</t>
  </si>
  <si>
    <t>34ae0568afdee81871c1ab2e367e4e84</t>
  </si>
  <si>
    <t>34c2fd056c6ec6c7f6c2d0db598a3ec4</t>
  </si>
  <si>
    <t>34c56c7c5402747af1ef30fdd10e920e</t>
  </si>
  <si>
    <t>3507da96e720d9a43e0d19912b94d4a3</t>
  </si>
  <si>
    <t>35231c534a11613ff4180a5ad9b2fc3e</t>
  </si>
  <si>
    <t>35399dac4f621649ec26421cb5b564ee</t>
  </si>
  <si>
    <t>3561c6f9d51cd7a96aaca02340d67c03</t>
  </si>
  <si>
    <t>35bc1e302fd1a4c924e3ecab4c97365b</t>
  </si>
  <si>
    <t>35bc963a17b0121fcf607c026d5c47c8</t>
  </si>
  <si>
    <t>35cc65434f25d1471c2fa810b7e27830</t>
  </si>
  <si>
    <t>35d29721f87df9e05d0fb242930dfcd1</t>
  </si>
  <si>
    <t>35ed63356ba8857dcf891ee9509eec31</t>
  </si>
  <si>
    <t>361ef4d2d3c3235d023e43f84061225e</t>
  </si>
  <si>
    <t>3635275f06329660d0899958cf1a2be3</t>
  </si>
  <si>
    <t>3645958327650177d1468a9eb948bbea</t>
  </si>
  <si>
    <t>36824a2f5d70b70efb2d8d8347188f0d</t>
  </si>
  <si>
    <t>36caac560c0d0dff22da7463d1569434</t>
  </si>
  <si>
    <t>3722c33a30262420cd69a2d9d9aaa61b</t>
  </si>
  <si>
    <t>3761a407844656aff1fd8003e7510037</t>
  </si>
  <si>
    <t>3768ab6c0ec05e9adc8d6d483ff4758f</t>
  </si>
  <si>
    <t>376db8813914ebc65d82fd919108ca80</t>
  </si>
  <si>
    <t>378a02b73dcabd96d01e86e7a10eb4ef</t>
  </si>
  <si>
    <t>37955a75bc2695af29f3343286a93c8d</t>
  </si>
  <si>
    <t>37f87c2ade3459b7b914bc2490bd24a9</t>
  </si>
  <si>
    <t>3812a96e7e1eb388e544323ca2345d00</t>
  </si>
  <si>
    <t>3839189a4b83faa54bc7cfc2c33125fe</t>
  </si>
  <si>
    <t>383e3bc034e636cfaba3376227ba3588</t>
  </si>
  <si>
    <t>38a36ed71fb5f483de4906435464df4e</t>
  </si>
  <si>
    <t>38aab31ad00471f973d98b6f07894825</t>
  </si>
  <si>
    <t>38bc554888c1390347ae3b9cc1059d28</t>
  </si>
  <si>
    <t>38c8a0010f4b0b85f6b2b5ee4fe042a3</t>
  </si>
  <si>
    <t>38f6d6a32dba326afd64d0a86f115626</t>
  </si>
  <si>
    <t>3936f3fa21dd10dac2fb5bfa4bd89a40</t>
  </si>
  <si>
    <t>396abd03d45977583c53b3e2e2dc13cb</t>
  </si>
  <si>
    <t>3984e3c031d5ddd8056d885c0e1b1a29</t>
  </si>
  <si>
    <t>399b68489254e6857948e1e668529e5d</t>
  </si>
  <si>
    <t>3a3013d512bb3a717bb99adac0faca28</t>
  </si>
  <si>
    <t>3a31abf1d10aa5880f1b987fd6669520</t>
  </si>
  <si>
    <t>3a986a8d47933485730d68fbdd45f05b</t>
  </si>
  <si>
    <t>3ac593259907c7d6fdfa2355728df58c</t>
  </si>
  <si>
    <t>3aef5b13859cf02c32767e80f8e2eb29</t>
  </si>
  <si>
    <t>3b07369f6039a3a483ebdae372d37531</t>
  </si>
  <si>
    <t>3b08e5ed4d4a64fdcdbfa43bda11d291</t>
  </si>
  <si>
    <t>3b2df78d542b1d7b83947183b5f39095</t>
  </si>
  <si>
    <t>3b2f529acf4a3eb63890c32163e2281c</t>
  </si>
  <si>
    <t>3ba92123d9f61de9e3af3db1e1916b85</t>
  </si>
  <si>
    <t>3bb0877bbd5878b4685c59a7e7d83fe6</t>
  </si>
  <si>
    <t>3bb2fa449959b0f6ffdcdaf77f78dd9f</t>
  </si>
  <si>
    <t>3bd88ef81017d5dca76a62884ec46898</t>
  </si>
  <si>
    <t>3be811d9202d4c2edf7318fe1b6c9e66</t>
  </si>
  <si>
    <t>3bea48ddcd1b01029c76e2e22ed8a854</t>
  </si>
  <si>
    <t>3bf8b5f25fa683f7eba136e28dacdd30</t>
  </si>
  <si>
    <t>3c0df60431601d4f48018142bcb5ca05</t>
  </si>
  <si>
    <t>3c3035103e5a3e051b5084506a18d5ec</t>
  </si>
  <si>
    <t>3ca777f75790f0d26f4e962df6121300</t>
  </si>
  <si>
    <t>3cf1879e0ee91aef2c547d628e3c30f3</t>
  </si>
  <si>
    <t>3d0a4442eb571b1551805f456320fb12</t>
  </si>
  <si>
    <t>3d219c39ec806865f180e9029a66cb3a</t>
  </si>
  <si>
    <t>3d5c6c1e1f1a167d4315a28591d4ad39</t>
  </si>
  <si>
    <t>3d75f6c98b452e68962fd24367c3eb43</t>
  </si>
  <si>
    <t>3d89f6e6824a9a1181c0a4ddb23bcdb5</t>
  </si>
  <si>
    <t>3d9e7bb5beea935bc62ac63d21ef833b</t>
  </si>
  <si>
    <t>3da5ba29707db26d51070668aab76951</t>
  </si>
  <si>
    <t>3dcf0bfdde9f42f824d80c3dc8225552</t>
  </si>
  <si>
    <t>3e1c9dedc5b7f032396a3e6f46e8d403</t>
  </si>
  <si>
    <t>3e5524da546b9ff5e8e4e81ffc0e3118</t>
  </si>
  <si>
    <t>3e69d97a1a699b71e7447eedef9196b4</t>
  </si>
  <si>
    <t>3e7aaed95e168d4ef858dccbf35222e1</t>
  </si>
  <si>
    <t>3e8145a18e2c4c6cecc2efae5dbfbbc8</t>
  </si>
  <si>
    <t>3e9d132c5ccf839b77f8e6f4601be78e</t>
  </si>
  <si>
    <t>3ea0119942e0924d461292d6e87d256a</t>
  </si>
  <si>
    <t>3f0020416ca20b0053b8db3740bb04f7</t>
  </si>
  <si>
    <t>3f16830e75aefa838228130ad2b9ac35</t>
  </si>
  <si>
    <t>3f8be0e904d730473005339443f3b7bc</t>
  </si>
  <si>
    <t>3f9ba2f17c70249c0a7d0c2b8585bfce</t>
  </si>
  <si>
    <t>3fc9bcdabc2d0049c7c1040e9a9f5720</t>
  </si>
  <si>
    <t>3fce3eac5c1982cf7ee7aafc2c2a0422</t>
  </si>
  <si>
    <t>3fd4e34c173abdc7e2dd28f68bfc67cd</t>
  </si>
  <si>
    <t>3fe9ff3e42e06d64789468b8265c784a</t>
  </si>
  <si>
    <t>3ffc0eb6bb8e67217f58fddec8995ae4</t>
  </si>
  <si>
    <t>4005aacb49775fc850aaf9cb668bc1a0</t>
  </si>
  <si>
    <t>4028be586cbbf66919105259cd0bd030</t>
  </si>
  <si>
    <t>4035222c8a9066ffa78c678d69bde4dd</t>
  </si>
  <si>
    <t>404a9480648509c23b0130b1b40fa3f1</t>
  </si>
  <si>
    <t>405e3947f44b6965bdc46854e2701d0f</t>
  </si>
  <si>
    <t>40762063d2d3bb0bf723341d6a0bcae9</t>
  </si>
  <si>
    <t>4078a73d80f1e1709b4a3ae837646d5d</t>
  </si>
  <si>
    <t>4086338482a054dd5115b6110fa8a11f</t>
  </si>
  <si>
    <t>408af32c934eff1a48ff673eaf603078</t>
  </si>
  <si>
    <t>409a3d4df13d55aa65538e3cefa87c08</t>
  </si>
  <si>
    <t>40ad9cf049a35fd852e9ed4d9660f934</t>
  </si>
  <si>
    <t>40b9c8813e1ca7aad9afc4526bb8ba9d</t>
  </si>
  <si>
    <t>40b9e7376c08596bd62b400f8b7bed70</t>
  </si>
  <si>
    <t>40bad86e6f5bf56c933f272bc94f0b62</t>
  </si>
  <si>
    <t>40c7f8e9d54ce76d6bff0fb3739a2198</t>
  </si>
  <si>
    <t>40f60c97819270a937bcaca47873404d</t>
  </si>
  <si>
    <t>4124000a31c68dc13dd8b5cdb7102c7e</t>
  </si>
  <si>
    <t>41340d40e8a5be8929d82feb2831777f</t>
  </si>
  <si>
    <t>41571acd870a1efbfe58eeaf1ac52762</t>
  </si>
  <si>
    <t>4159759861bfcb123303b0c2945493ad</t>
  </si>
  <si>
    <t>41811afaadb65540d6306755cfce83ee</t>
  </si>
  <si>
    <t>419bb3e7fbb3194f5853484ee3c85993</t>
  </si>
  <si>
    <t>41b5dedaed1f228ec722c0e83e310880</t>
  </si>
  <si>
    <t>41c502c154164e1f7a08b24be8e6500e</t>
  </si>
  <si>
    <t>41da700561ba11a3af2a6e0994aed54f</t>
  </si>
  <si>
    <t>41efed2dfb5e4451136c53b8cfd6068c</t>
  </si>
  <si>
    <t>41ff085e22b47784cff2e9b7a9bd7777</t>
  </si>
  <si>
    <t>422f4db2a3a7f6d62e9c1718c7713ee8</t>
  </si>
  <si>
    <t>4241d679ecb23a5ccedf862ac7380dfe</t>
  </si>
  <si>
    <t>4244f2bf8ee7db0c20645733cec74856</t>
  </si>
  <si>
    <t>4279f74feb7934107007171ebe573b6a</t>
  </si>
  <si>
    <t>427fbfae4129efd6f6c736c6c3232fd5</t>
  </si>
  <si>
    <t>42932e6d356ad527414f328680d0d726</t>
  </si>
  <si>
    <t>42b036280129f368bd5ba6090ea85299</t>
  </si>
  <si>
    <t>42c6ad9bc1262d82a62d5bf09f1eb9a8</t>
  </si>
  <si>
    <t>42e40d4fd4930d4b2649662e5d48b0cb</t>
  </si>
  <si>
    <t>42eadca8d8cbcf54adef70ab9ab0cd0d</t>
  </si>
  <si>
    <t>43301d0e9d91e247d5fb9850f3c089e7</t>
  </si>
  <si>
    <t>433f74080630be906dc04da3d47d5dcd</t>
  </si>
  <si>
    <t>435729c23dd97a836d7dc6b31eb978e2</t>
  </si>
  <si>
    <t>437c51bd8a242d54b2c2e52ecaf017ab</t>
  </si>
  <si>
    <t>43dc867a3a1fc092000fc5bf1de61162</t>
  </si>
  <si>
    <t>43ebb725b15f6e3d13bff7810371a969</t>
  </si>
  <si>
    <t>4400587aaed786caffe67e7aa3f1fe14</t>
  </si>
  <si>
    <t>4402146570e14e43f6add3c187b03def</t>
  </si>
  <si>
    <t>4407886eb9f1e05bca9a2db290cd56a2</t>
  </si>
  <si>
    <t>443894278d2de9ba40a51cb78b1a9858</t>
  </si>
  <si>
    <t>44e41a175ceb7356952851990cc59efa</t>
  </si>
  <si>
    <t>450fd62f0b405c657f185c4ef9b2d053</t>
  </si>
  <si>
    <t>451c4552fab45e71baff882899ccf1d1</t>
  </si>
  <si>
    <t>4524cced0b2df2f6aec896976eec8a9b</t>
  </si>
  <si>
    <t>45357ac831bb5cfc1e3b72b93cf16a47</t>
  </si>
  <si>
    <t>4554cfdee14d4a0dd1fe99bb5122f895</t>
  </si>
  <si>
    <t>45650c8f9d396a2a5bed8e4b52e74d57</t>
  </si>
  <si>
    <t>459710ee124144d7b1ff53fbfe5be6ff</t>
  </si>
  <si>
    <t>45a54ac48646b2ad576eb862df0fa545</t>
  </si>
  <si>
    <t>45ac8c8d0fdbfa65bb752b60a79c64bf</t>
  </si>
  <si>
    <t>46421fb616f736503aee998bbf1490c8</t>
  </si>
  <si>
    <t>464d69f16d113064d40d01e7a32c79cd</t>
  </si>
  <si>
    <t>468f448389b88acf1a24f7a1a11baf7a</t>
  </si>
  <si>
    <t>469455bdb30d9cea86b61d69e14e22d6</t>
  </si>
  <si>
    <t>46b70d2bdb279fc75c59730b405c4e38</t>
  </si>
  <si>
    <t>46c4002cd05d4851f8cbebaf58cf8aaa</t>
  </si>
  <si>
    <t>472bbbf968c142d8f3ec21697d8f775b</t>
  </si>
  <si>
    <t>473cbc5446fd1ef8c2cef23ff43a8bbe</t>
  </si>
  <si>
    <t>47514a04f8e534dc9b76a0f072d59147</t>
  </si>
  <si>
    <t>476359926b9eea4f24c6a03b704c1b12</t>
  </si>
  <si>
    <t>477ab1a4bc6accd1e18a434ed9e0c7ed</t>
  </si>
  <si>
    <t>477d67650093df86fdfe3e0bda9fe814</t>
  </si>
  <si>
    <t>47b3f98efe12ad82965c9434c1586277</t>
  </si>
  <si>
    <t>47d08eebb72b561d13e5d6067155d3fb</t>
  </si>
  <si>
    <t>4801bf3bfb790823ae32127c0511ffb2</t>
  </si>
  <si>
    <t>4824824ccb3994958d0123695ef7e19a</t>
  </si>
  <si>
    <t>487d7884d5077dcc8f747865ce2c1d3e</t>
  </si>
  <si>
    <t>488a84ec8dde58ce7e33d6e877a0d53b</t>
  </si>
  <si>
    <t>489c75f4d53cade3bfb0b4b5272e20d7</t>
  </si>
  <si>
    <t>489f68b3bbe9e5e556f20c1a90e43a7b</t>
  </si>
  <si>
    <t>48b01bf64cec98b45c194ca768f756ed</t>
  </si>
  <si>
    <t>48f47c29a5eac79a925abec77a477b2d</t>
  </si>
  <si>
    <t>49311f596b65e38d9bd347e867b0ceee</t>
  </si>
  <si>
    <t>496b3a4daa2c2a70fd673ad14aaed576</t>
  </si>
  <si>
    <t>49bce8c918f396c7152e3e431867f564</t>
  </si>
  <si>
    <t>4a00993c06536626e5969d0477266cff</t>
  </si>
  <si>
    <t>4a06ca4012ea75bfc27cb04ca0f0f8a5</t>
  </si>
  <si>
    <t>4a50adde56c523a4bf16e3e68006bedb</t>
  </si>
  <si>
    <t>4a89cc780fd11813ac7138e515a698b6</t>
  </si>
  <si>
    <t>4aad7ccb9a39e564e591d6302d8542de</t>
  </si>
  <si>
    <t>4ad82c5ec89a468eaa3bbf708f42a4a7</t>
  </si>
  <si>
    <t>4b1cb605fb8d68ee0924163618776141</t>
  </si>
  <si>
    <t>4b3c8f330a1a25631913aad2f34a825a</t>
  </si>
  <si>
    <t>4b4ddfae61d8baa23eb747ce682f3dd9</t>
  </si>
  <si>
    <t>4b60d4d4b9ae292feee24e2356d0a64f</t>
  </si>
  <si>
    <t>4b6d802d5259c82d12067cd9229f438a</t>
  </si>
  <si>
    <t>4bc4155621e6320941e1818957eb6fb7</t>
  </si>
  <si>
    <t>4bd86113fdbc6f6a457b5f67cbaa3078</t>
  </si>
  <si>
    <t>4be7ef90b7e38b1db1fe28dd87cefafc</t>
  </si>
  <si>
    <t>4c6a3687daee747c493e52874b6fc997</t>
  </si>
  <si>
    <t>4c7c77e152d1ba3dc7d21c0bf14c0b6e</t>
  </si>
  <si>
    <t>4c87143bbb066c9d85292037117c387b</t>
  </si>
  <si>
    <t>4cbf804c904e115cc2e01aebf529aa38</t>
  </si>
  <si>
    <t>4cc882f5e6c8e7afb5d1145cf7d75e26</t>
  </si>
  <si>
    <t>4ccd7de8875d191630b2e649262f5e12</t>
  </si>
  <si>
    <t>4ce2815fb1241a3c175a1eb62c16617f</t>
  </si>
  <si>
    <t>4cf5a9db0c05be840a92d04d3bd8dafd</t>
  </si>
  <si>
    <t>4d2f4fabb0593c6ac2b28a68762bb9e1</t>
  </si>
  <si>
    <t>4d4a52737e2886d849565f7edbf2e462</t>
  </si>
  <si>
    <t>4d7bba8fbe7b91258ac19a002b2362cd</t>
  </si>
  <si>
    <t>4d9c20f057b1c0e89622de02b0f2b616</t>
  </si>
  <si>
    <t>4de925bd314e7aef1eaf356024ab6496</t>
  </si>
  <si>
    <t>4df45ed6384d90d55d8fa1b9f7c26980</t>
  </si>
  <si>
    <t>4e06aefd2f92a0442044827b21ca7e94</t>
  </si>
  <si>
    <t>4e1e80f142d7699474f53dbaec7939d8</t>
  </si>
  <si>
    <t>4e2878b30ffbc5734b06c21ab4ccece3</t>
  </si>
  <si>
    <t>4e2b6d4561bad7c7bd1eb4a0af3c4867</t>
  </si>
  <si>
    <t>4e3d43d95019c698ea435c8e8adb7006</t>
  </si>
  <si>
    <t>4e444fd4ddb080380bb2f477522d338c</t>
  </si>
  <si>
    <t>4e4935c8d1b97d862316d4f0ca5370f9</t>
  </si>
  <si>
    <t>4e5e81d871bb7b0e791d8c48d91b4409</t>
  </si>
  <si>
    <t>4e68bc16dc578e8059d985dad11e276f</t>
  </si>
  <si>
    <t>4e76bd5ce630c19c16688450fd4ada2b</t>
  </si>
  <si>
    <t>4e96618c533fedb1ffea4a6bddf5d2fa</t>
  </si>
  <si>
    <t>4eaf0c431a308c1ffb6a9fc5ba575bd4</t>
  </si>
  <si>
    <t>4ef7748fc4355dee7837b3706d304642</t>
  </si>
  <si>
    <t>4f239946b839fae98c3f3f94db714c9f</t>
  </si>
  <si>
    <t>4f5a39280da5d0a90e58c0ea8d12e1ce</t>
  </si>
  <si>
    <t>4f65817ecee320dc4f726015d44b5d3d</t>
  </si>
  <si>
    <t>4f9967ee7f59698c0bdde1c7ceb999d3</t>
  </si>
  <si>
    <t>4f9b83bd721edb88b27365e5b4d8f071</t>
  </si>
  <si>
    <t>4f9c632e0099f0b35df8c288aff749de</t>
  </si>
  <si>
    <t>4fa13817e7755b48bf86416964e52277</t>
  </si>
  <si>
    <t>4fc33b90e26c03ff4c42433cf0d4ce29</t>
  </si>
  <si>
    <t>50130f81c87916d49d9e63aec65dce07</t>
  </si>
  <si>
    <t>5040fdfbae3b2191d5f615b1cfa8cc80</t>
  </si>
  <si>
    <t>50ababd0754cacb8dfd002395d283b5b</t>
  </si>
  <si>
    <t>50c5eeb8054e16af42ac78d1ec681239</t>
  </si>
  <si>
    <t>50ce6d6e5d722525f4de95ce626b8baa</t>
  </si>
  <si>
    <t>50e4bf412024c531d3c90538612188c5</t>
  </si>
  <si>
    <t>512edb3d275db37a41276087dba6c13d</t>
  </si>
  <si>
    <t>513f3a7040342f667a25e6c3f9b7c69e</t>
  </si>
  <si>
    <t>5149118304835ac11e71448960c6fe08</t>
  </si>
  <si>
    <t>516616c669722d024acf2c5040415fdc</t>
  </si>
  <si>
    <t>5166a5a9ac66a9a9cf696b3b071120dd</t>
  </si>
  <si>
    <t>5188aa6622a19228e4660a9f77b0d610</t>
  </si>
  <si>
    <t>518bfe95e47f227ec100ea4a95d91bc9</t>
  </si>
  <si>
    <t>519949109854c2870cad0b370f7a2cf1</t>
  </si>
  <si>
    <t>51a4ae306ffdc9f718b4dbe66b012778</t>
  </si>
  <si>
    <t>51b24d9688d7ec6e1b819557ae6db780</t>
  </si>
  <si>
    <t>51b5ed5d5264bc47163c0057fc90411b</t>
  </si>
  <si>
    <t>51d0590a445e393273215e378cc35364</t>
  </si>
  <si>
    <t>51d915c3c6adc35fa70304201ce2f1d4</t>
  </si>
  <si>
    <t>51e1b786dfd18cbaf8ff5e05c2466671</t>
  </si>
  <si>
    <t>51fc547ea5aa5efb0d1310568409ca6a</t>
  </si>
  <si>
    <t>520a686b39fd3fa63831e8efde7782b2</t>
  </si>
  <si>
    <t>523332633ca04baf5736a3cc60a96935</t>
  </si>
  <si>
    <t>5248ed4635d27ff7ea872a2f19ca884b</t>
  </si>
  <si>
    <t>5255d4f240b1b4f37726613580444f35</t>
  </si>
  <si>
    <t>526cdc8ed8f4da8ab919206c68c66206</t>
  </si>
  <si>
    <t>527361a447c89bf6a02c87cabf3ddb2a</t>
  </si>
  <si>
    <t>528653d3e3489dcfc9f0949f37cb09f6</t>
  </si>
  <si>
    <t>52a7fc42bb4e8f6cf304be32a17b2f24</t>
  </si>
  <si>
    <t>52b90f317b5623754233d73618e7374a</t>
  </si>
  <si>
    <t>52db0a5680dbbedcb587677604957cef</t>
  </si>
  <si>
    <t>52e4b5dc08d67ab72fd4894c88e74aba</t>
  </si>
  <si>
    <t>52f90c6ba868096d680b4b5f751ceaad</t>
  </si>
  <si>
    <t>5339de4441b430e7adeae77238f6775e</t>
  </si>
  <si>
    <t>533c17f2c5b74f5bc374b04e11e9d703</t>
  </si>
  <si>
    <t>53802551a8880f572d4c0b22f96cba44</t>
  </si>
  <si>
    <t>5383d12f2eb8ee0811a988ca11dc21b2</t>
  </si>
  <si>
    <t>538e28e859b64d674fd4aacb234db3c9</t>
  </si>
  <si>
    <t>53a2d55955bcb6fc9233ff138dfb6a3a</t>
  </si>
  <si>
    <t>53c9748c37294afd63ec2e55bf734413</t>
  </si>
  <si>
    <t>53f1fad7a4340596e04ef5a09e23d2af</t>
  </si>
  <si>
    <t>54764802b6e29d7ff10ac6ccddf61cc8</t>
  </si>
  <si>
    <t>5478e9caef839e585555e36a767894b0</t>
  </si>
  <si>
    <t>54829dadf9aabd4ac5845e02236f5700</t>
  </si>
  <si>
    <t>54fee123262f10132a28ed16aac10a47</t>
  </si>
  <si>
    <t>5504b5c3e46830ba67c68deaa5a6fd7c</t>
  </si>
  <si>
    <t>550c52ce6734b6344774f79c8e8b7fdb</t>
  </si>
  <si>
    <t>551849e4b6b960a0d2210f5004216fc8</t>
  </si>
  <si>
    <t>551e726dc32d2dd8d39094b722daab93</t>
  </si>
  <si>
    <t>553b1d3503cfc5a77a9d799a4b633044</t>
  </si>
  <si>
    <t>559393fa2ed8aed5e655c51bf6746ac1</t>
  </si>
  <si>
    <t>55a6793709cb16ae0017d0a374689c65</t>
  </si>
  <si>
    <t>55cbbc910a420d73dcc31a91da59702a</t>
  </si>
  <si>
    <t>55dd58663d56bf9ae859acc7e01a9ffc</t>
  </si>
  <si>
    <t>55f38795f4c096bb67605b22fc13289e</t>
  </si>
  <si>
    <t>56139b378d191d7734964c7ce6bc1057</t>
  </si>
  <si>
    <t>562b9dfd555d17c163d36b7be7e5c4b2</t>
  </si>
  <si>
    <t>565176c298fd050947678857f853a190</t>
  </si>
  <si>
    <t>565410268fcaf20684dad8101c55ea6f</t>
  </si>
  <si>
    <t>566252043b9083d0896ded43735f4312</t>
  </si>
  <si>
    <t>56b0359f3b424ed9a9b56c580b30ffb0</t>
  </si>
  <si>
    <t>56d8018f1a8c0f1f905b57c82b7c4c62</t>
  </si>
  <si>
    <t>56ff30cef70977e471033367918ae34f</t>
  </si>
  <si>
    <t>57057de1f17e9eefa94b988d1cc8fc9b</t>
  </si>
  <si>
    <t>577b9d00e507acd066006310825d5d38</t>
  </si>
  <si>
    <t>577ddad1a1de0c46e9f20623fa9fa76d</t>
  </si>
  <si>
    <t>578b608fda497bc356cae2c5fc177e11</t>
  </si>
  <si>
    <t>578b7c0158a9d093b1b3e843c1b86daf</t>
  </si>
  <si>
    <t>578fdfe97afa616321edd906cdd2eeae</t>
  </si>
  <si>
    <t>57b3e4d47f3319ed7767b9da1ed72b23</t>
  </si>
  <si>
    <t>57c2b5affa64665af82a5fc75755d576</t>
  </si>
  <si>
    <t>5841d9e71f7c0ddb53e47223b77f0010</t>
  </si>
  <si>
    <t>585606367addd72226c2244f567e3e54</t>
  </si>
  <si>
    <t>58cca74a46e7fcfba711cbee0e0c45e4</t>
  </si>
  <si>
    <t>58db1f1f78f0cffeee970b4ff2104cdf</t>
  </si>
  <si>
    <t>58e040df4cdfa4845333b62fff8b0847</t>
  </si>
  <si>
    <t>591e181bb10f4332d02c326194749fa8</t>
  </si>
  <si>
    <t>59316277d470f50dacd47d74e1530fa5</t>
  </si>
  <si>
    <t>5938786efeecff786734891728944f40</t>
  </si>
  <si>
    <t>593bd50aec5bfd3ab957d1a6defed10e</t>
  </si>
  <si>
    <t>594e2704e09de804202df6dc4aabd6d7</t>
  </si>
  <si>
    <t>5952878ee62ddda6b6ed8c5fbf9a8b06</t>
  </si>
  <si>
    <t>5956bc4369564dff13b010bbeab0fbdf</t>
  </si>
  <si>
    <t>5958b5175aca4761167bc138624f9960</t>
  </si>
  <si>
    <t>596004e9d157a48eb68959031f2e5357</t>
  </si>
  <si>
    <t>5961ea1d0e1c4743c540174c36eda6af</t>
  </si>
  <si>
    <t>59715136f3270b29b7d7647b0b724caf</t>
  </si>
  <si>
    <t>59cbbffa659d761b90ac2fc113ed3de1</t>
  </si>
  <si>
    <t>59d9b79e3e1274e265669e08ca117a85</t>
  </si>
  <si>
    <t>5a03d5082ae9e3b4d370a02e12690291</t>
  </si>
  <si>
    <t>5a7ca295cc7a1cd905c6534ac983119a</t>
  </si>
  <si>
    <t>5a7d068d8151365f91815b05735963f9</t>
  </si>
  <si>
    <t>5a93748ce17b6e0782bb5abe89ff2b78</t>
  </si>
  <si>
    <t>5a95b884897cd42bbec5ed531f461e61</t>
  </si>
  <si>
    <t>5ab1da02ce5761d63a44acb4a4121286</t>
  </si>
  <si>
    <t>5ad22c46ae83087a6bfb9818602bc6d8</t>
  </si>
  <si>
    <t>5b20495f355c4c77773a9d342899d84d</t>
  </si>
  <si>
    <t>5b324c62ac8b52e1bb708a8dcdb32aa9</t>
  </si>
  <si>
    <t>5b394117d5f97c897ce20a90c9bfc2f8</t>
  </si>
  <si>
    <t>5b71612abeaa77afdee113d611c7bca2</t>
  </si>
  <si>
    <t>5b7859d99745f9061648c792dbf326fc</t>
  </si>
  <si>
    <t>5b8d291e4616b0e7b82c5d9b6d23a694</t>
  </si>
  <si>
    <t>5baa9749c14a89ad7139c9123cd5cf5f</t>
  </si>
  <si>
    <t>5bb46c3f2fa7d12abbbc4f9f927a4b43</t>
  </si>
  <si>
    <t>5bb74c12e828e106c9d88c8f4dc9dcef</t>
  </si>
  <si>
    <t>5bc04cae37cef2f67a88f7435bfc6544</t>
  </si>
  <si>
    <t>5bc3abdf3e125750368d26990aebb82e</t>
  </si>
  <si>
    <t>5bd1c66c8137e9b9bfc003f241ce3287</t>
  </si>
  <si>
    <t>5c2231f2234c5ddbbe21a73f2322931a</t>
  </si>
  <si>
    <t>5c2dba0e2a2de09e666accbea892bdd0</t>
  </si>
  <si>
    <t>5c33953a555d62797a073ac1e14834ec</t>
  </si>
  <si>
    <t>5c431c307a164cf475a2337c853498e0</t>
  </si>
  <si>
    <t>5c67676bc7f0159a068c4d6fcb3f9968</t>
  </si>
  <si>
    <t>5c68254b9c76b4dca37a21ec072da842</t>
  </si>
  <si>
    <t>5c90b5b6596cbe3e6dc91206c952d159</t>
  </si>
  <si>
    <t>5cbc56d741c8aa35c63f03459316704f</t>
  </si>
  <si>
    <t>5d194dd646e7139ec063c45e3cbed9fd</t>
  </si>
  <si>
    <t>5d1df8538394c879a44cba251d6632ee</t>
  </si>
  <si>
    <t>5d287cb788165e19f14525fc3f44ae3b</t>
  </si>
  <si>
    <t>5d3a3256add96404761733314963900f</t>
  </si>
  <si>
    <t>5d3cb46a249224ba12295a1d48233342</t>
  </si>
  <si>
    <t>5d4c0070c1a525a2c44475cd71ab57df</t>
  </si>
  <si>
    <t>5dab6ea17ad5093240e7955c3597aba4</t>
  </si>
  <si>
    <t>5dda5b4ff3a409583649c9cb6cdbc3d5</t>
  </si>
  <si>
    <t>5de86324052928dd736149bed16c612a</t>
  </si>
  <si>
    <t>5defcc43fb39b411e6d86f49c3016cb3</t>
  </si>
  <si>
    <t>5e09a96027b8fb5b4abc86eced908159</t>
  </si>
  <si>
    <t>5e0be54f6ef66bd69740d0a13bf4d7a7</t>
  </si>
  <si>
    <t>5e3824b0fc941408fff4a1c296ad0080</t>
  </si>
  <si>
    <t>5e477bfe42b477f3b59305df19359e07</t>
  </si>
  <si>
    <t>5e60c38109371905d252a5652764bd9b</t>
  </si>
  <si>
    <t>5e60c935a4501048c96df85518139af2</t>
  </si>
  <si>
    <t>5e7319e6eeac0520e7d81c384178c29b</t>
  </si>
  <si>
    <t>5e9ebe8a50de8b8b34fe7a9bc0eef1ff</t>
  </si>
  <si>
    <t>5e9f33d473a2d1ca88ccc9ebc72b2085</t>
  </si>
  <si>
    <t>5ead35052b6099a81db9ad0d43903c59</t>
  </si>
  <si>
    <t>5f1b9b4be0851b4a829e56c550be783d</t>
  </si>
  <si>
    <t>5f73c34a07580d85ac4e2a3269fa6159</t>
  </si>
  <si>
    <t>5f869f72d889a7ad1cd66465c78c2001</t>
  </si>
  <si>
    <t>5fd6b1ac7efa1b5c5486aa2bab3aea24</t>
  </si>
  <si>
    <t>5fd95e5f2aa6a2b3b0c57eba4d4eece3</t>
  </si>
  <si>
    <t>5fe553a592dd4dbf3c7ee26a0c002520</t>
  </si>
  <si>
    <t>600597ad0f06f1321bffc78e4cb07252</t>
  </si>
  <si>
    <t>601978d0a58dbcc038173087fc1db1c1</t>
  </si>
  <si>
    <t>6029f6f76a59ad5e459646ef8ddae111</t>
  </si>
  <si>
    <t>6032e56e76ec82002428367e509d72c6</t>
  </si>
  <si>
    <t>603905fcd2e2d26722bdf0c6217e63ee</t>
  </si>
  <si>
    <t>604e8f25f6c0bd91cec83fd897cd561c</t>
  </si>
  <si>
    <t>6081651ed28aed321e5d91bca45b8187</t>
  </si>
  <si>
    <t>6090a21296160c8e801b88db0b3aa4ab</t>
  </si>
  <si>
    <t>60b8d9956984c54e3be4d3dd36f6271d</t>
  </si>
  <si>
    <t>60d8c1a778cab80242a2df0fd3e0ff09</t>
  </si>
  <si>
    <t>610461cc7d9e846674a91d53e8b8a3b6</t>
  </si>
  <si>
    <t>6110792c239680f1a72b779ecbf46874</t>
  </si>
  <si>
    <t>6167976a33a50c2e865df604d8274954</t>
  </si>
  <si>
    <t>61777e9b57a545e4b116f80fa7a058a9</t>
  </si>
  <si>
    <t>61aeeafe6220e8f12a3f81df57221d96</t>
  </si>
  <si>
    <t>61e3d44a791135a202ddbf19a8e31173</t>
  </si>
  <si>
    <t>61f7b8e7a1c1a73d67b6c2d111a4f47d</t>
  </si>
  <si>
    <t>625f67a64954972bc832bfa17b978b8a</t>
  </si>
  <si>
    <t>626ad9d1726859b77a5406fc9cb0250a</t>
  </si>
  <si>
    <t>6294d39ac9d900e2b8e8e718fd80a968</t>
  </si>
  <si>
    <t>62a10af27977190404b553ae92e2f129</t>
  </si>
  <si>
    <t>62bd02819577b7419a34d995560aac20</t>
  </si>
  <si>
    <t>62da52cc6d252e37d71a2509a7b3278e</t>
  </si>
  <si>
    <t>62df280292faffaad7e91d62c48e2839</t>
  </si>
  <si>
    <t>63382552e14d2e104022f88c3806cceb</t>
  </si>
  <si>
    <t>63413793b5986d2d3fc4074a3af4b3f4</t>
  </si>
  <si>
    <t>63433529ceedfea2e560851a71f3e378</t>
  </si>
  <si>
    <t>634fd8c7f880f18de7905a55d5fc4d66</t>
  </si>
  <si>
    <t>6353087d96ef1f3ce11933c5b1e2b4bb</t>
  </si>
  <si>
    <t>63643738fb82e96b985aa956784f48db</t>
  </si>
  <si>
    <t>636d72394a6a8ae206c4e85f858e1165</t>
  </si>
  <si>
    <t>6390e0b5a858445ea17f137af10011af</t>
  </si>
  <si>
    <t>63ef614465a1b42f8f2a51dae2d95f8d</t>
  </si>
  <si>
    <t>63fbe9e575d137a9b0247ba7d8527c09</t>
  </si>
  <si>
    <t>6433bdfc4b05f153ef2067d9643ac40d</t>
  </si>
  <si>
    <t>647b7e8148c310649295cf3841b284fc</t>
  </si>
  <si>
    <t>64a47e55e603e3493a5e5848886bb132</t>
  </si>
  <si>
    <t>64b2b4350c53f6b12f53f935b11b718c</t>
  </si>
  <si>
    <t>65512f20d2445f3dc32d6b39fc7fbaf6</t>
  </si>
  <si>
    <t>659c8cb83b232f3f356079161db0b3ba</t>
  </si>
  <si>
    <t>65c14d2495d8d506c8bfac46c5c9a686</t>
  </si>
  <si>
    <t>65dcb572c3cf435548f37d7c79243952</t>
  </si>
  <si>
    <t>65df05340a817ca7a381f8aa8d3c786b</t>
  </si>
  <si>
    <t>65f82309e3255de84fafab074366597e</t>
  </si>
  <si>
    <t>660e1c9815d2d9c3490adfc85e644d0e</t>
  </si>
  <si>
    <t>6686f4f8a81fab83f522234412b426a7</t>
  </si>
  <si>
    <t>6691bdc4af024e72cb8fe285e6363afa</t>
  </si>
  <si>
    <t>6692b1885dbf492c7817bfe47ed75fa6</t>
  </si>
  <si>
    <t>66c8dfc17ed49522f3effa068845c42f</t>
  </si>
  <si>
    <t>66d0208fe5c0f765aa10158b3bc30d35</t>
  </si>
  <si>
    <t>66eafa071ba81da842edb7761ebfc55b</t>
  </si>
  <si>
    <t>66f1c1b8c7a04e2fef408fac583ea4b7</t>
  </si>
  <si>
    <t>66f42b9d2ab0b68296146c8c8bcf1722</t>
  </si>
  <si>
    <t>6708862e519fcac3eb691407bedf9d7f</t>
  </si>
  <si>
    <t>6730536715398fa153b5a105e46754d2</t>
  </si>
  <si>
    <t>67371b2a8db8d1ab47bdef8e71906025</t>
  </si>
  <si>
    <t>6751c27f29505c291308963e218fab9f</t>
  </si>
  <si>
    <t>678a53427625644039ebb608da996e2f</t>
  </si>
  <si>
    <t>678d4fe19cb207180dfb3750121bf352</t>
  </si>
  <si>
    <t>679f50f18ce50aabcc602d17f7627206</t>
  </si>
  <si>
    <t>681aba9dc27cecbfa30f7d09aace2125</t>
  </si>
  <si>
    <t>6822d8672d373016103670aaf615e006</t>
  </si>
  <si>
    <t>6864bd1c426ed00e65b258200a790e83</t>
  </si>
  <si>
    <t>688f6610c4589f7ddfb8d44ec96e92dc</t>
  </si>
  <si>
    <t>68c101e2af2cb160f4d47d8f412be83f</t>
  </si>
  <si>
    <t>68c1f5063e7a924f70202377e613d807</t>
  </si>
  <si>
    <t>68ce7f980d4c458b24999dcd6341ef8d</t>
  </si>
  <si>
    <t>68e4ca65633170acf68d25d874423ba5</t>
  </si>
  <si>
    <t>6918ee9d9434fa6c9d5c6472599090d1</t>
  </si>
  <si>
    <t>692d3a9fead3439d13d484dee55b304b</t>
  </si>
  <si>
    <t>694f291fb1c61cc49813005db24a161a</t>
  </si>
  <si>
    <t>696b6a31bef07824c1465f5f87883af4</t>
  </si>
  <si>
    <t>696cf3d1d09511155d43ce1d79f62985</t>
  </si>
  <si>
    <t>697ff73eebb68aa66d4e5f4598234d27</t>
  </si>
  <si>
    <t>69a41462e1250859d9935e3d47dd605e</t>
  </si>
  <si>
    <t>69cf015d09818fe11faad1eca1c585bf</t>
  </si>
  <si>
    <t>69d4eefd75ca8e53ff9e713471b1e387</t>
  </si>
  <si>
    <t>6a10103b788defeb5cce98d34ab22d4d</t>
  </si>
  <si>
    <t>6a338ab5c851941bd75696097925a2dc</t>
  </si>
  <si>
    <t>6a57c3906612c2b6c3b797206173c0b1</t>
  </si>
  <si>
    <t>6a6f729dd111c630a3fec3ab9e7e4323</t>
  </si>
  <si>
    <t>6a8313c58806c78e7d73f248baab525b</t>
  </si>
  <si>
    <t>6a945651f5aeb5c96048658bbd45c48f</t>
  </si>
  <si>
    <t>6ab700dc1108ef9cbce636d948f30e2e</t>
  </si>
  <si>
    <t>6ac3d1b820d61aa177166577ea34f201</t>
  </si>
  <si>
    <t>6ae2993cb1f14d98e49d8b087044f8ac</t>
  </si>
  <si>
    <t>6b0bebe482a03a82d8b535d03d457300</t>
  </si>
  <si>
    <t>6b1d9f2b09ae1b9723dc4f6a8e5e71b7</t>
  </si>
  <si>
    <t>6b26d2b3b9eabc61e6e5c9c457427f77</t>
  </si>
  <si>
    <t>6b2d7b141ebba894f508991e7b47624a</t>
  </si>
  <si>
    <t>6b54f178e7bc38dd2247edec75cae9d7</t>
  </si>
  <si>
    <t>6b7cb74d84200365a4929c74a1b46264</t>
  </si>
  <si>
    <t>6b9567af680d073d5214b4fddd9a0afd</t>
  </si>
  <si>
    <t>6bc317b62cf0daa22d652a71f0a84c11</t>
  </si>
  <si>
    <t>6be02df95d022e087f846fd26189db13</t>
  </si>
  <si>
    <t>6c0f50bb8f169668a016630b049f3e65</t>
  </si>
  <si>
    <t>6c0fd2e25b103520a2d835b4a996086e</t>
  </si>
  <si>
    <t>6c17fe922e4a9c99792d5c9abcf9bd23</t>
  </si>
  <si>
    <t>6c27b40d81813816477f0c9f7ec3eeac</t>
  </si>
  <si>
    <t>6c2a6ffc96beda0da8a6de07926fdc79</t>
  </si>
  <si>
    <t>6c67faac89ef39c33a7e901bb58c9bb8</t>
  </si>
  <si>
    <t>6c6e7c276b2c0cb588f0bb7629aac31d</t>
  </si>
  <si>
    <t>6c7362349358ce4c34a8b88aeea0db1b</t>
  </si>
  <si>
    <t>6c8be4e3f740b88e45600483592927f2</t>
  </si>
  <si>
    <t>6ccd3f7dcb53081f100a8991c322cc65</t>
  </si>
  <si>
    <t>6d2dcb1d241c9418d718acfdb035dd65</t>
  </si>
  <si>
    <t>6d32dd571f2bc4cfd576adb27ecad9e7</t>
  </si>
  <si>
    <t>6d47e3d9c04ea5cd022460a1e42e68e9</t>
  </si>
  <si>
    <t>6d64422d6338782a49c6225155786cdc</t>
  </si>
  <si>
    <t>6d6bfa6edaea1443c05b35497786e680</t>
  </si>
  <si>
    <t>6db0aa2fe5a1f1adafda01d407d20420</t>
  </si>
  <si>
    <t>6db57d736e858aaea905294b29096fe5</t>
  </si>
  <si>
    <t>6dc87d1b281c539c0ea9e16c2ba378fb</t>
  </si>
  <si>
    <t>6dd07252d533c049b7506558f23e349a</t>
  </si>
  <si>
    <t>6e031d6b48b72178739a411c36a3b208</t>
  </si>
  <si>
    <t>6e6d7078481ed3bc2e4d1dd5c5b505ec</t>
  </si>
  <si>
    <t>6e6ff566b6666c0bd8ab0b520beb62da</t>
  </si>
  <si>
    <t>6ea3908daee9ea7b0b0c45765b028306</t>
  </si>
  <si>
    <t>6ebcdfac49f85a389d8c3afd5687fba4</t>
  </si>
  <si>
    <t>6ec01a0e5f64dcf5770654e962a40a26</t>
  </si>
  <si>
    <t>6eed5e508f023369dcd6584fdc20f40e</t>
  </si>
  <si>
    <t>6f26e59612cea8e414c9ef4163d2ddcc</t>
  </si>
  <si>
    <t>6f3c54e63f2418bbe39c6362b88a6457</t>
  </si>
  <si>
    <t>6f5af87de0e16d54007399a963e72472</t>
  </si>
  <si>
    <t>6f5d7705c08c5fad1a0c8c8a9ea54a19</t>
  </si>
  <si>
    <t>6fb8adad3b3687a51ad75c44c8c465f5</t>
  </si>
  <si>
    <t>6fd91c89861d265725ac8a2fe97c9194</t>
  </si>
  <si>
    <t>6ff5db1be40b2acf010795e8f92a10ee</t>
  </si>
  <si>
    <t>7062377f67cac14fabdb5195e485dcc3</t>
  </si>
  <si>
    <t>707d2ded4ad31d6974c1592c22f9a0b1</t>
  </si>
  <si>
    <t>70d8d68957f2c65b7d7a6a095282fcda</t>
  </si>
  <si>
    <t>70e68c144c9e825d531c6a5951d9669c</t>
  </si>
  <si>
    <t>710294e0b34f47c61a8432788a455129</t>
  </si>
  <si>
    <t>7128db8eff7cd8d58ac3c3960fd87ba1</t>
  </si>
  <si>
    <t>71a8871dd30ff939f1389b0cdc11870f</t>
  </si>
  <si>
    <t>71ac98f74a13ca2d09097215505c3aa1</t>
  </si>
  <si>
    <t>71c9cb09ae684e19a2f14ef14f4a2a42</t>
  </si>
  <si>
    <t>71db6ad2f1c966c3e075688716f25cfb</t>
  </si>
  <si>
    <t>71dba4485f75bd58944878e26247c7f5</t>
  </si>
  <si>
    <t>71efb8a6e168d8f6f76fb29e9da6ae53</t>
  </si>
  <si>
    <t>720b7c9cb92fc618f8665d51ab9b56eb</t>
  </si>
  <si>
    <t>72175a5b68794a3c7f0c5e7ec34ac85b</t>
  </si>
  <si>
    <t>723823901be9defe10bde87d90fadf59</t>
  </si>
  <si>
    <t>727c2455ae676b58df0bdc38ca96b43a</t>
  </si>
  <si>
    <t>72bd6410c429df5cbe096a9e59fc44db</t>
  </si>
  <si>
    <t>730c8734824faf659f3c9dc1dff46cd7</t>
  </si>
  <si>
    <t>7337ce9bfb253cc8c0a2cb903d50eb3a</t>
  </si>
  <si>
    <t>735ba747e6596677508ab8d3f480eee4</t>
  </si>
  <si>
    <t>73aaa18d2c11c7677b7cedc890e659ed</t>
  </si>
  <si>
    <t>73baf143c8a9d1f08fc6af2f0002c41e</t>
  </si>
  <si>
    <t>73c1fcc7efdaccccfee5514a64b9f84e</t>
  </si>
  <si>
    <t>73d96fc18df7592f620f81271f380400</t>
  </si>
  <si>
    <t>73eff5072f1cae21d95428585d5cf22a</t>
  </si>
  <si>
    <t>740087fe7e4a4758ab5547b131b6212b</t>
  </si>
  <si>
    <t>74205e4f2998ad47a6696ed5ebfa40f0</t>
  </si>
  <si>
    <t>742cc016166eeb6a4aa887a080815cc9</t>
  </si>
  <si>
    <t>74466d0551b6b0fa08bd86e6540fa6c5</t>
  </si>
  <si>
    <t>745a1c98575d21e450e5a073ac8d23eb</t>
  </si>
  <si>
    <t>74802813f8549387f9f8f26f25d10890</t>
  </si>
  <si>
    <t>748e3c07c6fc48aedfe3e56bf7b66d32</t>
  </si>
  <si>
    <t>74c7f0f11521abafd440125554e1c99a</t>
  </si>
  <si>
    <t>750cb22d9ec224719519f0a84967f488</t>
  </si>
  <si>
    <t>75347bdd306935e9daeca1cd971be3ea</t>
  </si>
  <si>
    <t>7556a73e9ffe0655368d0e1471c09cec</t>
  </si>
  <si>
    <t>7578fdc97702c048081099f39f1c04b8</t>
  </si>
  <si>
    <t>757c93ca991bd030b861ab0767de0776</t>
  </si>
  <si>
    <t>757d2ab59c3d7480d53914225e826d18</t>
  </si>
  <si>
    <t>75a38f1ac79f7b41f5e1a24ff9ed363f</t>
  </si>
  <si>
    <t>75a9bd0a0ed28c74ef27fd972bf1573e</t>
  </si>
  <si>
    <t>75aa6a0ee8c0537a8b7e77199e6bbe4b</t>
  </si>
  <si>
    <t>75ae8d3ad2aedd4674cac8b98cfdb65b</t>
  </si>
  <si>
    <t>75dc720a0bfaf5edf433ea31dd6e2a62</t>
  </si>
  <si>
    <t>761101b930ebd6d54fbd7872b3cb2961</t>
  </si>
  <si>
    <t>7611137073856f9efed8da49055e3f8e</t>
  </si>
  <si>
    <t>767e47c86503d544ec1a15ca733087a9</t>
  </si>
  <si>
    <t>7696925ce39a8d2dca2d1a1630b84e4b</t>
  </si>
  <si>
    <t>76ab7c17e9ee5d53a197995234709577</t>
  </si>
  <si>
    <t>76bb46d7e58aa860c8149b98421538f6</t>
  </si>
  <si>
    <t>76ec86514ea676d2306b170c77df7e12</t>
  </si>
  <si>
    <t>7730b103ce47968c1fe9c5365e161d15</t>
  </si>
  <si>
    <t>77349366e23a5ba112a127ea75c67dba</t>
  </si>
  <si>
    <t>77622025123beb6c7c34bbb4e52a7dd7</t>
  </si>
  <si>
    <t>776cea280aaeb4d399682c7d21540f40</t>
  </si>
  <si>
    <t>779583fcfa469c83aed15cd2c2dd4e9b</t>
  </si>
  <si>
    <t>77a945adfec116840ab7a7c6a51b8b65</t>
  </si>
  <si>
    <t>77b49488f0e5f12659b1e2f7bdfd3ded</t>
  </si>
  <si>
    <t>77df12b087a7964e30c9fda3d6615fb8</t>
  </si>
  <si>
    <t>77e61ff8cd9e8b14c8a87257318b54f5</t>
  </si>
  <si>
    <t>77e7a328e9543d20c291f58e73953f8a</t>
  </si>
  <si>
    <t>77fbc000872123b6358a813e645e8eb4</t>
  </si>
  <si>
    <t>7801988b7f399e0a1e779799bb4833cc</t>
  </si>
  <si>
    <t>78158b51a35e3a4c52716b06e9b0f4de</t>
  </si>
  <si>
    <t>7858d568445bf7feda7a66ff5510acfb</t>
  </si>
  <si>
    <t>78efe5b53711d66a3be6708755f74727</t>
  </si>
  <si>
    <t>790d9f00ae59eef8dcdd8c5a6868aca5</t>
  </si>
  <si>
    <t>795c8720b8c8d063211d9df852657fc9</t>
  </si>
  <si>
    <t>796dea61cd20e027376d21c2063d13f2</t>
  </si>
  <si>
    <t>79a137ac8fa29d4af4e37e51d9723f32</t>
  </si>
  <si>
    <t>79a2949dc8702900247c7793f093097b</t>
  </si>
  <si>
    <t>79b0bceb5e155daee7fd6dcb82162691</t>
  </si>
  <si>
    <t>79e3f45de6dd012a6fbb646cbeee0225</t>
  </si>
  <si>
    <t>7a2dbb8aa3a5ae810e2c82a78dd655bf</t>
  </si>
  <si>
    <t>7a40a0517ae2563121a481582f28083b</t>
  </si>
  <si>
    <t>7a4d0e11e291d347ca97ecb643a6935e</t>
  </si>
  <si>
    <t>7a50973e9860f8132b16d74d50fbd37d</t>
  </si>
  <si>
    <t>7a5dfb06e489e26c80222038b2774005</t>
  </si>
  <si>
    <t>7aa00c7052b401dc9397c1b68b8d7dad</t>
  </si>
  <si>
    <t>7ab4b9db4f6013fcfd2b25cebe4b0130</t>
  </si>
  <si>
    <t>7b1d6f9a281284cadcc4dafdf05a90f7</t>
  </si>
  <si>
    <t>7ba0c855c246647c46bbbe394589157c</t>
  </si>
  <si>
    <t>7bb041aded02e5bcf23d844ea86bc70c</t>
  </si>
  <si>
    <t>7bde12cef728bfa60ac3c54fb7cc3d45</t>
  </si>
  <si>
    <t>7c1519a28ca9b7a326a6772197322526</t>
  </si>
  <si>
    <t>7c4ae1f83fac23d60e87c137233b72dc</t>
  </si>
  <si>
    <t>7c539ac2e416dcc064d8a021846d7bce</t>
  </si>
  <si>
    <t>7c5fb24a620d301978747041b4f0cd21</t>
  </si>
  <si>
    <t>7c73ff0e4cc87a0a61760c0a7919b943</t>
  </si>
  <si>
    <t>7c7b5b6db44e53ce83ad6cf4e73bb064</t>
  </si>
  <si>
    <t>7c8a7135e677820fa9e3f1c73b2ebd38</t>
  </si>
  <si>
    <t>7caf7d04b74b0e3dde34d94bd7d04368</t>
  </si>
  <si>
    <t>7cd6dae39ca96f33f42a0a89683a5a9c</t>
  </si>
  <si>
    <t>7ce1b663eb700aea5f600abfd58e3815</t>
  </si>
  <si>
    <t>7cf86bdd01931ab4186c8ab3e1f76894</t>
  </si>
  <si>
    <t>7d0e95e93700525a54bc35077f681015</t>
  </si>
  <si>
    <t>7d1b40bf548d6985f12346620e58de9a</t>
  </si>
  <si>
    <t>7d338834f3f4692dddf1a65975a4e162</t>
  </si>
  <si>
    <t>7d35af57680bd6c00493df812349135d</t>
  </si>
  <si>
    <t>7d3afb01a06a498d7917561885a5e6de</t>
  </si>
  <si>
    <t>7d6ea88c903c9369d38853e70925ea35</t>
  </si>
  <si>
    <t>7d781f46ff9d1b0b741552b55fd4a970</t>
  </si>
  <si>
    <t>7da3ea72a463f8a0b61f5816285f770d</t>
  </si>
  <si>
    <t>7dc8eaa399a25e97cb93524de821ceb3</t>
  </si>
  <si>
    <t>7dcd1980d85620085e2a0008fa66e7b8</t>
  </si>
  <si>
    <t>7df496906ccb5d0ba23aac3ef236f6ce</t>
  </si>
  <si>
    <t>7e00c79a4fe1baddfb010267bcf77ad8</t>
  </si>
  <si>
    <t>7e04ea238892e3aaa81fe2594c80dcb3</t>
  </si>
  <si>
    <t>7e8f90567d40187ae2bd3d03fa51c80b</t>
  </si>
  <si>
    <t>7eb30fc8916d353f5abea8cf857d4e91</t>
  </si>
  <si>
    <t>7ebcf4a7604db010d0f29c9266e919b0</t>
  </si>
  <si>
    <t>7efd9845a5a0c50469f8f254d71e4192</t>
  </si>
  <si>
    <t>7f29ff5e4aa1235b07983ec1c82b1557</t>
  </si>
  <si>
    <t>7f584118068be34a12363269bd57b8f7</t>
  </si>
  <si>
    <t>7f97d1e3e8b81765dd74f0f809ff30e0</t>
  </si>
  <si>
    <t>7ff22a149e5a759432d286a286252783</t>
  </si>
  <si>
    <t>8052d4bf80bc2160013fb754da84dadd</t>
  </si>
  <si>
    <t>8071b0ef28ca2a4358fca588543f3c33</t>
  </si>
  <si>
    <t>809289ca1912d802a0af7169d53608f4</t>
  </si>
  <si>
    <t>8095f9478d4ba3f46f4920d48f54709a</t>
  </si>
  <si>
    <t>809fd4e33b0d7f19c2d99fd7a07c8693</t>
  </si>
  <si>
    <t>80a0f5c11a0205bb4a84e9487178095c</t>
  </si>
  <si>
    <t>80e0d2000562e08ebbcd823e38951087</t>
  </si>
  <si>
    <t>8109deea93bb3b4fa71dbd9df5be5799</t>
  </si>
  <si>
    <t>811ef495714ae66639b7e33076c2e3c7</t>
  </si>
  <si>
    <t>812074c37de43a0f7863cf995edeb7ae</t>
  </si>
  <si>
    <t>81255498a4ea0e5f49a3c177b73a7f66</t>
  </si>
  <si>
    <t>81425bb57b6a95fda9c62ccd1c31abdb</t>
  </si>
  <si>
    <t>8143346d589cddecfc99880cec506c65</t>
  </si>
  <si>
    <t>814a33c43ff16feb309c9d5405ad21f8</t>
  </si>
  <si>
    <t>8153891010979d2eb5f6e6b7b9d020c7</t>
  </si>
  <si>
    <t>81662407fc61e2c99916685427c85bd9</t>
  </si>
  <si>
    <t>81681bb73ed2b3f78a787338a1faeebc</t>
  </si>
  <si>
    <t>816876310356cf4896cec51c43c84824</t>
  </si>
  <si>
    <t>817425e8288cbe1135db6aa8e6108403</t>
  </si>
  <si>
    <t>81a506c857d694422ca18bd9e102c593</t>
  </si>
  <si>
    <t>81c2a8e3cfa6953fa3f7a6af0e588e71</t>
  </si>
  <si>
    <t>81c4ff58aeef4c17272b4b525c4ec8f2</t>
  </si>
  <si>
    <t>8206473b6dfa8dfeeb3b518f8acfa84f</t>
  </si>
  <si>
    <t>8225fa9978e2814401dd2cb1fe3b7344</t>
  </si>
  <si>
    <t>8229f8dc92e257d8688f4af000c4c1eb</t>
  </si>
  <si>
    <t>82587c03bf6ac75c7449e3503f9c49ea</t>
  </si>
  <si>
    <t>825bcfe33b7763e6fa6859bee12739ba</t>
  </si>
  <si>
    <t>826ccd36120fa6bc32997224329cc098</t>
  </si>
  <si>
    <t>82a5357686349aedb8dd8f42b4749ac3</t>
  </si>
  <si>
    <t>82c86f1bd9657f8a90a0edb7b211e6f9</t>
  </si>
  <si>
    <t>82db6a59751adb4ee6a273cca9788988</t>
  </si>
  <si>
    <t>82e6d8f5cc7c42a250b5e88bc0fab853</t>
  </si>
  <si>
    <t>8307a37f3d6051e9bc19f533bb0846e0</t>
  </si>
  <si>
    <t>830ec3956cc19a481a19a0e2c072fb5e</t>
  </si>
  <si>
    <t>831545fb8571193275c8736d306ab13b</t>
  </si>
  <si>
    <t>832e42a5a5224ad9a6bbaaae5b37a918</t>
  </si>
  <si>
    <t>8376ef3c354e08f10a89216ac9cfe606</t>
  </si>
  <si>
    <t>837c30a822ff606d3806bff0af84b4de</t>
  </si>
  <si>
    <t>83b3db8a686b5852f792fe662991c3a7</t>
  </si>
  <si>
    <t>83b7d5b6870d38e146e6a0c8ce53c101</t>
  </si>
  <si>
    <t>83c7ba79ea50e91b8bd96d710d324bff</t>
  </si>
  <si>
    <t>83caa7f6739764d34a25697c16eaf8fe</t>
  </si>
  <si>
    <t>840f57c71b6b0767d93b18462111225c</t>
  </si>
  <si>
    <t>84341147b70fa4010543fd71d0a06aa0</t>
  </si>
  <si>
    <t>845221182448355c07a428259d72c263</t>
  </si>
  <si>
    <t>847570434f080548b1df752204aab85e</t>
  </si>
  <si>
    <t>84891f66b4b0acc350168c75aeca13fa</t>
  </si>
  <si>
    <t>851f5b0e03f3ebd3dfc4f8f1cbf6b12e</t>
  </si>
  <si>
    <t>854180e37c90ba87ff03cff4c2497291</t>
  </si>
  <si>
    <t>855216b47675bd02c90fd35937e3a33e</t>
  </si>
  <si>
    <t>857eb122e11ec7b429f86435850e75b2</t>
  </si>
  <si>
    <t>858182e6f8fdca7b2e721db735c6adce</t>
  </si>
  <si>
    <t>858810291222baa2a8c704ec8f9ac2f9</t>
  </si>
  <si>
    <t>85957ffa52b6128c566c22b4e089aa63</t>
  </si>
  <si>
    <t>85d28056e20c78af4a1b16dc63394caa</t>
  </si>
  <si>
    <t>85de4606c371528eb8f8826ce572be6d</t>
  </si>
  <si>
    <t>85f340de47d7f19bd3c4a0afcbff5cd8</t>
  </si>
  <si>
    <t>860ab15c1c103e1a2e2bc797c8c969bd</t>
  </si>
  <si>
    <t>860e2d3cc09bd4e8d269250ce494437e</t>
  </si>
  <si>
    <t>86299ba40e9091c482d1835f312a3eb0</t>
  </si>
  <si>
    <t>86ae528a4a62b62133d9d58ad2422a3c</t>
  </si>
  <si>
    <t>86cc2192286bdbb44de2694c5d5eca1c</t>
  </si>
  <si>
    <t>87289f9e103b6a748c0cbd5dab97746b</t>
  </si>
  <si>
    <t>87335ff1628d196bc3cb2d8962ce0333</t>
  </si>
  <si>
    <t>874844f6572f63de864a26d2a8516c31</t>
  </si>
  <si>
    <t>875b96afe8d14d9584618d2f5f4eb5f5</t>
  </si>
  <si>
    <t>8786309d871b4dd78430fa41dbd0d2e3</t>
  </si>
  <si>
    <t>87baab3eb7f7126c548de2167dffabaf</t>
  </si>
  <si>
    <t>87c7fe244837575fba2f743c02d2ad26</t>
  </si>
  <si>
    <t>87c800de4a5e85e15edf711410dc2263</t>
  </si>
  <si>
    <t>87d1f34d53640f6ab5c95d5ead430c2f</t>
  </si>
  <si>
    <t>87de14956bf61b312b7a1b114a0a27d1</t>
  </si>
  <si>
    <t>87ea6331cfda44eb9dbbde2bff19fe89</t>
  </si>
  <si>
    <t>87f449ed3a061a07a08ce27ca9eb5c52</t>
  </si>
  <si>
    <t>880de2913210ac7f3696f10850bc47e0</t>
  </si>
  <si>
    <t>887ba6ec3053de415b4a6a266aea140b</t>
  </si>
  <si>
    <t>88899cd2476a8c6a6dd6606ba53707fa</t>
  </si>
  <si>
    <t>88c0f4592b4b2c4947ff66cf5047b50e</t>
  </si>
  <si>
    <t>88d032a717b1bdc55589dd934b4923b4</t>
  </si>
  <si>
    <t>88e5009c6e23aec96d849532ac8604e1</t>
  </si>
  <si>
    <t>88f3f2a7c0d1c039661e820857368877</t>
  </si>
  <si>
    <t>88f98c30478157dc58742869bf9c6b8d</t>
  </si>
  <si>
    <t>8903e5cbfdbf126a5bf0e7cf67225724</t>
  </si>
  <si>
    <t>89242b67188b5b7faa0667b91e4bdf63</t>
  </si>
  <si>
    <t>8942cba053d9fa7a0c17e195ca5db3f8</t>
  </si>
  <si>
    <t>899658d07db434af27530d8717911408</t>
  </si>
  <si>
    <t>899f0de745de538db5795c3b2bf7696e</t>
  </si>
  <si>
    <t>89a1803e1a3f0904a4eea86bb979136c</t>
  </si>
  <si>
    <t>89bc5e20cce07d9460ec94702066c326</t>
  </si>
  <si>
    <t>89cfd2f51eece5b4f36ac3385b12bfa1</t>
  </si>
  <si>
    <t>89d9a50f03bf91a56ab25d0985acf3f4</t>
  </si>
  <si>
    <t>89e705e570aa51db68a4d38533009f00</t>
  </si>
  <si>
    <t>89fcb0a484fde46cb506db57611d117b</t>
  </si>
  <si>
    <t>8a39c88d78b659f900c79e3462d0c1e9</t>
  </si>
  <si>
    <t>8a41d91f562b09ef785a63302fde9cf1</t>
  </si>
  <si>
    <t>8a7dee755ef79a5ff41e553a5bc54d45</t>
  </si>
  <si>
    <t>8aba94f2bd0a24d9b35d9342b8415c6f</t>
  </si>
  <si>
    <t>8acacda79f2e54c68fd459f11dd8dc30</t>
  </si>
  <si>
    <t>8b0045d458802919659bc8b65508380c</t>
  </si>
  <si>
    <t>8b0db1b21ae5779b32c13e9d64efc832</t>
  </si>
  <si>
    <t>8b2567f9155c8ff865f12abbc9acad5b</t>
  </si>
  <si>
    <t>8b6d0fcc5d22504f5a90016a7529d49e</t>
  </si>
  <si>
    <t>8b8b53441ae9d762dbc5298a2e23e636</t>
  </si>
  <si>
    <t>8b9528066b58ae71ca2a4c582829a937</t>
  </si>
  <si>
    <t>8bcf496e8c7d9d1ee22980b0c0d24f0c</t>
  </si>
  <si>
    <t>8bee7a086d5182372cfc3beb88adbac8</t>
  </si>
  <si>
    <t>8c0568c0e4e41d99eb803b734178eb76</t>
  </si>
  <si>
    <t>8c10892c2cdd5a9dd8c920ff289d3784</t>
  </si>
  <si>
    <t>8c18336e893e74428adb327ec9919534</t>
  </si>
  <si>
    <t>8c2ebf2fb7805d3e1a7b427cf6b69a24</t>
  </si>
  <si>
    <t>8c3a04d138963448654d7f94c74a3277</t>
  </si>
  <si>
    <t>8c4e554eece4baf339c58bcc5e540efe</t>
  </si>
  <si>
    <t>8cc22dfe8d2d05bab152ad7f98a892c5</t>
  </si>
  <si>
    <t>8cdd13dc01bf8e71ffbbe97118da162f</t>
  </si>
  <si>
    <t>8ce8124c8a60142a1713cfbd43e9fb54</t>
  </si>
  <si>
    <t>8cf1940b09e1e2b27583e63cf7748f9e</t>
  </si>
  <si>
    <t>8d02e667e3399441465037b4cd31e056</t>
  </si>
  <si>
    <t>8d0a0e66aaac99177150fdded5ae76a2</t>
  </si>
  <si>
    <t>8d28a48c3fb2cdfe07b22539339319f1</t>
  </si>
  <si>
    <t>8d3101e46e348ff34efc7e77455753c5</t>
  </si>
  <si>
    <t>8d78cfbd459330289a50a4023a2092d0</t>
  </si>
  <si>
    <t>8d812c735c09747175ac096835dc4d85</t>
  </si>
  <si>
    <t>8d8ff7009ea2d7111254a513e5f421bd</t>
  </si>
  <si>
    <t>8d94e7c7c75861efa04eaf0bacce3bd1</t>
  </si>
  <si>
    <t>8dd144c121c7a32811ed23c8700f0c1a</t>
  </si>
  <si>
    <t>8e0b9789cdfccd0bc6c758016d613e4b</t>
  </si>
  <si>
    <t>8e0f5df2daca002b8090d7b8c5364e87</t>
  </si>
  <si>
    <t>8e4990fd38279c883a5644c06707ed77</t>
  </si>
  <si>
    <t>8e6bde6fa0ee0ab1500a3cc36f6fc07b</t>
  </si>
  <si>
    <t>8e6c41e82c78f41d5fee0664ea052c1a</t>
  </si>
  <si>
    <t>8e7b3f6be8d4b8171ec0b50f4eae25c1</t>
  </si>
  <si>
    <t>8e7b70a6b35471680cca9546c3f7bb72</t>
  </si>
  <si>
    <t>8ea5e2773a38c0cc8160c9cd2c23f3ab</t>
  </si>
  <si>
    <t>8ec0e83843f14e75b5f60b45d94e8610</t>
  </si>
  <si>
    <t>8edd26dabd0e7c6807e69dc8bff9b5f7</t>
  </si>
  <si>
    <t>8eeb1de417521920f096d90f0607c102</t>
  </si>
  <si>
    <t>8ef5ed6367011aa54e8ef70d0f3b0635</t>
  </si>
  <si>
    <t>8f63b1b1ba4736e481f0fe23de52d579</t>
  </si>
  <si>
    <t>8f8e7a9f28f713be02f1dfee5c40cdad</t>
  </si>
  <si>
    <t>8f975b960bc63196b9b250f9af002052</t>
  </si>
  <si>
    <t>8fc1ea3466a62991bbef0d5e9db59c7e</t>
  </si>
  <si>
    <t>8fd3e841a4904e8bb723f9e1da4c6afd</t>
  </si>
  <si>
    <t>8fd913c00210540c39dcf12c265af070</t>
  </si>
  <si>
    <t>9001a85cda088033bab32d2781014a1e</t>
  </si>
  <si>
    <t>900fcd08534195f44a1b7fed40b180b5</t>
  </si>
  <si>
    <t>9036c44403ee1f8a73052fe52b39bdb7</t>
  </si>
  <si>
    <t>90996dc12a80e9e6b8a3e4b1f1410d49</t>
  </si>
  <si>
    <t>90b1507f7fd4e24979c9cba774bef361</t>
  </si>
  <si>
    <t>90f911b50f86b7198c76cbcc715234ce</t>
  </si>
  <si>
    <t>912c94a2733c9990f5728bbdc7f51084</t>
  </si>
  <si>
    <t>913c17868851ddf5e642a78f2c38d698</t>
  </si>
  <si>
    <t>91451911452d50090f3507337a99d47d</t>
  </si>
  <si>
    <t>914d513dcb2416f77b4ae728cc47ec7a</t>
  </si>
  <si>
    <t>915775512b99e084e3e97b8ca04df022</t>
  </si>
  <si>
    <t>91581067a3882b48a1a89617f0abbe55</t>
  </si>
  <si>
    <t>91dc6b3ab182c17b101b3431a3cfafd6</t>
  </si>
  <si>
    <t>92104e46e21bab481a37a458735883c8</t>
  </si>
  <si>
    <t>922c2568d8fd5a323b2f730eb516d607</t>
  </si>
  <si>
    <t>9252afab23ddd1aca150d1ae3bb8373b</t>
  </si>
  <si>
    <t>92a24133002d459f5b06fcb9b1fb46c9</t>
  </si>
  <si>
    <t>92a4355e4af946e1e395dd95a0f7d7ec</t>
  </si>
  <si>
    <t>92bc11b41c56dfd02753bef06503f87f</t>
  </si>
  <si>
    <t>92c26a58fff5f2fd6b22f2529d72f575</t>
  </si>
  <si>
    <t>92e3cfb5fcc37f8ba4c30641d32b7fa2</t>
  </si>
  <si>
    <t>92e829f81278cb60bccfe58e7a6423de</t>
  </si>
  <si>
    <t>933a1b916dc164b4a983fe22cbab365b</t>
  </si>
  <si>
    <t>933a902710d0ae022fc87bda047bccd3</t>
  </si>
  <si>
    <t>933f7a3fb8fdb6ada30abb7a0555ebab</t>
  </si>
  <si>
    <t>93e9cefad71694e26bdeedf63e296c47</t>
  </si>
  <si>
    <t>9401e4a0829c0893bd856c91d885d24d</t>
  </si>
  <si>
    <t>9411cee4b95158575bef8b0f6b926851</t>
  </si>
  <si>
    <t>941e64bcccc8c04e20f731d9dcf71a08</t>
  </si>
  <si>
    <t>947d8ccb52f5ede4be439686911d25d4</t>
  </si>
  <si>
    <t>9482c0d1603bf732af0ed14b44fd0429</t>
  </si>
  <si>
    <t>948a463337da24ce1dac5e34174d2d0b</t>
  </si>
  <si>
    <t>94c4402954657d2d2a8a20a4edbfaa37</t>
  </si>
  <si>
    <t>9557e24cf3122ae4d66358105666f145</t>
  </si>
  <si>
    <t>95b9c754af39773e933560a6ada1d43f</t>
  </si>
  <si>
    <t>95d940733c80a90874ab380e2aeef785</t>
  </si>
  <si>
    <t>95e45017181e99e0f6473ec7759b3506</t>
  </si>
  <si>
    <t>95e51980c0b7c8896e2116de4c58d207</t>
  </si>
  <si>
    <t>9639856a31f0e88aa128cfdd8fd049c9</t>
  </si>
  <si>
    <t>9654ce0f65480866eb01dc7c0889382c</t>
  </si>
  <si>
    <t>9656448b41795f4af89a136e12ad9788</t>
  </si>
  <si>
    <t>965d96010f8d8cd373a488bc1a5692d0</t>
  </si>
  <si>
    <t>96d58ac542532564415fff08312653c9</t>
  </si>
  <si>
    <t>96d9b0f9108f7ba16c6216ade21269ef</t>
  </si>
  <si>
    <t>973df559cb578de9c3c4b8c03b1a03a0</t>
  </si>
  <si>
    <t>97aa9f409b1018624da07a968a14dde2</t>
  </si>
  <si>
    <t>97b3b6028d6be9ecb2621f34f8defd34</t>
  </si>
  <si>
    <t>97f789d264587383d3725c8338e15609</t>
  </si>
  <si>
    <t>985fef488bfbfe90fc7760985e658e85</t>
  </si>
  <si>
    <t>98d20391b25997c66332ac6b63e204ac</t>
  </si>
  <si>
    <t>991c76928a0508241da4e5f9ae731ba7</t>
  </si>
  <si>
    <t>994cb6178c711d40906e96c956f74cd4</t>
  </si>
  <si>
    <t>995de2184de38cf94db7fc1f588d0869</t>
  </si>
  <si>
    <t>99614597f7487b617ff3d7a80a86bc9d</t>
  </si>
  <si>
    <t>9985b7b913bc4165eb299adff7959488</t>
  </si>
  <si>
    <t>998ae59b5712ef2103ec89de274900c0</t>
  </si>
  <si>
    <t>99ad7cb0a6b2703be2f11839ffcb4240</t>
  </si>
  <si>
    <t>99b6fcdbfa23921dd3b8c5c6c81000b5</t>
  </si>
  <si>
    <t>99cc903c353bc517569d0c67f1d51538</t>
  </si>
  <si>
    <t>99d60b4b755c4887b157eedb2101deb9</t>
  </si>
  <si>
    <t>9a0fd62e07fa7b5480790b1e6122be33</t>
  </si>
  <si>
    <t>9a622f563c00c4df11f6c2f1bc8a4219</t>
  </si>
  <si>
    <t>9a77d328d79ad678ad58b4c86d1d5bfd</t>
  </si>
  <si>
    <t>9a9b22cbb734e01fc39494aa7b0ab177</t>
  </si>
  <si>
    <t>9aab7af5e7049ec1d6040d38904ffdab</t>
  </si>
  <si>
    <t>9aad77eead12ef63751c2bde2eca075f</t>
  </si>
  <si>
    <t>9abc2783c1553fbd25b2e8de93e0c9d4</t>
  </si>
  <si>
    <t>9ae6b10e639e90de59471ad0c885de76</t>
  </si>
  <si>
    <t>9aefe861d5dc1033742c6d389a3e8b35</t>
  </si>
  <si>
    <t>9b23940488f09379275b572815008e61</t>
  </si>
  <si>
    <t>9b32c2d247c388602e3c6695d74b11a8</t>
  </si>
  <si>
    <t>9b3b45bf4a0352be2d564d9fdddca1b8</t>
  </si>
  <si>
    <t>9b45866031a89062f69588b86e11dacd</t>
  </si>
  <si>
    <t>9b5425d66af82e37522c10781c7296c3</t>
  </si>
  <si>
    <t>9b5fea775ea80fa086ec0609b3c61293</t>
  </si>
  <si>
    <t>9b71ea9b200c3113a3b2fc37cfe89506</t>
  </si>
  <si>
    <t>9b76fb367bdbbaac138c3258773bf222</t>
  </si>
  <si>
    <t>9bac866d4f423695460240886887b055</t>
  </si>
  <si>
    <t>9bcb8aaa10879146c62545db4a461adb</t>
  </si>
  <si>
    <t>9bdca6a69a20394ee31d2ff32c0aacc7</t>
  </si>
  <si>
    <t>9c00b14c72992d11fecf62c8f3641e52</t>
  </si>
  <si>
    <t>9c2f2894d87cf9daf2654a33182c5e54</t>
  </si>
  <si>
    <t>9c3e0136919c3b68b5cb47d0800e507a</t>
  </si>
  <si>
    <t>9c5a36320ba92ab59dcaea3169eae6fa</t>
  </si>
  <si>
    <t>9cc8045a129dd8dadd093a3f2901985f</t>
  </si>
  <si>
    <t>9cf718e77c6d61f746db14ad88729cef</t>
  </si>
  <si>
    <t>9d403c3a0ff9649c3e08a6c0c61bf2aa</t>
  </si>
  <si>
    <t>9d44b3e934a55f91ecfa2fe50db914a1</t>
  </si>
  <si>
    <t>9d698d32e69ae906fc1c46a57fbf43b8</t>
  </si>
  <si>
    <t>9d7432c2817fd76c6277e1d75ebf926f</t>
  </si>
  <si>
    <t>9d7c297faa52567446129126f4897ae4</t>
  </si>
  <si>
    <t>9d7c49b93e045eb5effbcae714c8e9e6</t>
  </si>
  <si>
    <t>9d86e55bd726bf2948dec11a1efb7caa</t>
  </si>
  <si>
    <t>9d885d17c59355c5672b219b309644a9</t>
  </si>
  <si>
    <t>9da7f7ab17ec2ba21df0168ad4c869bd</t>
  </si>
  <si>
    <t>9e6ac0b23d267821ecfef5aa06aae345</t>
  </si>
  <si>
    <t>9eb10ab7a3341b0489fd37b6cd91f4e5</t>
  </si>
  <si>
    <t>9ee09a61de4d0427c43e5897afe2c6d1</t>
  </si>
  <si>
    <t>9f065bc69f6cd7b3e41f16f69caf4315</t>
  </si>
  <si>
    <t>9f0afd0f453f98ec13e1c9d13b9774c3</t>
  </si>
  <si>
    <t>9f114a6ff8b3b0b7aaadfaf05fb242ba</t>
  </si>
  <si>
    <t>9f3a5e290f0579c4c1d47038e0b48b73</t>
  </si>
  <si>
    <t>9f53bca16c627079f275e4d22fa05f5e</t>
  </si>
  <si>
    <t>9f67206215663fc28f849f161b9d2ee0</t>
  </si>
  <si>
    <t>9f70baf4b5fb610dfe0dd1a78608d96e</t>
  </si>
  <si>
    <t>9fcbb9b080018b894bcad4ad728b6992</t>
  </si>
  <si>
    <t>9fe6f2ebf31abe73ee35bea9383ed138</t>
  </si>
  <si>
    <t>9fe870db550a8be8a3c16d8f138af114</t>
  </si>
  <si>
    <t>a013b74ee2d2b665c79d1b5c5f6928e8</t>
  </si>
  <si>
    <t>a02da0b20a1667bcb89653966e75338a</t>
  </si>
  <si>
    <t>a04a35c19356dc42e87075079da41228</t>
  </si>
  <si>
    <t>a08098b5e8cb011b719fbf8ef364ba29</t>
  </si>
  <si>
    <t>a089ef406e6d7df8dcc1023df816fc59</t>
  </si>
  <si>
    <t>a0d1f0182842037211851e96f99e8d3b</t>
  </si>
  <si>
    <t>a0ef7f1117af2e6587c0111869228631</t>
  </si>
  <si>
    <t>a1111c1daf376081295be4c48a04ef57</t>
  </si>
  <si>
    <t>a12d5659d9b93225f1fda9310de0624b</t>
  </si>
  <si>
    <t>a198bd31ea7c357aea217d866142f85b</t>
  </si>
  <si>
    <t>a1a18cdbffcce3411ae6cbe536bbf5dc</t>
  </si>
  <si>
    <t>a1ab6c849d9bf582f0823a288bc7e6c4</t>
  </si>
  <si>
    <t>a1ee955e23b6271198621c0c4d40488d</t>
  </si>
  <si>
    <t>a20c39b5051ceb098638f2001bac2691</t>
  </si>
  <si>
    <t>a24fdc6a45e602410c17210c8a36d536</t>
  </si>
  <si>
    <t>a25a86587ff4d44e55e77931768a0b56</t>
  </si>
  <si>
    <t>a26f2417625941bcc81334ca63a7b7ee</t>
  </si>
  <si>
    <t>a2be58c1f4278b168f3b16d7fa95a662</t>
  </si>
  <si>
    <t>a2d89ef1b60c9b8ea6d13bf95fefdaab</t>
  </si>
  <si>
    <t>a2f8546b7a2cf28748caf743d57ac66a</t>
  </si>
  <si>
    <t>a3303c2da2a52b3d2168a4be9e3ac7f9</t>
  </si>
  <si>
    <t>a34d6d23b0b70a9e758b0f4f8daad5f0</t>
  </si>
  <si>
    <t>a351b860c65ba07da0ac29f9ee33265a</t>
  </si>
  <si>
    <t>a3615618023b8effd8e55da470313827</t>
  </si>
  <si>
    <t>a38bfd31ecb4398da2a6beb704d07f48</t>
  </si>
  <si>
    <t>a3d3cc0ca8b86f9aaf6422e2687412c2</t>
  </si>
  <si>
    <t>a425ed7580071d3110347606529fd19d</t>
  </si>
  <si>
    <t>a438568ca1e93309d42837d70c67631f</t>
  </si>
  <si>
    <t>a444dd7b188a7c17cf8c5528fdcba4fa</t>
  </si>
  <si>
    <t>a45dfef75dceb96e917c736ca9707a97</t>
  </si>
  <si>
    <t>a485158e0f9ac0bdd5d40a308cad957a</t>
  </si>
  <si>
    <t>a49a29cc0bfe3caae57adc602cfb11d8</t>
  </si>
  <si>
    <t>a4b28c2eb860c9c80fcdb12759ce0333</t>
  </si>
  <si>
    <t>a4ca450b7dc9b16eef249d4beb06db89</t>
  </si>
  <si>
    <t>a54518adef3690fbc583971d4ad6dfe4</t>
  </si>
  <si>
    <t>a5512eccebfe2dd3ac6e9f3eda6efac5</t>
  </si>
  <si>
    <t>a551e5b4cde4fc561b7dba5412a930ec</t>
  </si>
  <si>
    <t>a55e9bd6e687b28bb358c6ef1b8bd764</t>
  </si>
  <si>
    <t>a5768c12e0898dae1365e5eef2dfcf8c</t>
  </si>
  <si>
    <t>a58ae54631af9f498983de068bd1d211</t>
  </si>
  <si>
    <t>a5a0e45b6c564d1477c1662a4d8185cb</t>
  </si>
  <si>
    <t>a5a4b3e6280920dbc7f3944c5ea3b10c</t>
  </si>
  <si>
    <t>a5a932645d59986d0a4e032f9b1ec5ff</t>
  </si>
  <si>
    <t>a5dc1a0f2a52a49cb87eed64032caa8f</t>
  </si>
  <si>
    <t>a5dcdfffba367ed9de15f78fcb71b7a3</t>
  </si>
  <si>
    <t>a5e062c6a944a76e1fff209ac51a0c02</t>
  </si>
  <si>
    <t>a5e68907306cee7af0f6f0a2a0ac24b4</t>
  </si>
  <si>
    <t>a5f8994fd4935918f9ecdda85765b97d</t>
  </si>
  <si>
    <t>a6430b2e132256556fdae01cd38a6f70</t>
  </si>
  <si>
    <t>a6695501f6c6211430dc116a5a095aff</t>
  </si>
  <si>
    <t>a66de9b0cbe11b35caece0cf9cff8f70</t>
  </si>
  <si>
    <t>a670177c1560a809fee2e5f418b17de3</t>
  </si>
  <si>
    <t>a6791026a04da0e789881ef9d425af5c</t>
  </si>
  <si>
    <t>a68dabdd89cc41dd1c287a0cf6a62502</t>
  </si>
  <si>
    <t>a6943334651d2f806e9e91d94c661185</t>
  </si>
  <si>
    <t>a6d6408cb572f5d0ff934de5c3cc4fb7</t>
  </si>
  <si>
    <t>a70ade6fbc41100ae5c15aeda30d689a</t>
  </si>
  <si>
    <t>a70af8f1231d4d5af2f89e55686126a8</t>
  </si>
  <si>
    <t>a7a19c70fd095e9fa8b4c2385ecb6d26</t>
  </si>
  <si>
    <t>a8986717212f68e5a8684be055e053d7</t>
  </si>
  <si>
    <t>a89905ec6d62a35796c97607ff3213b0</t>
  </si>
  <si>
    <t>a89ecfaa91c943f28a782eda708a3f33</t>
  </si>
  <si>
    <t>a8a8ca45f36df7946cece3e8f10aeb60</t>
  </si>
  <si>
    <t>a8b9f2a9931828e283ea5485211204ba</t>
  </si>
  <si>
    <t>a8ca34441d4fb9449d082bf047c64d6d</t>
  </si>
  <si>
    <t>a8de41a541611f29b4fd7b8ae91e0a8b</t>
  </si>
  <si>
    <t>a8f2b27965890ff7c4ac454a3f35c230</t>
  </si>
  <si>
    <t>a8fb87849726313fc649daea666b9936</t>
  </si>
  <si>
    <t>a8fb967c5a66593f61cafd7243250cb6</t>
  </si>
  <si>
    <t>a90b5bf1f34ab1bdaf506b2ebdf20235</t>
  </si>
  <si>
    <t>a916ad3e3132ff0abe6382104351116e</t>
  </si>
  <si>
    <t>a96987bc7add53a3989a62612509be1b</t>
  </si>
  <si>
    <t>a97798337c6f999533cfcdda14fa0078</t>
  </si>
  <si>
    <t>a99aa6a36e1bd199c9a659738fbc748b</t>
  </si>
  <si>
    <t>a9bc8423d18e60f8bdaf3c702f9deba9</t>
  </si>
  <si>
    <t>aa359cbdc41ad73962002f1b0641ea7d</t>
  </si>
  <si>
    <t>aa8f0151b1cf09a635032f954934ce9d</t>
  </si>
  <si>
    <t>aad83c68bae92db4307a53387a63e1dd</t>
  </si>
  <si>
    <t>ab2599e485bc4088badeca314abb0f71</t>
  </si>
  <si>
    <t>ab403efd4b1c94c8d515693f625f2aa2</t>
  </si>
  <si>
    <t>ab413ec04cfc3941649c2633feef8e97</t>
  </si>
  <si>
    <t>ab6b4d2f68998021c3be708da5441ea4</t>
  </si>
  <si>
    <t>ab70617042f85d6842988e308049efd5</t>
  </si>
  <si>
    <t>abd482f47c69f6c98b0afd8c538d1d89</t>
  </si>
  <si>
    <t>abf1460b4b7e2dd00e9aa62daed819e7</t>
  </si>
  <si>
    <t>ac5b1f54490fefc63cbb764972e6a9a1</t>
  </si>
  <si>
    <t>ac77f8de04c22dea48e756c194b609b1</t>
  </si>
  <si>
    <t>ac7ebda476459947e67d1330bf62508f</t>
  </si>
  <si>
    <t>ac88f378c1ae43795106e78423b8bb6d</t>
  </si>
  <si>
    <t>acef491033190a2b24b5bb45f129f540</t>
  </si>
  <si>
    <t>acfe9a2aa21cfb8c0164fe1fb2077995</t>
  </si>
  <si>
    <t>ad1186c862204ed1af421c1bdd594c33</t>
  </si>
  <si>
    <t>ad4277f4275e2896cf8a7b3341b7b21a</t>
  </si>
  <si>
    <t>ad9d33dd2c7821af482e507557033d74</t>
  </si>
  <si>
    <t>aded3280e54357d32fc446c7defbcfcd</t>
  </si>
  <si>
    <t>adf770f6914e65ce8b2af8e0ac9427ea</t>
  </si>
  <si>
    <t>ae1456becd214e899256d088518d2531</t>
  </si>
  <si>
    <t>ae3d69659ee2c8834477652dead8efeb</t>
  </si>
  <si>
    <t>ae53479c47638aeb3200c1bb1e9ae4c6</t>
  </si>
  <si>
    <t>ae614f7b26e500a886bb0f8a1226da6c</t>
  </si>
  <si>
    <t>ae6d23348d6dc5fdd10a4ef99fee9043</t>
  </si>
  <si>
    <t>ae98856b86b5b7c216c79e9732f88768</t>
  </si>
  <si>
    <t>aedaedb03a438b48e9d64e164506120f</t>
  </si>
  <si>
    <t>aee6be17eecbec38e19ed7cd71faa13b</t>
  </si>
  <si>
    <t>aee91a7db2094b68eba4da8a2735e955</t>
  </si>
  <si>
    <t>af2c1740982ba1d1e5ca74646ef812ee</t>
  </si>
  <si>
    <t>af7d3ec8b230211d4fb28346992d5a70</t>
  </si>
  <si>
    <t>afa4e24681d17a4002651b73774258d4</t>
  </si>
  <si>
    <t>afa57da1a8e8707b7c575d65768ae576</t>
  </si>
  <si>
    <t>afab1b8ce67094a71264eaabe344cb65</t>
  </si>
  <si>
    <t>afc1a8658ca3a2dbacaa902f4e08f393</t>
  </si>
  <si>
    <t>afd1d3833a7d6b23aae267ae37dbd394</t>
  </si>
  <si>
    <t>b00327c10e2c8fd1c8d56d21ba09c702</t>
  </si>
  <si>
    <t>b0132bbb8e0bb922196cf7431c836b1c</t>
  </si>
  <si>
    <t>b03331a329c5c56ddf419436a1b8a151</t>
  </si>
  <si>
    <t>b05a7a84c9f0b82546bbf1944289d86a</t>
  </si>
  <si>
    <t>b08214bc9a4e60c2b2f95a55ba944c57</t>
  </si>
  <si>
    <t>b0863f01fd678a03b32c7bece248a0ec</t>
  </si>
  <si>
    <t>b08df9666cabe1aea53dfa205b6891df</t>
  </si>
  <si>
    <t>b0a1f38067c0cee238427150e5fee8f8</t>
  </si>
  <si>
    <t>b0b4659e8c2a4b57d65aa81a7da42722</t>
  </si>
  <si>
    <t>b0b4eb564334d66967173c69e9b31572</t>
  </si>
  <si>
    <t>b0c2afdd73327e5160d3b1ade120e9be</t>
  </si>
  <si>
    <t>b0cd1c2572502b545ce080a28eeb09dd</t>
  </si>
  <si>
    <t>b0d24d3ba0383ccd2a6e17ce0cc268ba</t>
  </si>
  <si>
    <t>b0f9ec459934c75d4dbc87f89758a360</t>
  </si>
  <si>
    <t>b12076d2c483e02d9ea4ba8d57c1e355</t>
  </si>
  <si>
    <t>b133dd0f29f28f81a619a6acd9990f44</t>
  </si>
  <si>
    <t>b14b4b07cbef2a3dcc07b4c8ba522afa</t>
  </si>
  <si>
    <t>b15ec11d50bb1a7e8020ac4646138288</t>
  </si>
  <si>
    <t>b15f6282ff11ffae914e356fb2885047</t>
  </si>
  <si>
    <t>b1799d8d0933a62644421dbb4809a560</t>
  </si>
  <si>
    <t>b185880e568142cd1ceb8cb6ad51809b</t>
  </si>
  <si>
    <t>b18d117a340ac6e880446cccf73f89fb</t>
  </si>
  <si>
    <t>b1aea16d43ac0dee4c7600bd7b815395</t>
  </si>
  <si>
    <t>b1b6b6f7733b4fb809469805ea32984c</t>
  </si>
  <si>
    <t>b1fa97195cf7ed22d6299a0c4137e1ee</t>
  </si>
  <si>
    <t>b1fef7960b4a7a43b110d5ae165190f2</t>
  </si>
  <si>
    <t>b20de4523a31c370b7b1da92915dfcb2</t>
  </si>
  <si>
    <t>b22454018fe57840dc9bb5bf2daed7bd</t>
  </si>
  <si>
    <t>b2a5f68249796bb867a032a1f2e61864</t>
  </si>
  <si>
    <t>b2aa8a6398b81db184f1d807fe76690a</t>
  </si>
  <si>
    <t>b2abe544eac63d5a809b569518ed7e1f</t>
  </si>
  <si>
    <t>b2b66f6f62ff4d0d257d2b869e2016ae</t>
  </si>
  <si>
    <t>b2ce32cf8f97160a43c5a0dc09dbe7c8</t>
  </si>
  <si>
    <t>b2d37235c7569c4f6a39f69cf1a04c83</t>
  </si>
  <si>
    <t>b2fc4e6067d057c5313e7de7e221c7d0</t>
  </si>
  <si>
    <t>b302a2e5daa2f844ef34f3b47447a1e7</t>
  </si>
  <si>
    <t>b3106f8a6182d6bd0084021d6732a19d</t>
  </si>
  <si>
    <t>b3155c2f61b1d1a476085c978d274e85</t>
  </si>
  <si>
    <t>b3165ccce35d2e936ee35c7dbe5732ad</t>
  </si>
  <si>
    <t>b32223b842f829f30f6a9ba003b9580f</t>
  </si>
  <si>
    <t>b34f6c104d480466618727de7ba8095e</t>
  </si>
  <si>
    <t>b3578c665c37c6577b3cd7459207d936</t>
  </si>
  <si>
    <t>b35cb116824ecf4dda390a634630fe0d</t>
  </si>
  <si>
    <t>b3b02cd2eedc5dea4c8cb3d6428b9e48</t>
  </si>
  <si>
    <t>b3c911da24962c8b540e68487498fd74</t>
  </si>
  <si>
    <t>b43bc01a78dc3bc647645b09b92bedcc</t>
  </si>
  <si>
    <t>b43ebf2e634c4e8bfa4eef83a31cd1e0</t>
  </si>
  <si>
    <t>b44841df3da430200cf4f934f4a4e470</t>
  </si>
  <si>
    <t>b458a78b900b9d37483324b6d7fd141b</t>
  </si>
  <si>
    <t>b4954c6468deabd5756ec2023a097559</t>
  </si>
  <si>
    <t>b4aca5796766ba6a4efb8b340f5468c6</t>
  </si>
  <si>
    <t>b4ebc172083a9cbbdfcaf026a75fb350</t>
  </si>
  <si>
    <t>b52571ec2c1cf105bcb98efb1cfc943f</t>
  </si>
  <si>
    <t>b533ff796ed43337477ae20275a9bd4f</t>
  </si>
  <si>
    <t>b53ae4e64c0b7285783183a40eda5fb7</t>
  </si>
  <si>
    <t>b54bddcfa2d91ba8a7d3c14118eb8c01</t>
  </si>
  <si>
    <t>b5c6ee0cf6fa16fb7c66ca13239af1dd</t>
  </si>
  <si>
    <t>b5daaf1e7756a0b855adaa3e28a8f874</t>
  </si>
  <si>
    <t>b60e7fbf6896d0c012a4add7415bcc05</t>
  </si>
  <si>
    <t>b6232f664dfdcd936d74d24c3695b2d4</t>
  </si>
  <si>
    <t>b63eebf1f32710628fa1236e721b9f5f</t>
  </si>
  <si>
    <t>b67b69b9b11191769f499096001857bd</t>
  </si>
  <si>
    <t>b6926ff85cd12e3d83d359e6fc0131f1</t>
  </si>
  <si>
    <t>b70f98935555bca24d28ec1c6592a5aa</t>
  </si>
  <si>
    <t>b711487df257b1332491f91ce6793a4a</t>
  </si>
  <si>
    <t>b7314cabb812545d30305fe239a812da</t>
  </si>
  <si>
    <t>b73f793cb00fcdd9fac65a0a2b4513df</t>
  </si>
  <si>
    <t>b74b9cb268524f3dc66b1e82a89ded72</t>
  </si>
  <si>
    <t>b759d11986876f641661cf0e8ea2f839</t>
  </si>
  <si>
    <t>b76d32f82ba2e08e91dfe446970d3521</t>
  </si>
  <si>
    <t>b7768804f1d5a6bcd6187c03d920b902</t>
  </si>
  <si>
    <t>b798ec188cf36849751debd5d89dcbc3</t>
  </si>
  <si>
    <t>b7b9359dd6b7247150feed7f7ac06a73</t>
  </si>
  <si>
    <t>b7c77e58b6abb15bd98aaf72b634f02f</t>
  </si>
  <si>
    <t>b7f0c611c96c0aeb4068f34411291b4c</t>
  </si>
  <si>
    <t>b7fec115f8159bde82a3b709d701605e</t>
  </si>
  <si>
    <t>b81971d6d9daba667ea4a2512c286227</t>
  </si>
  <si>
    <t>b820116d5b7cb2f28721a6eb43ebbed7</t>
  </si>
  <si>
    <t>b8225aef3da26749409bcb134f2fe34b</t>
  </si>
  <si>
    <t>b8398622fab353a0e1ed474770df9f35</t>
  </si>
  <si>
    <t>b84aa261663d1e98127af477530fbb68</t>
  </si>
  <si>
    <t>b87eba76204e63b25fc349c2e98fe5a5</t>
  </si>
  <si>
    <t>b898fa40119a6d00b7c3f9753686cd91</t>
  </si>
  <si>
    <t>b8df50856e7a68462f33e9dc3c5db737</t>
  </si>
  <si>
    <t>b9001287af5165fbbf0420bbf9e899b0</t>
  </si>
  <si>
    <t>b9196b5f5aaafa122efe816f3eb32491</t>
  </si>
  <si>
    <t>b94ac03f832f9a3e8cdb5dc5743d3d2a</t>
  </si>
  <si>
    <t>b95ae90b2119f3793383c7ca36218730</t>
  </si>
  <si>
    <t>b95fb7059152be70c8a3f739af38425b</t>
  </si>
  <si>
    <t>b9a1c2df17ad242f7d77097f90bb1c82</t>
  </si>
  <si>
    <t>b9f02743364feede5e3b91357f4127c7</t>
  </si>
  <si>
    <t>ba45c0dca7c50980f054b79b5cc439fe</t>
  </si>
  <si>
    <t>ba5ca6134ec28b78cada6ca46e74942e</t>
  </si>
  <si>
    <t>ba8abe92de46ec3bd8c9a6d6527874ff</t>
  </si>
  <si>
    <t>ba962f04978c72e466e9dad734dcda00</t>
  </si>
  <si>
    <t>bab309d5f6df223189c5b381ce14b783</t>
  </si>
  <si>
    <t>babc4a11bbf903881bfbd514dc0a6967</t>
  </si>
  <si>
    <t>bac1ea7d5a3049f5e6215ef8105e36b2</t>
  </si>
  <si>
    <t>bad7b2ccb6ef1354087aab61f1513253</t>
  </si>
  <si>
    <t>bafaab81e781cea31079d10006aae918</t>
  </si>
  <si>
    <t>bb0e61a2a5a7494a87b611a975a9b0a7</t>
  </si>
  <si>
    <t>bb1df87df7d9f0736ee617865057c191</t>
  </si>
  <si>
    <t>bb285fbc05f6f27fe5bdb2370a918201</t>
  </si>
  <si>
    <t>bb399be23320daabcfbb07a075b1d1f3</t>
  </si>
  <si>
    <t>bb3f76582efc5dff6bc22be78c59e73f</t>
  </si>
  <si>
    <t>bb4629a2c56450ae980efa10b066ca29</t>
  </si>
  <si>
    <t>bb789d3a526d5f00978800768da84bf2</t>
  </si>
  <si>
    <t>bb9a04081305e8b0c7e7ee530f38ed2b</t>
  </si>
  <si>
    <t>bba91c73b2ffa3df6fac12c0253f756b</t>
  </si>
  <si>
    <t>bbb104d9a3865d8c2319c77d491407c6</t>
  </si>
  <si>
    <t>bbdad64a75ec61dfe84b512e3d1dbbba</t>
  </si>
  <si>
    <t>bbdd3e56b106d33f323e4249b456ad06</t>
  </si>
  <si>
    <t>bbe25ebe2587527fb70ff17a82668e47</t>
  </si>
  <si>
    <t>bc238e4a9226d0473a2aedd248b1f289</t>
  </si>
  <si>
    <t>bc5985214c2502b4692e0ef5b1f55e87</t>
  </si>
  <si>
    <t>bc5befe501f989b3984f3291820eb792</t>
  </si>
  <si>
    <t>bc65a290d38308c67291b8906a8f9f6a</t>
  </si>
  <si>
    <t>bc6f9197a25e92f3bce140f6bb0658f7</t>
  </si>
  <si>
    <t>bc8b86ec9dca6ce6f3822fa23bdb5ed4</t>
  </si>
  <si>
    <t>bc9905addb95371fb4a5c78b78166b69</t>
  </si>
  <si>
    <t>bce4ac4899ccb974b73f3546fe7c6687</t>
  </si>
  <si>
    <t>bce6ba5d48c79e9cefd017425e8f9090</t>
  </si>
  <si>
    <t>bd2e0c1fba0886a294f5c541db597be4</t>
  </si>
  <si>
    <t>bd8760bf785af366fc1120107a9b4815</t>
  </si>
  <si>
    <t>bd93437d7bf16494923d689ab88d42c8</t>
  </si>
  <si>
    <t>bd98837d399e5437f48bd63eb85ae24e</t>
  </si>
  <si>
    <t>bdd07df1e9eab1c1956cd08e9f9a66c7</t>
  </si>
  <si>
    <t>bde08391f30f89dea2649a10d6347919</t>
  </si>
  <si>
    <t>be15c9991541d75ae4830c18037547b5</t>
  </si>
  <si>
    <t>be3f66dc6e0f95315c6fc50a0dfdd563</t>
  </si>
  <si>
    <t>be412a80ab92382b4db857f4058eb294</t>
  </si>
  <si>
    <t>be75817cb3d1bc3ed1220dd2a7ff6733</t>
  </si>
  <si>
    <t>bea2e85ff83631f2898b83b93edb78f3</t>
  </si>
  <si>
    <t>bec257f874f94995fa006bf096b49917</t>
  </si>
  <si>
    <t>bee4b1ff4ef4f28a9f1fb68b0af7eb4d</t>
  </si>
  <si>
    <t>bee8a21f5100cee30bbd407f2c0eafc5</t>
  </si>
  <si>
    <t>bef0b3e01bbbe57cd5be920111552656</t>
  </si>
  <si>
    <t>bf56e722495025b5bf6e97a17c5072eb</t>
  </si>
  <si>
    <t>bfaa31d69d6d4a5cf7312d8ed9b465e4</t>
  </si>
  <si>
    <t>bfb428380f0cc87ca4c09a9af2047e46</t>
  </si>
  <si>
    <t>bfeefac4d897cebed5f917cf76b7952c</t>
  </si>
  <si>
    <t>c0247cd1da9421ef2fdce30a01af3942</t>
  </si>
  <si>
    <t>c027ff09fdc53fe6b09004813b8074b7</t>
  </si>
  <si>
    <t>c04e51087cc7b768a0e5ee7c4c0c1d38</t>
  </si>
  <si>
    <t>c07523d9e9b5a247292198e3e03e7c4a</t>
  </si>
  <si>
    <t>c0954911371bf415170801b97bfaa7b4</t>
  </si>
  <si>
    <t>c0b7a3ca694aad2dd8cf3e08d2465146</t>
  </si>
  <si>
    <t>c0bf51cb8af729a9ddbf34d91bea71e8</t>
  </si>
  <si>
    <t>c0e3071705602b9cfdd0a8458f2dcadb</t>
  </si>
  <si>
    <t>c0ffdb1675315e410144f7322102715c</t>
  </si>
  <si>
    <t>c16ea2581b8dc6eefe73ccaf18fab11d</t>
  </si>
  <si>
    <t>c17631b822444f82d92ad8ef2bb0934f</t>
  </si>
  <si>
    <t>c1775d43f0ee092f749b293f6c7e1f2c</t>
  </si>
  <si>
    <t>c17a9d4717e86f9e435967f8b43390ee</t>
  </si>
  <si>
    <t>c18f4e8fa7d5cfb70f0857f7fc8b9851</t>
  </si>
  <si>
    <t>c1a72aeb2f3cee395f8357f2627f490d</t>
  </si>
  <si>
    <t>c1aa5d595ef7105daf0cf7b65bdc550e</t>
  </si>
  <si>
    <t>c1c31593201ff8bc8135132ad43b3792</t>
  </si>
  <si>
    <t>c1de11e38b4b823e5f20f34313fe3e00</t>
  </si>
  <si>
    <t>c2037d42cf50f62fc756d2f5033cbf9a</t>
  </si>
  <si>
    <t>c22cdccf3b0416ae600f6e4fb025d64c</t>
  </si>
  <si>
    <t>c2316f9f5206f2bdb7fa8d8b588618dc</t>
  </si>
  <si>
    <t>c25d209733b45282d69842e3ced146ae</t>
  </si>
  <si>
    <t>c2717c8b6da3a03dbdbf6eb1d550dd42</t>
  </si>
  <si>
    <t>c2fdc5640e8f6e7309978a54c07139ea</t>
  </si>
  <si>
    <t>c314b5eaec53f29543d641e81f4515ff</t>
  </si>
  <si>
    <t>c32b419da16b7dacb99a38f3548e0b62</t>
  </si>
  <si>
    <t>c33a7b8b5845e6619822a0fac358e088</t>
  </si>
  <si>
    <t>c33b8bf43430b8522b554b736517c361</t>
  </si>
  <si>
    <t>c34a3d6a55dd64f665c953f95d4ad69c</t>
  </si>
  <si>
    <t>c3910c9a0b067377503cb8f3094b36a6</t>
  </si>
  <si>
    <t>c3da5aa7c6a5d55b5222b42d33164849</t>
  </si>
  <si>
    <t>c3ff4f26ff7e2ae92429c68dd3842618</t>
  </si>
  <si>
    <t>c402345e5e55406251911acf5456ac72</t>
  </si>
  <si>
    <t>c43bc5db3bb2d0afc7a0476dee36ee5d</t>
  </si>
  <si>
    <t>c44fc758d673ae1bdf88aa9034a84a2c</t>
  </si>
  <si>
    <t>c4801e529099b19841d510c07807638c</t>
  </si>
  <si>
    <t>c4aaf8294fd376dd8aa4979bf0350ada</t>
  </si>
  <si>
    <t>c4be983ae0112631e572fbcce6880309</t>
  </si>
  <si>
    <t>c4d4e3fafc1e0e69c016015b15b4b916</t>
  </si>
  <si>
    <t>c4ff566c7c575bb31602b84cc9970330</t>
  </si>
  <si>
    <t>c5188f7f8ac865f35a91af0f897316fd</t>
  </si>
  <si>
    <t>c535ad5e64d94ec6b31d3b4c16acca23</t>
  </si>
  <si>
    <t>c53f98e2c52a4fe6dc767d0d78201484</t>
  </si>
  <si>
    <t>c54d80b93343d01588bf5f59d21240d0</t>
  </si>
  <si>
    <t>c56e55e1f199b6e952611c5968786997</t>
  </si>
  <si>
    <t>c5842a8b9b790ee6f3b47ed35285bd66</t>
  </si>
  <si>
    <t>c5ce1a59ab703486e37b19b456122c58</t>
  </si>
  <si>
    <t>c5db84f404ae1a09abc73d3112f51c19</t>
  </si>
  <si>
    <t>c5e536ccb19b6d6210f90857d9ab289d</t>
  </si>
  <si>
    <t>c5f697fd189b72540592d8fa62040708</t>
  </si>
  <si>
    <t>c6622b3df4d4026c4e055ffe85141f0e</t>
  </si>
  <si>
    <t>c66ce5953ee95cc43ce2119c9dbe25de</t>
  </si>
  <si>
    <t>c68b3b34b41f046918d8c97f9e03ef7b</t>
  </si>
  <si>
    <t>c68b43b942be8f6ea7d3d2229876bf90</t>
  </si>
  <si>
    <t>c6af0f0d8028cf9d4b4215b3994ff397</t>
  </si>
  <si>
    <t>c6cf34388745c894fb6777ea3534b91c</t>
  </si>
  <si>
    <t>c6d0c62d75dd4e01c3229d82e4ab2f92</t>
  </si>
  <si>
    <t>c6e3bcc55f43fbb956aa5b043a1a670c</t>
  </si>
  <si>
    <t>c70777402870f0f7db0887444a348db0</t>
  </si>
  <si>
    <t>c729557be0be7d9e66375075d2252af2</t>
  </si>
  <si>
    <t>c77f5367cadea96c988333fd10a0d151</t>
  </si>
  <si>
    <t>c7992cf75a8248d1a15ca4a84214a5f6</t>
  </si>
  <si>
    <t>c7ae0a1125b546a78a2169529944510c</t>
  </si>
  <si>
    <t>c7af1eb256daaf2e3e952692b8b70c10</t>
  </si>
  <si>
    <t>c7ccb11aa302e9b7b9b853b2b04e331c</t>
  </si>
  <si>
    <t>c7efae12176340522dc03a9826ca27a5</t>
  </si>
  <si>
    <t>c80756ab4342d904339771e2dfe70106</t>
  </si>
  <si>
    <t>c837586699d1c48f5d437c4977c53cc2</t>
  </si>
  <si>
    <t>c86fe0e34ecd2fa0c180a0ca3ad2dbd2</t>
  </si>
  <si>
    <t>c87bc8cf63506aa509a031cb59273364</t>
  </si>
  <si>
    <t>c8812945658fc4168ddf003ba9763b65</t>
  </si>
  <si>
    <t>c88f0788ff67ba3b5c373eebbfb11ba4</t>
  </si>
  <si>
    <t>c8acc0b910de1e0c8a6d60f526193a8d</t>
  </si>
  <si>
    <t>c8e0d8e86151a3a21dacc3e19149c76e</t>
  </si>
  <si>
    <t>c8e40d76c14dbc404075f9013d5cd166</t>
  </si>
  <si>
    <t>c8e794bc3dedcf6225c3ba98b09c2ac0</t>
  </si>
  <si>
    <t>c8ec615c98632a635f04dc318d245455</t>
  </si>
  <si>
    <t>c97e1ba2a2b32363ba17a738047e4515</t>
  </si>
  <si>
    <t>c99b36498c2bd831648c8a2bf5943836</t>
  </si>
  <si>
    <t>c9a8dc14e24f86aa4d4395167b38991e</t>
  </si>
  <si>
    <t>c9b06fd18ee9d22779a68dc3fddd00f6</t>
  </si>
  <si>
    <t>c9b55cb1e470b4fa7f8610bf6f4898e4</t>
  </si>
  <si>
    <t>c9cf9022e596837a38e7cd2ce3c6d0b1</t>
  </si>
  <si>
    <t>ca018ec54de822d6fa36d1c07d01348a</t>
  </si>
  <si>
    <t>ca1810ad1542634fbb9c8b34f37ac7e0</t>
  </si>
  <si>
    <t>ca347e935106290a3efd18e3733a302f</t>
  </si>
  <si>
    <t>ca3d32543e99845532e87060407c771f</t>
  </si>
  <si>
    <t>ca4e7ce54438147eab5f94d789cb97bd</t>
  </si>
  <si>
    <t>ca58575c7b3bbdeb2b8c93531b276251</t>
  </si>
  <si>
    <t>ca6b531c23f6a192b8f49b4eca21e491</t>
  </si>
  <si>
    <t>ca9676fc7900151e6eb663ad91ac54a0</t>
  </si>
  <si>
    <t>ca9c65ef9fb10c7039fc597f2df615e0</t>
  </si>
  <si>
    <t>cae4db18cf195c4df69534e6760c47d5</t>
  </si>
  <si>
    <t>cb0baae097be112f722a6de712534471</t>
  </si>
  <si>
    <t>cb2d2ae0402c3356613936b5f7199ee8</t>
  </si>
  <si>
    <t>cb375281d6f054428a6996c21b5bee80</t>
  </si>
  <si>
    <t>cb4e3a6726c2b98439e24f6cdcce2fba</t>
  </si>
  <si>
    <t>cb932746937e503358ae198f8d1dd37f</t>
  </si>
  <si>
    <t>cba21e5217685aca46e4e100306e638b</t>
  </si>
  <si>
    <t>cba4ae058a361eb19545da3251179cd4</t>
  </si>
  <si>
    <t>cbbb7502b847c884b81352960d68cdb0</t>
  </si>
  <si>
    <t>cbc67d0a103869203a2011faef351c20</t>
  </si>
  <si>
    <t>cbf769fcadf057f22c72adf9f6311c7b</t>
  </si>
  <si>
    <t>cc2bd2cae60a12950462121722b630d5</t>
  </si>
  <si>
    <t>cc7c0831a4ef925c55fc5156551f3e3e</t>
  </si>
  <si>
    <t>ccc7fc37541f9c103a02a5a5027c0c86</t>
  </si>
  <si>
    <t>cd8a48ad494ea10b38ab2f6981ec11d2</t>
  </si>
  <si>
    <t>cdc0ca00af878d16d30b13b6220c8bb8</t>
  </si>
  <si>
    <t>cde5780934819de4b5c2618003c273db</t>
  </si>
  <si>
    <t>ce262de4fe03cf46f9c3fee3701a4ed7</t>
  </si>
  <si>
    <t>ce3177e8211d63464e8070d25a186a53</t>
  </si>
  <si>
    <t>ce65548a3d522be7fec2845d154ccade</t>
  </si>
  <si>
    <t>ce7640e00324606d493859f5306e6fd1</t>
  </si>
  <si>
    <t>ce7c8b14a3de672b4b3955224c67c11e</t>
  </si>
  <si>
    <t>ceac2706c2ea001794febc5511fee427</t>
  </si>
  <si>
    <t>cecc5f0095dd6cf80063624db2893351</t>
  </si>
  <si>
    <t>ceceed8e4f8919bd1e8acdc2fc9a1ff6</t>
  </si>
  <si>
    <t>ced3d8aaa48b02358716ac21eb63a559</t>
  </si>
  <si>
    <t>cee63cd2565f4d90f019ee1e1160e668</t>
  </si>
  <si>
    <t>cee6d9b2818ef1e0f3503a2d7be6b861</t>
  </si>
  <si>
    <t>cef72597761863c3075a729657868fcb</t>
  </si>
  <si>
    <t>cfb369454cc377714135d8b932e55fcb</t>
  </si>
  <si>
    <t>cfbb1da8be369b7ade2ee7cecffa25da</t>
  </si>
  <si>
    <t>cfc41c60a2d2b73df1fe5551762be681</t>
  </si>
  <si>
    <t>cfda588975ed743ab28e79798d5275e6</t>
  </si>
  <si>
    <t>cfeb7a7c1166290513fb2bf4934e4505</t>
  </si>
  <si>
    <t>cff49d7816e0ef00d658db29f1a19cef</t>
  </si>
  <si>
    <t>cffcf1c21d2ab44cb4ceca1249437a95</t>
  </si>
  <si>
    <t>d02ddc2778d31b445c4116c9c1092138</t>
  </si>
  <si>
    <t>d05ee1e9096f4a725868e65ffd78b381</t>
  </si>
  <si>
    <t>d063b6722036ad2f76408d1b918a6d4d</t>
  </si>
  <si>
    <t>d07bbbd9bea045fd473148f542fd031d</t>
  </si>
  <si>
    <t>d08afb06f1abb4ed65ab4f277aa44cd5</t>
  </si>
  <si>
    <t>d08fe35acb5edc742719d5df925d4103</t>
  </si>
  <si>
    <t>d0c15646cc814105acf429611f866d68</t>
  </si>
  <si>
    <t>d0d5024a3565e989b6144c115ffcb1e6</t>
  </si>
  <si>
    <t>d0e8f5bc99633c1370df6770b1fb5f47</t>
  </si>
  <si>
    <t>d109d157985b15f58e9dcf28a4411218</t>
  </si>
  <si>
    <t>d11025a20f59697d8ff0438567c07bc5</t>
  </si>
  <si>
    <t>d11973d6b9fd2c87440802f3902b2b0e</t>
  </si>
  <si>
    <t>d12ac3d62c7335043f7d5211c9215115</t>
  </si>
  <si>
    <t>d1834a24413564390e1cb879411725a2</t>
  </si>
  <si>
    <t>d19501aaeb2e39cce1e5df87cf9de445</t>
  </si>
  <si>
    <t>d1a341b58ed4bb48c0be8151f2a94d6c</t>
  </si>
  <si>
    <t>d1bae60f18c4cc97e0463ac2cd50cfb6</t>
  </si>
  <si>
    <t>d1bb03941c09eb4adb32c34b10775db9</t>
  </si>
  <si>
    <t>d1bc69bfe1fd0d47922a384c0ae09341</t>
  </si>
  <si>
    <t>d216907869e751d6f0f09d3f9e288beb</t>
  </si>
  <si>
    <t>d22da8063b0198c4f2f9b73fa0e209a7</t>
  </si>
  <si>
    <t>d240517694ebcbe54a5ffa806a5ada2e</t>
  </si>
  <si>
    <t>d2758543a6d697e04408a0cb698e22ba</t>
  </si>
  <si>
    <t>d293cf2eaf3a67b3f68e1e46f41148c1</t>
  </si>
  <si>
    <t>d29cde9b52e5e9aaf05f4e9407bb4696</t>
  </si>
  <si>
    <t>d2bd68e8895324207034a0e8dc0cb943</t>
  </si>
  <si>
    <t>d2cd9015c778540f94b4710c3e01d528</t>
  </si>
  <si>
    <t>d2d4e035300971ea561aa83e5dd60618</t>
  </si>
  <si>
    <t>d30d2a55f559a27990f99c5fd8a39a20</t>
  </si>
  <si>
    <t>d30f38bf44e680684c1bfd0969a4b8b1</t>
  </si>
  <si>
    <t>d32138eb733852764ee0d89eff7ed41a</t>
  </si>
  <si>
    <t>d390708862e23e77fd77982bcd1648b1</t>
  </si>
  <si>
    <t>d391a641bbdb29130a40518d92941f22</t>
  </si>
  <si>
    <t>d39e18c49e7dac58c4d9db38734552e1</t>
  </si>
  <si>
    <t>d3c4f971bf03d01d2c14f4339a405a8f</t>
  </si>
  <si>
    <t>d3ed22580127f69b8f65c7f5b0d314aa</t>
  </si>
  <si>
    <t>d3fe365573f30829b6da031f2098bdd6</t>
  </si>
  <si>
    <t>d457b7313b4fa086a14265791a8b6d3d</t>
  </si>
  <si>
    <t>d465d94f4e0b1d0dad417944c4728c4b</t>
  </si>
  <si>
    <t>d472543f74725db09fcd96b2f839fecc</t>
  </si>
  <si>
    <t>d4788a3521186f5021cc01bc4aec2156</t>
  </si>
  <si>
    <t>d4801c2c18583883101b42eb517e4027</t>
  </si>
  <si>
    <t>d4a781c17ca9e943ea9059d33f62190d</t>
  </si>
  <si>
    <t>d4cfeecc089c01933b80b3458e108b38</t>
  </si>
  <si>
    <t>d4eae85a4e5e6d5054493e474168c64d</t>
  </si>
  <si>
    <t>d53ed55c79401bd941bfa351e65be1e4</t>
  </si>
  <si>
    <t>d569971afa27f785590225cf0eaa7d4b</t>
  </si>
  <si>
    <t>d572b71332b2930bf516f846fa2217d9</t>
  </si>
  <si>
    <t>d57e375f9074196a4beed640bb53da12</t>
  </si>
  <si>
    <t>d5b7a27221673ca09558f42529a45ed6</t>
  </si>
  <si>
    <t>d5bf8bbe1f507f7e89863f0eb4e3db9a</t>
  </si>
  <si>
    <t>d5c31ec869c774b909357ebdc956b3bf</t>
  </si>
  <si>
    <t>d5cc76d5c90e6562fc3bca44a852427c</t>
  </si>
  <si>
    <t>d5cee1adb95eaa7eac51b98947640c11</t>
  </si>
  <si>
    <t>d5cfcfc325a67030e10a12c4cb81749d</t>
  </si>
  <si>
    <t>d5dbeab21243fafce57a4535ab5ea53b</t>
  </si>
  <si>
    <t>d5e5f757b1362aa5ec42a29ca08dc233</t>
  </si>
  <si>
    <t>d5eebf502a85e5134821232b85cae5b4</t>
  </si>
  <si>
    <t>d60026d886bc4ff10a0d43405effbac2</t>
  </si>
  <si>
    <t>d60242765c30807281bd299e3c5cc563</t>
  </si>
  <si>
    <t>d623efe1160b7487217d4c5ed923a45e</t>
  </si>
  <si>
    <t>d6454f2796a22b64d6bcaf62303cf227</t>
  </si>
  <si>
    <t>d64c6b320827309919dc61fc6d8c7d8e</t>
  </si>
  <si>
    <t>d696300c4c59f8d8030f5f5f3cf31e1a</t>
  </si>
  <si>
    <t>d6de4001483d579397436c0a02af0ccb</t>
  </si>
  <si>
    <t>d6efce21addbecada1fbf617ec1d9fef</t>
  </si>
  <si>
    <t>d700a9f466f960214cb951cf8d6ba7d3</t>
  </si>
  <si>
    <t>d7072772ca5d168fabd2f11820e58e19</t>
  </si>
  <si>
    <t>d70f2b8e8e749e4291264fc12269d541</t>
  </si>
  <si>
    <t>d7145e6130f2a2c9567a551dba81a9a0</t>
  </si>
  <si>
    <t>d723790a6194228ffcd9eabd8c8c61cc</t>
  </si>
  <si>
    <t>d725f3ab933b391229b7d83e15a173c8</t>
  </si>
  <si>
    <t>d74d5d7eb586e0709b771b69294c58d1</t>
  </si>
  <si>
    <t>d756d869b40d87f3c705c2b3643b7a14</t>
  </si>
  <si>
    <t>d7600eeee9f7e82dbc361fb38a179e0e</t>
  </si>
  <si>
    <t>d7816152e4e59e0a4f086396b4a37176</t>
  </si>
  <si>
    <t>d7e0dad2c23c701b56b6222e2c88a424</t>
  </si>
  <si>
    <t>d7f700ab1294f6c8e11b00eea31c2ad4</t>
  </si>
  <si>
    <t>d806753c2b8d47f003f54d44e058d1ac</t>
  </si>
  <si>
    <t>d8307121161ffb5c060237262874b444</t>
  </si>
  <si>
    <t>d83feac30c31c539dce0f4f342ea3efc</t>
  </si>
  <si>
    <t>d8508bf080680fb676f8b6a1ef0faae7</t>
  </si>
  <si>
    <t>d8607b6f3aefc3d2d68abf047aacc4eb</t>
  </si>
  <si>
    <t>d8bdd7c408644b0b5298254f1f951d03</t>
  </si>
  <si>
    <t>d9331b91b75643266e6ac359f234e6ac</t>
  </si>
  <si>
    <t>d94bd2212c0b13f472dcd3bc81536731</t>
  </si>
  <si>
    <t>d955e3cfe4fb273c8bc8c92ed7c5ebf9</t>
  </si>
  <si>
    <t>d9f552ad53742d66d9554e0e24f2a8de</t>
  </si>
  <si>
    <t>da2ad53497f33885524f4534bfe8523b</t>
  </si>
  <si>
    <t>da45f4769c62475ec615b7b8193acb0b</t>
  </si>
  <si>
    <t>da473c61ff2b70156ef14d127bec1df9</t>
  </si>
  <si>
    <t>da6e2def03b7e6ea5293961897ccd672</t>
  </si>
  <si>
    <t>da7771675f40dc7c480bc03204402ee2</t>
  </si>
  <si>
    <t>da98e582c7fd42693fc0aa083a20c96a</t>
  </si>
  <si>
    <t>dab9d5f5ab4acfa8d237d2bfc532276f</t>
  </si>
  <si>
    <t>dae469698fdc5fe3421c1e13be615591</t>
  </si>
  <si>
    <t>daf2689f1472de4a55bed4dadb9b0c84</t>
  </si>
  <si>
    <t>dafdd279b5ca7e05a1394c8259e38bcf</t>
  </si>
  <si>
    <t>db3b2b37319144ec1efd6d77d71cf3e7</t>
  </si>
  <si>
    <t>db522f6795608bd266061bc64f11f202</t>
  </si>
  <si>
    <t>db56d9700c6e1d333bf60b70c55da13d</t>
  </si>
  <si>
    <t>db5df2fa1c3833fcb825334976e743d9</t>
  </si>
  <si>
    <t>db73d908fbefb8103795ada7dc379029</t>
  </si>
  <si>
    <t>dba35909520ebf262eef556b795567a5</t>
  </si>
  <si>
    <t>dbba129bac909ac74cab6588921f6494</t>
  </si>
  <si>
    <t>dbc304b397b6f932d143c47e993da46f</t>
  </si>
  <si>
    <t>dbc45e59fef80e35c29bfb28d6b2e627</t>
  </si>
  <si>
    <t>dc49511fe2193f36fbbcfef154d4d4af</t>
  </si>
  <si>
    <t>dc76f12f12a8b96c49cac6af5798644f</t>
  </si>
  <si>
    <t>dc89d45a49ac5cb849364792b715b4f4</t>
  </si>
  <si>
    <t>dc9b7c7e4b43c69c68243a1238c7f46b</t>
  </si>
  <si>
    <t>dca6479393604c42c180215c94438ab9</t>
  </si>
  <si>
    <t>dcbcd6df26693f633cbca2822dd07cc6</t>
  </si>
  <si>
    <t>dceb813f8c8a319bdba89e553ae9e42c</t>
  </si>
  <si>
    <t>dd3552257a71a9ef5da64d83ed135498</t>
  </si>
  <si>
    <t>dd40520cc2d53abedde220d5a8ea5640</t>
  </si>
  <si>
    <t>dd457006a50eaeaa38db120e1e8cced1</t>
  </si>
  <si>
    <t>dd8301582d6268a29769b243c022b9be</t>
  </si>
  <si>
    <t>dd9868cf03915605b5cf6bcc907d2184</t>
  </si>
  <si>
    <t>dda882ea4ddd0d3c9a4f708ef2edebc6</t>
  </si>
  <si>
    <t>ddaad2f0c900c414eca00282b129b363</t>
  </si>
  <si>
    <t>ddd6cca02900b7871b7f78ab78e6906a</t>
  </si>
  <si>
    <t>de3b5a93358470efbebbce188dbe7c02</t>
  </si>
  <si>
    <t>de99b141a50c8958914cdce2dc0c1426</t>
  </si>
  <si>
    <t>dea1ae20f7b7e830b459e02fc8cd5192</t>
  </si>
  <si>
    <t>decaa83a4669388df3a71d226685b1cd</t>
  </si>
  <si>
    <t>ded7fa36cf3b5e99586240a3d24a7705</t>
  </si>
  <si>
    <t>df396d8d0f9a84c3d53decdefde3d1d8</t>
  </si>
  <si>
    <t>df4e636a82e008f7094f78e4c0005ce2</t>
  </si>
  <si>
    <t>df8d34ac81ffbd132a1c508fc08f57fc</t>
  </si>
  <si>
    <t>df8f6de775d494c0703f3859e3e501ce</t>
  </si>
  <si>
    <t>dfb3faaadc91ea060392f68c188c3122</t>
  </si>
  <si>
    <t>dfc17c476dfb19352602e4e4631599e2</t>
  </si>
  <si>
    <t>dff6e2570cccf197b701fad104e4e619</t>
  </si>
  <si>
    <t>e0dc0bea0d74f1385f158540acf14749</t>
  </si>
  <si>
    <t>e1046254fca105957e5202a384808764</t>
  </si>
  <si>
    <t>e11b89846de43cdab8f6d334d4cfe10d</t>
  </si>
  <si>
    <t>e131ebffe123042412c32f0608874f9c</t>
  </si>
  <si>
    <t>e1341b56f2d2a7d90021b01bc7026022</t>
  </si>
  <si>
    <t>e152126002daf9a3134ad64fed0ef337</t>
  </si>
  <si>
    <t>e16bff9cadee1e88430ec1de69a619b7</t>
  </si>
  <si>
    <t>e185951e7f938fb251cbbfc56bdbcad1</t>
  </si>
  <si>
    <t>e1a43d4f03ddb4c83f8ca7c7d170c632</t>
  </si>
  <si>
    <t>e1b7654af47ca2eee97f396ae6d727f0</t>
  </si>
  <si>
    <t>e1baba1285fc8b20c3d48c7deb25ba4f</t>
  </si>
  <si>
    <t>e1c620763291590cf60636e2e880ebcb</t>
  </si>
  <si>
    <t>e1d837e5fe1cd09d5c19e03ca5eb41b4</t>
  </si>
  <si>
    <t>e1dda9480417d96c1466f9ae9b157e59</t>
  </si>
  <si>
    <t>e1eb00f8bf7596f72223caca3f2d4690</t>
  </si>
  <si>
    <t>e206d4ec974edff390bd2d2c12460c7d</t>
  </si>
  <si>
    <t>e20d7276bedbc6b9289f780dea95435d</t>
  </si>
  <si>
    <t>e23535502821782776982d67bc43ce09</t>
  </si>
  <si>
    <t>e2466d10b17679fdf76623620e71a7ac</t>
  </si>
  <si>
    <t>e29b6f7ccc3831a9f1752d172c7fee2b</t>
  </si>
  <si>
    <t>e2a45858dcd8220c14b07c60b3f7a954</t>
  </si>
  <si>
    <t>e2a6007cbc50a0127de21bc55f734feb</t>
  </si>
  <si>
    <t>e2be4533775d59305ee799832a020f75</t>
  </si>
  <si>
    <t>e2ec6b7918257e87fe51635393f1154f</t>
  </si>
  <si>
    <t>e2f3153be1acc4c0447708c7ec91d35a</t>
  </si>
  <si>
    <t>e3039e0a4c17be228f2ebee2b4f1e400</t>
  </si>
  <si>
    <t>e328ea08bfc6daa3c931054ebaa2de6c</t>
  </si>
  <si>
    <t>e356fe5f24932c66a2c5c90eec99f3cb</t>
  </si>
  <si>
    <t>e35a28197a765b4b4d549e1ba4964c46</t>
  </si>
  <si>
    <t>e3ad7309a96dff7ad93b89869dd10640</t>
  </si>
  <si>
    <t>e3d07686f253678956086e13a2030e49</t>
  </si>
  <si>
    <t>e3de06c650a4dce73040a431aa35ea23</t>
  </si>
  <si>
    <t>e3f6d424c47be16c13aab97c39929d99</t>
  </si>
  <si>
    <t>e4318a2879751a7c052af5baf8db8293</t>
  </si>
  <si>
    <t>e44af3db28865803afba4f73ed543228</t>
  </si>
  <si>
    <t>e45adc39123631cc8b486bb7648b2e8c</t>
  </si>
  <si>
    <t>e482a34e7665026cd5da25d2058708da</t>
  </si>
  <si>
    <t>e48a6f8bfdc9a072111cf867afe1af8c</t>
  </si>
  <si>
    <t>e4b942c8e988fd2900995dd84fb5b6b0</t>
  </si>
  <si>
    <t>e50ae308e88b908e8813a791ee8f5bbf</t>
  </si>
  <si>
    <t>e54a77b54622d38e753711028f9b7d8b</t>
  </si>
  <si>
    <t>e595cfe22f1acf1aae30b5480a98a3ff</t>
  </si>
  <si>
    <t>e5e5150570c3387edc8915cc91764ee5</t>
  </si>
  <si>
    <t>e5e7950acfc9cbf5bf04d7840aac5ee8</t>
  </si>
  <si>
    <t>e5f67462ad672bcc001e1fe4c08a5f70</t>
  </si>
  <si>
    <t>e609f3542abd4db6a1f834a95f1a239b</t>
  </si>
  <si>
    <t>e6229294da7db67decadd4a1adccc247</t>
  </si>
  <si>
    <t>e64156d568631e0e6b91302ea79c3271</t>
  </si>
  <si>
    <t>e691e4d212a72ec0a64ec108ee6339a7</t>
  </si>
  <si>
    <t>e6b0bd634b7b82488237b000f1616d6c</t>
  </si>
  <si>
    <t>e6dcc3cbfec72c68f1afe95ec3e56d41</t>
  </si>
  <si>
    <t>e716ae6b36150de281cb7986e38ad5fe</t>
  </si>
  <si>
    <t>e716f4eaa4a7942a497b83441aa21e75</t>
  </si>
  <si>
    <t>e716f7f796cde124b5cc49e883bc9a89</t>
  </si>
  <si>
    <t>e74a3450f82601a596ab0535d4e90f7f</t>
  </si>
  <si>
    <t>e75773ebf1ffc1c5c1d174172fafd7c9</t>
  </si>
  <si>
    <t>e7a6ace5c713ecc19e4bcffc625a6d10</t>
  </si>
  <si>
    <t>e7bf842214d12b9673eaed6c1ff832ae</t>
  </si>
  <si>
    <t>e7c2b19981f263163b7fc3a3b339c56f</t>
  </si>
  <si>
    <t>e7c65fb1133326464f6b2fedb1afe312</t>
  </si>
  <si>
    <t>e7d13685c5c5860aa8e7ccd24d91acb5</t>
  </si>
  <si>
    <t>e7ea544d089845c6a946e3cc96ebac50</t>
  </si>
  <si>
    <t>e81a2acaf239d8d09046a1db61918b02</t>
  </si>
  <si>
    <t>e82a3ea24c9e304993f816462ab98412</t>
  </si>
  <si>
    <t>e8437b76455d842162d0f60da11e9c1e</t>
  </si>
  <si>
    <t>e89382bcc0867fa79c1dac3784f88580</t>
  </si>
  <si>
    <t>e8957c6d90ea27e1ddf7b1dc675076a4</t>
  </si>
  <si>
    <t>e8ada7e5a6fc40d55cefbf4128fcb00d</t>
  </si>
  <si>
    <t>e9582892661dd88c8d6d79649dc51044</t>
  </si>
  <si>
    <t>e95f25f787c4d5b7d60ce95cedbb5152</t>
  </si>
  <si>
    <t>e969347269d231b98ff4345a13cfc19e</t>
  </si>
  <si>
    <t>e98984e54e16eed4e067ee580611f617</t>
  </si>
  <si>
    <t>e99ad90d7e56f5296c1f611af34bd2ee</t>
  </si>
  <si>
    <t>e99fd056b8ce69db507023a62372d7a1</t>
  </si>
  <si>
    <t>e9af711b9c3a3d0026284a925b03dfad</t>
  </si>
  <si>
    <t>e9b1ec5ea5f14f27171e70b83e68e879</t>
  </si>
  <si>
    <t>e9d833f12dcc4af184175bb0c0be78ba</t>
  </si>
  <si>
    <t>ea0bf93df8e046695c9cf13ffbf726b2</t>
  </si>
  <si>
    <t>ea4b52d3dd7f5891d54ba4e2098e496c</t>
  </si>
  <si>
    <t>ea8f489af8eaa82ac7b4c3277dc0c397</t>
  </si>
  <si>
    <t>eac8466819d77a7063f8a66c3bff09e2</t>
  </si>
  <si>
    <t>eaed72b32f9068c17b323cc865c18f87</t>
  </si>
  <si>
    <t>eaf9006b102ee9683b30603bd5350287</t>
  </si>
  <si>
    <t>eb1164725ea53fc2adbded2681521d5a</t>
  </si>
  <si>
    <t>eb576d63aaf56c60c4a12864e0badef7</t>
  </si>
  <si>
    <t>eb73632f606d21eebdea656709a4c771</t>
  </si>
  <si>
    <t>eb7c64c5d92db7f75c99741499e2c96d</t>
  </si>
  <si>
    <t>eb85146db57c4a5bb387275cb6ad69f6</t>
  </si>
  <si>
    <t>eba6ca34c9a787e0a770bd91bd90a918</t>
  </si>
  <si>
    <t>eba83f56ccac8b57d0efc4e30be19c0e</t>
  </si>
  <si>
    <t>ec3875acbcafc7b135016aee6b3f5a84</t>
  </si>
  <si>
    <t>ec570cbd0f919e47211062f40ebcbcc5</t>
  </si>
  <si>
    <t>ecce31543d65c5f97650430338fd6ebf</t>
  </si>
  <si>
    <t>ece4c6e93c8dacc737f9795db9ca1725</t>
  </si>
  <si>
    <t>ece4e01c5d156c9ec0beb4dd97d90b10</t>
  </si>
  <si>
    <t>ed00bae3e895cbdd7e29ae137913c9e4</t>
  </si>
  <si>
    <t>ed01a2e3fbf06555610f320294872587</t>
  </si>
  <si>
    <t>ed0ff41bfd200dcd0fcb45631cf08e62</t>
  </si>
  <si>
    <t>ed1911d5711792cecaa50bc8c19f504e</t>
  </si>
  <si>
    <t>ed28e4efa69b1bed11866f6dc6b4fd36</t>
  </si>
  <si>
    <t>eda09b8216da99b1d06444010fcf2996</t>
  </si>
  <si>
    <t>ee3a2c6c6b54ee26edac51c3b35c47a1</t>
  </si>
  <si>
    <t>ee5ce284dce2ea31c5d0c20b814e783f</t>
  </si>
  <si>
    <t>ee84b43d270658cc92f5945c5f493dbd</t>
  </si>
  <si>
    <t>ee89cb0ab1576f4e277eb5e1c2a41e28</t>
  </si>
  <si>
    <t>eece3501299ba3777d45df0c2748dbee</t>
  </si>
  <si>
    <t>eeeec1ae6afab62a2021b801beb77f8b</t>
  </si>
  <si>
    <t>eef81689e7384942ada012526ebd2844</t>
  </si>
  <si>
    <t>ef1bba0dcd317935059c34650ce91aa2</t>
  </si>
  <si>
    <t>ef26e2dacbcc0970836c91ec8fcfba4b</t>
  </si>
  <si>
    <t>ef389834fac86954d7cd62c8e6694ba0</t>
  </si>
  <si>
    <t>ef9334a9cdb92e02cb8e412afc43895c</t>
  </si>
  <si>
    <t>ef953c545c3e26c255636dc2171c0437</t>
  </si>
  <si>
    <t>efe5678cb8ac60ef7d270a55edac98d0</t>
  </si>
  <si>
    <t>eff1fddda626ecdc1158143ecebfba67</t>
  </si>
  <si>
    <t>f048dd5a28f78e4d4ceda9c2c20a363f</t>
  </si>
  <si>
    <t>f052908e557f22cda6daf1b4b17f7d4b</t>
  </si>
  <si>
    <t>f054a800bac4007499320462b147bccd</t>
  </si>
  <si>
    <t>f06131f68673a6559cf07310d0c734f1</t>
  </si>
  <si>
    <t>f09d517458cd5376421b74631735212c</t>
  </si>
  <si>
    <t>f111893fc5d8c8445cdaa5af29860029</t>
  </si>
  <si>
    <t>f13cca375ba185a9bbc559e9035c0c66</t>
  </si>
  <si>
    <t>f146fb884d2d1aa4222cb4e7d094a2e8</t>
  </si>
  <si>
    <t>f163c270df6876b1030454460898c2ec</t>
  </si>
  <si>
    <t>f17c4553cb88a879e8b9eb0bc5f7ba4e</t>
  </si>
  <si>
    <t>f183ff5576cdbb5fe184480d1735d80b</t>
  </si>
  <si>
    <t>f1e9c7de1c16cebcf92d4158e642bb43</t>
  </si>
  <si>
    <t>f1ee9c2c83c6ca74f5b764d122b3ae9b</t>
  </si>
  <si>
    <t>f1f5cf44a9ed5ac178803c2fe388c460</t>
  </si>
  <si>
    <t>f1ff27f9d6d4eec437503ea229c4bdc4</t>
  </si>
  <si>
    <t>f215079ea4321516c4deb882169f7566</t>
  </si>
  <si>
    <t>f243855cbf1c34ebd00f997826cc5a3f</t>
  </si>
  <si>
    <t>f24898dd5865c93c9e1a4f30f7ed0026</t>
  </si>
  <si>
    <t>f24f8a1523535b071ad5cfa6652e906c</t>
  </si>
  <si>
    <t>f274836a290794638bad3dd7b26d62ab</t>
  </si>
  <si>
    <t>f28bf85a733dfb891b6171243effcc52</t>
  </si>
  <si>
    <t>f29774c20114f0ca8e2c3f562c3d318b</t>
  </si>
  <si>
    <t>f29d6d8a44eba8b60a1654abe8f3e90f</t>
  </si>
  <si>
    <t>f2ce93a996fc35180708dd5358ff0c13</t>
  </si>
  <si>
    <t>f2de63bd89f9c2dd585ac3686b1a50b0</t>
  </si>
  <si>
    <t>f2e23c3a06e663145cfd7b7652ee6ff0</t>
  </si>
  <si>
    <t>f2e8d66206e82dfe3f657d25fc383537</t>
  </si>
  <si>
    <t>f34b3a8db54f18041918622afa3182fd</t>
  </si>
  <si>
    <t>f35116e614a19b5d69dfe88f4ede2f76</t>
  </si>
  <si>
    <t>f353509671095e1c06b46d85346760cf</t>
  </si>
  <si>
    <t>f36397d691c939a33f41ef994abf4071</t>
  </si>
  <si>
    <t>f3c1fec3e12e2b0d082296cd42ba99b3</t>
  </si>
  <si>
    <t>f3caa0471a071bb33e7699557aaf200a</t>
  </si>
  <si>
    <t>f3e072c584161dec7dea5a5d5f24b7f5</t>
  </si>
  <si>
    <t>f3ea3e4fcd4566ae936cc7d50c6358fe</t>
  </si>
  <si>
    <t>f3ecf4eeb5398e778b3429dc7525b6c3</t>
  </si>
  <si>
    <t>f40e97badc38226e376f2687e726c64a</t>
  </si>
  <si>
    <t>f444480c66ed5e0ec7cb7eaac0579f2d</t>
  </si>
  <si>
    <t>f44b1c2602630f77880160c32c4f3a9d</t>
  </si>
  <si>
    <t>f465d25f9cadc9f1c47086eec1f6a6a6</t>
  </si>
  <si>
    <t>f4814c43570ad8cab70687fc3e3903e4</t>
  </si>
  <si>
    <t>f48281778f8118ba7226e6c2768c9fa0</t>
  </si>
  <si>
    <t>f4a8e5ae267f59b06e516253a64711f2</t>
  </si>
  <si>
    <t>f4b0b80bfe381662c1f7a84798222ffc</t>
  </si>
  <si>
    <t>f4f01aa410a9c43129dfa1894ebe188d</t>
  </si>
  <si>
    <t>f558409c4f03ada80fde3e3ede32c9f4</t>
  </si>
  <si>
    <t>f59d89df8dcc4b010f9c2996e477be15</t>
  </si>
  <si>
    <t>f5b1215ce62118fe3d480fdb3ec791e0</t>
  </si>
  <si>
    <t>f5bcf5b737208aebbea74a22537232d1</t>
  </si>
  <si>
    <t>f5c7fab0e6a9e50cbb7f8cdd694ff97a</t>
  </si>
  <si>
    <t>f5e836b9f7829ec80413e0c2b060d4e0</t>
  </si>
  <si>
    <t>f63757d04c4d50dfd478276ee621c40e</t>
  </si>
  <si>
    <t>f657e5efc48622da990b13882170cd89</t>
  </si>
  <si>
    <t>f67dfa7e8f0cc22bf1da297c2602d610</t>
  </si>
  <si>
    <t>f67f3af65a378db74b7dcb77774c0cf4</t>
  </si>
  <si>
    <t>f68c313a49194bdbea8c6313b23bc972</t>
  </si>
  <si>
    <t>f74308fdc9659df3ebcc15014d203c3a</t>
  </si>
  <si>
    <t>f7578adc8088eb0c7b70a8b4ae9959a8</t>
  </si>
  <si>
    <t>f7abf8a8c133edac85ea5ae07372eb2f</t>
  </si>
  <si>
    <t>f7fcc592595e9c823cdc1e10aae65aa7</t>
  </si>
  <si>
    <t>f8217bf81c9b419d5334bb9a2823579e</t>
  </si>
  <si>
    <t>f837c92d1f40ec1e82e7c82a801b8cd2</t>
  </si>
  <si>
    <t>f83bac6be54b03ca2562ad31f7974a58</t>
  </si>
  <si>
    <t>f8427780f2bfb2dbd29d51e8964b080b</t>
  </si>
  <si>
    <t>f84cf80c60f6bf0018fe6d582cdec2b4</t>
  </si>
  <si>
    <t>f8b58976f6f2a9e0d1cbc50ebc705344</t>
  </si>
  <si>
    <t>f8fb91be21cb51bd54bf55875c76f03e</t>
  </si>
  <si>
    <t>f90452381041f330a2b2e5b033c254f7</t>
  </si>
  <si>
    <t>f90bc99191e67b1a242750b415804be6</t>
  </si>
  <si>
    <t>f975742a42ab875b55867773d61d59e0</t>
  </si>
  <si>
    <t>f99036f2b6d647d3221ca713e6520ca0</t>
  </si>
  <si>
    <t>f9a006b0aefdf18d15753f1b308985fb</t>
  </si>
  <si>
    <t>f9ad790db96a89377870fd4256a5ec4f</t>
  </si>
  <si>
    <t>f9d059639b7ae3119c1e9b6f6c202c1e</t>
  </si>
  <si>
    <t>fa4981cb7ea2d9bcfdb265564a8ca343</t>
  </si>
  <si>
    <t>fa994d34ccade73821d84b1bb308715f</t>
  </si>
  <si>
    <t>fac5fb988386f2e4406b9a574f0fff30</t>
  </si>
  <si>
    <t>fad5cfab63b761e4c924bac7c27da53f</t>
  </si>
  <si>
    <t>fad7dfa881280482bb6b05a89c59de35</t>
  </si>
  <si>
    <t>fade861ed212df3b405497320743f51a</t>
  </si>
  <si>
    <t>fb02f3e66610801352c9df30ab8719a7</t>
  </si>
  <si>
    <t>fb14e4e405fd9a7ea42101452d7d454a</t>
  </si>
  <si>
    <t>fb2a7811e2f02344e58274ad3b41b333</t>
  </si>
  <si>
    <t>fb5568a588a12731ec200bd56b0c8adc</t>
  </si>
  <si>
    <t>fb57b7cee5fecb1c44465f4c1036e1db</t>
  </si>
  <si>
    <t>fb6ae328de524ccebd94981287864a2f</t>
  </si>
  <si>
    <t>fbafdbdb8074cf36b5814d2e4b85d003</t>
  </si>
  <si>
    <t>fbb7c951f114a252ff67f357389fbc60</t>
  </si>
  <si>
    <t>fbd3d94417e852250e8cd6a260ef02de</t>
  </si>
  <si>
    <t>fbe096fd5fa0e586881f453ce11fb40a</t>
  </si>
  <si>
    <t>fc45b21c303d11f2835aabfc1c0a5664</t>
  </si>
  <si>
    <t>fc51cfcf953a8c805b75664e56f36ca0</t>
  </si>
  <si>
    <t>fc68aa337916221ced57f9cb7ea3cc04</t>
  </si>
  <si>
    <t>fc6d294f5d945784433bbf42677d8c30</t>
  </si>
  <si>
    <t>fc89174c5035cbabc8c31f27405d927f</t>
  </si>
  <si>
    <t>fcc5d2bca7b7d9994e6bf95943ef298e</t>
  </si>
  <si>
    <t>fce5a19d5a53859885c4e0fed6493ffb</t>
  </si>
  <si>
    <t>fcf309b0ba401512d8e8d641d58bc8b9</t>
  </si>
  <si>
    <t>fcf4107b5148982814c822cab83811bf</t>
  </si>
  <si>
    <t>fd01d0c87e4a2b0053bb385258fbaf6f</t>
  </si>
  <si>
    <t>fdab7ef1d919edb810cd6f92a91cbd00</t>
  </si>
  <si>
    <t>fdc3cf8f0601b9d95ea2cb6abf42d263</t>
  </si>
  <si>
    <t>fdd088f2c624dc5d5eb59fbded1b54a9</t>
  </si>
  <si>
    <t>fdff57cfc014072a999eddb09ad38baf</t>
  </si>
  <si>
    <t>fe20a91939909fc189bada2b92e2e120</t>
  </si>
  <si>
    <t>fe43ecda5bc0b2506678a852d0b219b9</t>
  </si>
  <si>
    <t>fe54de83e5039ed98d76445f6e288579</t>
  </si>
  <si>
    <t>fe62b4781526e90e3cc2acfee0fea775</t>
  </si>
  <si>
    <t>fe662f3660b4ad1a3eb31d8a522574a5</t>
  </si>
  <si>
    <t>fe680c0d53ac7ecc138bf82a24fc4bcd</t>
  </si>
  <si>
    <t>fe68ea3cfca2eab31545fdd46a15ae00</t>
  </si>
  <si>
    <t>feab6260d51179f17dafcf3c4f16d195</t>
  </si>
  <si>
    <t>feafedf97f1b437c0b02df6e2c4942c9</t>
  </si>
  <si>
    <t>fed2ddace9abefb0239c12ab18c53906</t>
  </si>
  <si>
    <t>fee30543b9f7838f1ed40b01aa94e3d9</t>
  </si>
  <si>
    <t>feea1a4eba32ac710875fb95c14bba54</t>
  </si>
  <si>
    <t>ff066d1ba07e7591cc544ee9525d85af</t>
  </si>
  <si>
    <t>ff27d1618bea247ee13c664375464a90</t>
  </si>
  <si>
    <t>ff413636adb49c43fa0a6da2b168a1a9</t>
  </si>
  <si>
    <t>ff46319ccbbb4b923085948e78854391</t>
  </si>
  <si>
    <t>ff4ecce73b3c635cb57de6bd0656dce5</t>
  </si>
  <si>
    <t>ff56426a6fe5fdd876995c245952fd1f</t>
  </si>
  <si>
    <t>ff8f0b30433e247e635df10765150867</t>
  </si>
  <si>
    <t>ff94ae7b9c334c1993bbd073e8d4b60f</t>
  </si>
  <si>
    <t>Column1</t>
  </si>
  <si>
    <t>yes</t>
  </si>
  <si>
    <t>no</t>
  </si>
  <si>
    <t>cohort</t>
  </si>
  <si>
    <t>first</t>
  </si>
  <si>
    <t>gift</t>
  </si>
  <si>
    <t>lapsed</t>
  </si>
  <si>
    <t>after</t>
  </si>
  <si>
    <t>second</t>
  </si>
  <si>
    <t>year</t>
  </si>
  <si>
    <t>long</t>
  </si>
  <si>
    <t>multi</t>
  </si>
  <si>
    <t>with</t>
  </si>
  <si>
    <t>gap</t>
  </si>
  <si>
    <t>inconsistent</t>
  </si>
  <si>
    <t>key</t>
  </si>
  <si>
    <t>recovered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</si>
  <si>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</si>
  <si>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</si>
  <si>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</si>
  <si>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</si>
  <si>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</si>
  <si>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</si>
  <si>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</si>
  <si>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</si>
  <si>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</si>
  <si>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</si>
  <si>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no_donors_yr0_G</t>
  </si>
  <si>
    <t>no_donors_yr2_GSS</t>
  </si>
  <si>
    <t>no_donors_yr1_GS</t>
  </si>
  <si>
    <t>no_donors_yr1_GG</t>
  </si>
  <si>
    <t>no_donors_yr2_GGS</t>
  </si>
  <si>
    <t>no_donors_yr2_GGG</t>
  </si>
  <si>
    <t>no_donors_yr2_GSG</t>
  </si>
  <si>
    <t xml:space="preserve"> </t>
  </si>
  <si>
    <t>y/n</t>
  </si>
  <si>
    <t>yr</t>
  </si>
  <si>
    <t>Column102</t>
  </si>
  <si>
    <t>G</t>
  </si>
  <si>
    <t>GS</t>
  </si>
  <si>
    <t>GG</t>
  </si>
  <si>
    <t>GSS</t>
  </si>
  <si>
    <t>GGS</t>
  </si>
  <si>
    <t>GGG</t>
  </si>
  <si>
    <t>GSG</t>
  </si>
  <si>
    <t>GSSG</t>
  </si>
  <si>
    <t>Column12</t>
  </si>
  <si>
    <t>Column13</t>
  </si>
  <si>
    <t>X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</si>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</sst>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4"/>
      <color rgb="FF92D050"/>
      <name val="Calibri"/>
      <family val="2"/>
      <scheme val="minor"/>
    </font>
    <font>
      <sz val="14"/>
      <color rgb="FF000000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9" fillId="0" borderId="0" xfId="0" applyFont="1"/>
    <xf numFmtId="14" fontId="19" fillId="0" borderId="0" xfId="0" applyNumberFormat="1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0" fontId="22" fillId="0" borderId="0" xfId="0" applyFont="1" applyAlignment="1">
      <alignment horizontal="left" vertical="center"/>
    </xf>
    <xf numFmtId="0" fontId="24" fillId="0" borderId="0" xfId="0" applyFont="1"/>
    <xf numFmtId="0" fontId="24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9"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BCE81DB-9005-4DCD-BF4F-4ACE6A333E4E}" type="doc">
      <dgm:prSet loTypeId="urn:microsoft.com/office/officeart/2005/8/layout/hierarchy2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DF40B2A-D508-4EC1-A2A6-6F3E9B43CE99}">
      <dgm:prSet phldrT="[Text]"/>
      <dgm:spPr/>
      <dgm:t>
        <a:bodyPr/>
        <a:lstStyle/>
        <a:p>
          <a:r>
            <a:rPr lang="en-US"/>
            <a:t>yr0</a:t>
          </a:r>
        </a:p>
      </dgm:t>
    </dgm:pt>
    <dgm:pt modelId="{CC376512-BF02-417E-960F-A57B8139A5A7}" type="parTrans" cxnId="{3FE5583B-4135-4219-8C75-68C5E3D1CCF7}">
      <dgm:prSet/>
      <dgm:spPr/>
      <dgm:t>
        <a:bodyPr/>
        <a:lstStyle/>
        <a:p>
          <a:endParaRPr lang="en-US"/>
        </a:p>
      </dgm:t>
    </dgm:pt>
    <dgm:pt modelId="{57A19BA7-33B5-4B6D-B6BE-E018EDFAEEC9}" type="sibTrans" cxnId="{3FE5583B-4135-4219-8C75-68C5E3D1CCF7}">
      <dgm:prSet/>
      <dgm:spPr/>
      <dgm:t>
        <a:bodyPr/>
        <a:lstStyle/>
        <a:p>
          <a:endParaRPr lang="en-US"/>
        </a:p>
      </dgm:t>
    </dgm:pt>
    <dgm:pt modelId="{E6B85425-A7C5-45A0-BEFD-81C26BA9479C}">
      <dgm:prSet phldrT="[Text]"/>
      <dgm:spPr/>
      <dgm:t>
        <a:bodyPr/>
        <a:lstStyle/>
        <a:p>
          <a:r>
            <a:rPr lang="en-US"/>
            <a:t>yr1 yes 01</a:t>
          </a:r>
        </a:p>
      </dgm:t>
    </dgm:pt>
    <dgm:pt modelId="{E1E03805-B54B-48B6-9FD7-B09C3220DA7D}" type="parTrans" cxnId="{63E31CF3-BFC2-4525-96BB-863913573D8C}">
      <dgm:prSet/>
      <dgm:spPr/>
      <dgm:t>
        <a:bodyPr/>
        <a:lstStyle/>
        <a:p>
          <a:endParaRPr lang="en-US"/>
        </a:p>
      </dgm:t>
    </dgm:pt>
    <dgm:pt modelId="{095F3708-9351-408D-B7B8-5477D3925C36}" type="sibTrans" cxnId="{63E31CF3-BFC2-4525-96BB-863913573D8C}">
      <dgm:prSet/>
      <dgm:spPr/>
      <dgm:t>
        <a:bodyPr/>
        <a:lstStyle/>
        <a:p>
          <a:endParaRPr lang="en-US"/>
        </a:p>
      </dgm:t>
    </dgm:pt>
    <dgm:pt modelId="{F6C23818-1483-4F50-81E6-D7A6F6FA4CCA}">
      <dgm:prSet phldrT="[Text]"/>
      <dgm:spPr/>
      <dgm:t>
        <a:bodyPr/>
        <a:lstStyle/>
        <a:p>
          <a:r>
            <a:rPr lang="en-US"/>
            <a:t>yr2 yes 012</a:t>
          </a:r>
        </a:p>
      </dgm:t>
    </dgm:pt>
    <dgm:pt modelId="{9B9C2E3B-B9B7-4A1F-AFCB-AB40AB4D93E3}" type="parTrans" cxnId="{E177E706-A31F-4D6D-9310-61A60DF7F665}">
      <dgm:prSet/>
      <dgm:spPr/>
      <dgm:t>
        <a:bodyPr/>
        <a:lstStyle/>
        <a:p>
          <a:endParaRPr lang="en-US"/>
        </a:p>
      </dgm:t>
    </dgm:pt>
    <dgm:pt modelId="{CF9FE27D-840B-47D0-A0B7-F0E883CC12DF}" type="sibTrans" cxnId="{E177E706-A31F-4D6D-9310-61A60DF7F665}">
      <dgm:prSet/>
      <dgm:spPr/>
      <dgm:t>
        <a:bodyPr/>
        <a:lstStyle/>
        <a:p>
          <a:endParaRPr lang="en-US"/>
        </a:p>
      </dgm:t>
    </dgm:pt>
    <dgm:pt modelId="{CD855F8D-C2A8-47C3-B0AD-E65FD064F529}">
      <dgm:prSet phldrT="[Text]"/>
      <dgm:spPr/>
      <dgm:t>
        <a:bodyPr/>
        <a:lstStyle/>
        <a:p>
          <a:r>
            <a:rPr lang="en-US"/>
            <a:t>yr1 no</a:t>
          </a:r>
        </a:p>
      </dgm:t>
    </dgm:pt>
    <dgm:pt modelId="{412BE102-2820-4CB0-8E22-72C296E7047B}" type="parTrans" cxnId="{C0770A31-94E8-467A-8446-56F11EBC3750}">
      <dgm:prSet/>
      <dgm:spPr/>
      <dgm:t>
        <a:bodyPr/>
        <a:lstStyle/>
        <a:p>
          <a:endParaRPr lang="en-US"/>
        </a:p>
      </dgm:t>
    </dgm:pt>
    <dgm:pt modelId="{57345530-343D-4EF0-A6CB-F570FD4B2F3B}" type="sibTrans" cxnId="{C0770A31-94E8-467A-8446-56F11EBC3750}">
      <dgm:prSet/>
      <dgm:spPr/>
      <dgm:t>
        <a:bodyPr/>
        <a:lstStyle/>
        <a:p>
          <a:endParaRPr lang="en-US"/>
        </a:p>
      </dgm:t>
    </dgm:pt>
    <dgm:pt modelId="{B75DE7AD-3EC1-4462-A79E-B97170CA834F}">
      <dgm:prSet phldrT="[Text]"/>
      <dgm:spPr/>
      <dgm:t>
        <a:bodyPr/>
        <a:lstStyle/>
        <a:p>
          <a:r>
            <a:rPr lang="en-US"/>
            <a:t>yr2 yes</a:t>
          </a:r>
        </a:p>
      </dgm:t>
    </dgm:pt>
    <dgm:pt modelId="{ABD0DEC5-6F4F-454B-A932-5BEBF8F17A82}" type="parTrans" cxnId="{49A4EC6C-B875-40CF-9107-016AD5C14EF6}">
      <dgm:prSet/>
      <dgm:spPr/>
      <dgm:t>
        <a:bodyPr/>
        <a:lstStyle/>
        <a:p>
          <a:endParaRPr lang="en-US"/>
        </a:p>
      </dgm:t>
    </dgm:pt>
    <dgm:pt modelId="{9C000D7D-F09E-4CEE-8614-989AADB30A76}" type="sibTrans" cxnId="{49A4EC6C-B875-40CF-9107-016AD5C14EF6}">
      <dgm:prSet/>
      <dgm:spPr/>
      <dgm:t>
        <a:bodyPr/>
        <a:lstStyle/>
        <a:p>
          <a:endParaRPr lang="en-US"/>
        </a:p>
      </dgm:t>
    </dgm:pt>
    <dgm:pt modelId="{101971F9-F59E-44B4-9252-3CEAD9C12F64}">
      <dgm:prSet phldrT="[Text]"/>
      <dgm:spPr/>
      <dgm:t>
        <a:bodyPr/>
        <a:lstStyle/>
        <a:p>
          <a:r>
            <a:rPr lang="en-US"/>
            <a:t>yr2 no</a:t>
          </a:r>
        </a:p>
      </dgm:t>
    </dgm:pt>
    <dgm:pt modelId="{3B1E57E7-4978-45BC-A23C-793AE96546F2}" type="parTrans" cxnId="{5EFE4E03-9873-4D3A-8DE2-B5AAA13024E0}">
      <dgm:prSet/>
      <dgm:spPr/>
      <dgm:t>
        <a:bodyPr/>
        <a:lstStyle/>
        <a:p>
          <a:endParaRPr lang="en-US"/>
        </a:p>
      </dgm:t>
    </dgm:pt>
    <dgm:pt modelId="{38F4F8AF-2D95-4CA4-9EC5-21348A788EE6}" type="sibTrans" cxnId="{5EFE4E03-9873-4D3A-8DE2-B5AAA13024E0}">
      <dgm:prSet/>
      <dgm:spPr/>
      <dgm:t>
        <a:bodyPr/>
        <a:lstStyle/>
        <a:p>
          <a:endParaRPr lang="en-US"/>
        </a:p>
      </dgm:t>
    </dgm:pt>
    <dgm:pt modelId="{84547700-054C-4504-8CF3-7F842054F5BE}">
      <dgm:prSet phldrT="[Text]"/>
      <dgm:spPr/>
      <dgm:t>
        <a:bodyPr/>
        <a:lstStyle/>
        <a:p>
          <a:r>
            <a:rPr lang="en-US"/>
            <a:t>yr2 no</a:t>
          </a:r>
        </a:p>
      </dgm:t>
    </dgm:pt>
    <dgm:pt modelId="{B6A69D74-E33B-4E28-B068-F77601A3D98E}" type="parTrans" cxnId="{38AE9940-C2F0-4916-AA36-1FBA37F24ACD}">
      <dgm:prSet/>
      <dgm:spPr/>
      <dgm:t>
        <a:bodyPr/>
        <a:lstStyle/>
        <a:p>
          <a:endParaRPr lang="en-US"/>
        </a:p>
      </dgm:t>
    </dgm:pt>
    <dgm:pt modelId="{0C12F8F1-2BBC-4E08-9909-510D50B15391}" type="sibTrans" cxnId="{38AE9940-C2F0-4916-AA36-1FBA37F24ACD}">
      <dgm:prSet/>
      <dgm:spPr/>
      <dgm:t>
        <a:bodyPr/>
        <a:lstStyle/>
        <a:p>
          <a:endParaRPr lang="en-US"/>
        </a:p>
      </dgm:t>
    </dgm:pt>
    <dgm:pt modelId="{A996E0BA-A7B7-42E1-A6B2-490EA78CE570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0204CC0E-E9AE-4F61-B87D-1BD631CDDC5B}" type="parTrans" cxnId="{6CDB4BD6-ED11-4E6B-ACC0-FA76842414B5}">
      <dgm:prSet/>
      <dgm:spPr/>
      <dgm:t>
        <a:bodyPr/>
        <a:lstStyle/>
        <a:p>
          <a:endParaRPr lang="en-US"/>
        </a:p>
      </dgm:t>
    </dgm:pt>
    <dgm:pt modelId="{CC7FAF3B-14EA-49B8-8415-6A186F987BD3}" type="sibTrans" cxnId="{6CDB4BD6-ED11-4E6B-ACC0-FA76842414B5}">
      <dgm:prSet/>
      <dgm:spPr/>
      <dgm:t>
        <a:bodyPr/>
        <a:lstStyle/>
        <a:p>
          <a:endParaRPr lang="en-US"/>
        </a:p>
      </dgm:t>
    </dgm:pt>
    <dgm:pt modelId="{A87065AF-DC62-4146-A946-CB6E1931259F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220F1C68-8EFF-4CF3-AE4B-20AFB4F45975}" type="parTrans" cxnId="{FA12CEB5-35BF-4344-992B-6C46F5608778}">
      <dgm:prSet/>
      <dgm:spPr/>
      <dgm:t>
        <a:bodyPr/>
        <a:lstStyle/>
        <a:p>
          <a:endParaRPr lang="en-US"/>
        </a:p>
      </dgm:t>
    </dgm:pt>
    <dgm:pt modelId="{033FC199-F3C9-4F5C-8214-A1060C331742}" type="sibTrans" cxnId="{FA12CEB5-35BF-4344-992B-6C46F5608778}">
      <dgm:prSet/>
      <dgm:spPr/>
      <dgm:t>
        <a:bodyPr/>
        <a:lstStyle/>
        <a:p>
          <a:endParaRPr lang="en-US"/>
        </a:p>
      </dgm:t>
    </dgm:pt>
    <dgm:pt modelId="{B14D5FC8-567F-456C-8268-DBB169849DDD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685C7E3D-0FA6-4D14-ABB4-A046EA2EA4B4}" type="parTrans" cxnId="{F403BDB4-D087-4358-BD51-B889AB961F35}">
      <dgm:prSet/>
      <dgm:spPr/>
      <dgm:t>
        <a:bodyPr/>
        <a:lstStyle/>
        <a:p>
          <a:endParaRPr lang="en-US"/>
        </a:p>
      </dgm:t>
    </dgm:pt>
    <dgm:pt modelId="{87A741E1-F06B-417F-9268-AE746C03FB03}" type="sibTrans" cxnId="{F403BDB4-D087-4358-BD51-B889AB961F35}">
      <dgm:prSet/>
      <dgm:spPr/>
      <dgm:t>
        <a:bodyPr/>
        <a:lstStyle/>
        <a:p>
          <a:endParaRPr lang="en-US"/>
        </a:p>
      </dgm:t>
    </dgm:pt>
    <dgm:pt modelId="{7916C0B0-5EAE-4ECF-8E51-1FA5BD1EA069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330487CA-0591-4824-9AC6-1EEC68AE1B29}" type="parTrans" cxnId="{86EF7636-6369-429A-92AE-B88087F1D69A}">
      <dgm:prSet/>
      <dgm:spPr/>
      <dgm:t>
        <a:bodyPr/>
        <a:lstStyle/>
        <a:p>
          <a:endParaRPr lang="en-US"/>
        </a:p>
      </dgm:t>
    </dgm:pt>
    <dgm:pt modelId="{F08F93B9-94BF-4D88-8D3B-D7FE14F19250}" type="sibTrans" cxnId="{86EF7636-6369-429A-92AE-B88087F1D69A}">
      <dgm:prSet/>
      <dgm:spPr/>
      <dgm:t>
        <a:bodyPr/>
        <a:lstStyle/>
        <a:p>
          <a:endParaRPr lang="en-US"/>
        </a:p>
      </dgm:t>
    </dgm:pt>
    <dgm:pt modelId="{33A26486-792A-48A5-A2DD-C16A03FDF09A}">
      <dgm:prSet phldrT="[Text]"/>
      <dgm:spPr/>
      <dgm:t>
        <a:bodyPr/>
        <a:lstStyle/>
        <a:p>
          <a:r>
            <a:rPr lang="en-US"/>
            <a:t>yr3 yes</a:t>
          </a:r>
        </a:p>
      </dgm:t>
    </dgm:pt>
    <dgm:pt modelId="{7D522EBA-1E56-4B3F-BD71-EAA4284B3F51}" type="parTrans" cxnId="{6BA65863-48B1-4BA1-94E6-A96BC2E086FF}">
      <dgm:prSet/>
      <dgm:spPr/>
      <dgm:t>
        <a:bodyPr/>
        <a:lstStyle/>
        <a:p>
          <a:endParaRPr lang="en-US"/>
        </a:p>
      </dgm:t>
    </dgm:pt>
    <dgm:pt modelId="{9A50CA1F-123D-459A-80C7-F58A80813324}" type="sibTrans" cxnId="{6BA65863-48B1-4BA1-94E6-A96BC2E086FF}">
      <dgm:prSet/>
      <dgm:spPr/>
      <dgm:t>
        <a:bodyPr/>
        <a:lstStyle/>
        <a:p>
          <a:endParaRPr lang="en-US"/>
        </a:p>
      </dgm:t>
    </dgm:pt>
    <dgm:pt modelId="{6CECF00C-DF48-424F-9430-62485E375B00}">
      <dgm:prSet phldrT="[Text]"/>
      <dgm:spPr/>
      <dgm:t>
        <a:bodyPr/>
        <a:lstStyle/>
        <a:p>
          <a:r>
            <a:rPr lang="en-US"/>
            <a:t>yr3 no</a:t>
          </a:r>
        </a:p>
      </dgm:t>
    </dgm:pt>
    <dgm:pt modelId="{E86BAEC7-8F69-4B31-821E-F95D4262205E}" type="parTrans" cxnId="{083E58EE-EE5B-4CA7-8AA5-E7735199ACD2}">
      <dgm:prSet/>
      <dgm:spPr/>
      <dgm:t>
        <a:bodyPr/>
        <a:lstStyle/>
        <a:p>
          <a:endParaRPr lang="en-US"/>
        </a:p>
      </dgm:t>
    </dgm:pt>
    <dgm:pt modelId="{63AA9C79-9A29-4B59-8ADA-361249EBB8B9}" type="sibTrans" cxnId="{083E58EE-EE5B-4CA7-8AA5-E7735199ACD2}">
      <dgm:prSet/>
      <dgm:spPr/>
      <dgm:t>
        <a:bodyPr/>
        <a:lstStyle/>
        <a:p>
          <a:endParaRPr lang="en-US"/>
        </a:p>
      </dgm:t>
    </dgm:pt>
    <dgm:pt modelId="{D79B6C5E-775B-48DF-B4F3-357F940F78B2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3A4E6D7A-DBB2-41C0-BD51-603A4A5DD1D9}" type="parTrans" cxnId="{75357264-3C92-4279-AEDD-48B59F131519}">
      <dgm:prSet/>
      <dgm:spPr/>
      <dgm:t>
        <a:bodyPr/>
        <a:lstStyle/>
        <a:p>
          <a:endParaRPr lang="en-US"/>
        </a:p>
      </dgm:t>
    </dgm:pt>
    <dgm:pt modelId="{143B0EA6-0951-4780-ACE7-1132B8CB7B10}" type="sibTrans" cxnId="{75357264-3C92-4279-AEDD-48B59F131519}">
      <dgm:prSet/>
      <dgm:spPr/>
      <dgm:t>
        <a:bodyPr/>
        <a:lstStyle/>
        <a:p>
          <a:endParaRPr lang="en-US"/>
        </a:p>
      </dgm:t>
    </dgm:pt>
    <dgm:pt modelId="{9482A273-043B-406F-94F4-D451BA80C39F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66AF0B2-416E-4749-B892-F6FF6D15467E}" type="parTrans" cxnId="{FA7EADBE-497A-4836-B6DA-B9A41E8AFB25}">
      <dgm:prSet/>
      <dgm:spPr/>
      <dgm:t>
        <a:bodyPr/>
        <a:lstStyle/>
        <a:p>
          <a:endParaRPr lang="en-US"/>
        </a:p>
      </dgm:t>
    </dgm:pt>
    <dgm:pt modelId="{C3C426A4-1D07-4D22-B972-6EBF734C10EE}" type="sibTrans" cxnId="{FA7EADBE-497A-4836-B6DA-B9A41E8AFB25}">
      <dgm:prSet/>
      <dgm:spPr/>
      <dgm:t>
        <a:bodyPr/>
        <a:lstStyle/>
        <a:p>
          <a:endParaRPr lang="en-US"/>
        </a:p>
      </dgm:t>
    </dgm:pt>
    <dgm:pt modelId="{B152AA79-9D3D-462A-B562-64F2712C11C2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6E0DB398-0BDC-4090-B1D1-BC09B96A6D27}" type="parTrans" cxnId="{7044BC53-9557-4A71-808E-06D76D52196B}">
      <dgm:prSet/>
      <dgm:spPr/>
      <dgm:t>
        <a:bodyPr/>
        <a:lstStyle/>
        <a:p>
          <a:endParaRPr lang="en-US"/>
        </a:p>
      </dgm:t>
    </dgm:pt>
    <dgm:pt modelId="{14209243-EB1F-422B-90C8-E190A9B86DA8}" type="sibTrans" cxnId="{7044BC53-9557-4A71-808E-06D76D52196B}">
      <dgm:prSet/>
      <dgm:spPr/>
      <dgm:t>
        <a:bodyPr/>
        <a:lstStyle/>
        <a:p>
          <a:endParaRPr lang="en-US"/>
        </a:p>
      </dgm:t>
    </dgm:pt>
    <dgm:pt modelId="{1A3D24AE-76ED-420C-BDF3-EF7A8F59A17E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4F60646F-9643-44D5-BA5D-3DB4DFB22A92}" type="parTrans" cxnId="{97A6C1EA-D3F6-4B0E-B5C4-61CA9D4664CC}">
      <dgm:prSet/>
      <dgm:spPr/>
      <dgm:t>
        <a:bodyPr/>
        <a:lstStyle/>
        <a:p>
          <a:endParaRPr lang="en-US"/>
        </a:p>
      </dgm:t>
    </dgm:pt>
    <dgm:pt modelId="{34C10D21-102F-459D-91E7-117E0F2A820F}" type="sibTrans" cxnId="{97A6C1EA-D3F6-4B0E-B5C4-61CA9D4664CC}">
      <dgm:prSet/>
      <dgm:spPr/>
      <dgm:t>
        <a:bodyPr/>
        <a:lstStyle/>
        <a:p>
          <a:endParaRPr lang="en-US"/>
        </a:p>
      </dgm:t>
    </dgm:pt>
    <dgm:pt modelId="{871C9098-D048-47E9-8815-86751774179E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1343FF1A-B160-4CE0-A936-F54733770AC7}" type="parTrans" cxnId="{6F0AAB19-DCD7-4288-8E8E-6466412A5505}">
      <dgm:prSet/>
      <dgm:spPr/>
      <dgm:t>
        <a:bodyPr/>
        <a:lstStyle/>
        <a:p>
          <a:endParaRPr lang="en-US"/>
        </a:p>
      </dgm:t>
    </dgm:pt>
    <dgm:pt modelId="{6F8AA829-408D-4292-9B83-90865CB2C3EE}" type="sibTrans" cxnId="{6F0AAB19-DCD7-4288-8E8E-6466412A5505}">
      <dgm:prSet/>
      <dgm:spPr/>
      <dgm:t>
        <a:bodyPr/>
        <a:lstStyle/>
        <a:p>
          <a:endParaRPr lang="en-US"/>
        </a:p>
      </dgm:t>
    </dgm:pt>
    <dgm:pt modelId="{250799A2-4F53-464F-98A4-90CEDD2A2CC5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989292A9-DB0C-49C0-A259-F7FC3DF9FA55}" type="parTrans" cxnId="{1B3D2C8A-4E4B-464F-9CD1-D7E4CB41B01E}">
      <dgm:prSet/>
      <dgm:spPr/>
      <dgm:t>
        <a:bodyPr/>
        <a:lstStyle/>
        <a:p>
          <a:endParaRPr lang="en-US"/>
        </a:p>
      </dgm:t>
    </dgm:pt>
    <dgm:pt modelId="{7D0306FF-7242-4D54-92A3-8AA769519D81}" type="sibTrans" cxnId="{1B3D2C8A-4E4B-464F-9CD1-D7E4CB41B01E}">
      <dgm:prSet/>
      <dgm:spPr/>
      <dgm:t>
        <a:bodyPr/>
        <a:lstStyle/>
        <a:p>
          <a:endParaRPr lang="en-US"/>
        </a:p>
      </dgm:t>
    </dgm:pt>
    <dgm:pt modelId="{5E0F82B8-4C35-494E-9033-76BD6C7A115B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5C6658AA-111C-43AB-9DAD-5F471C6C9CF1}" type="parTrans" cxnId="{D67BD1B8-77BC-400D-993C-627FE0EEA4B0}">
      <dgm:prSet/>
      <dgm:spPr/>
      <dgm:t>
        <a:bodyPr/>
        <a:lstStyle/>
        <a:p>
          <a:endParaRPr lang="en-US"/>
        </a:p>
      </dgm:t>
    </dgm:pt>
    <dgm:pt modelId="{3D4C89DF-E108-40C0-AC36-381A4418BA48}" type="sibTrans" cxnId="{D67BD1B8-77BC-400D-993C-627FE0EEA4B0}">
      <dgm:prSet/>
      <dgm:spPr/>
      <dgm:t>
        <a:bodyPr/>
        <a:lstStyle/>
        <a:p>
          <a:endParaRPr lang="en-US"/>
        </a:p>
      </dgm:t>
    </dgm:pt>
    <dgm:pt modelId="{11CB477B-71D8-42CA-9656-7E3C23DCC684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D19F327-49EC-40E1-8835-D176ABD24A6B}" type="parTrans" cxnId="{71C94637-F183-4528-86DC-CA2513860871}">
      <dgm:prSet/>
      <dgm:spPr/>
      <dgm:t>
        <a:bodyPr/>
        <a:lstStyle/>
        <a:p>
          <a:endParaRPr lang="en-US"/>
        </a:p>
      </dgm:t>
    </dgm:pt>
    <dgm:pt modelId="{8B9FD529-BE51-4D27-B274-7461F9C6E56C}" type="sibTrans" cxnId="{71C94637-F183-4528-86DC-CA2513860871}">
      <dgm:prSet/>
      <dgm:spPr/>
      <dgm:t>
        <a:bodyPr/>
        <a:lstStyle/>
        <a:p>
          <a:endParaRPr lang="en-US"/>
        </a:p>
      </dgm:t>
    </dgm:pt>
    <dgm:pt modelId="{EC3496DD-F73E-41D9-AA97-A1A7E6C41955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FC3D4962-A589-4750-AE27-847186EEB24A}" type="parTrans" cxnId="{23696A2E-0259-4D8F-A89C-6F6780AA6C86}">
      <dgm:prSet/>
      <dgm:spPr/>
      <dgm:t>
        <a:bodyPr/>
        <a:lstStyle/>
        <a:p>
          <a:endParaRPr lang="en-US"/>
        </a:p>
      </dgm:t>
    </dgm:pt>
    <dgm:pt modelId="{DC03F275-F359-4B66-A042-25ADDE7E37E2}" type="sibTrans" cxnId="{23696A2E-0259-4D8F-A89C-6F6780AA6C86}">
      <dgm:prSet/>
      <dgm:spPr/>
      <dgm:t>
        <a:bodyPr/>
        <a:lstStyle/>
        <a:p>
          <a:endParaRPr lang="en-US"/>
        </a:p>
      </dgm:t>
    </dgm:pt>
    <dgm:pt modelId="{A05AB91F-2EC9-4C98-9F53-FD4A1D4DC0E0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BB36FAE5-CC25-42D4-9087-D48C446A39AA}" type="parTrans" cxnId="{67719D53-2C4F-4B69-91D2-3EF80764E0D7}">
      <dgm:prSet/>
      <dgm:spPr/>
      <dgm:t>
        <a:bodyPr/>
        <a:lstStyle/>
        <a:p>
          <a:endParaRPr lang="en-US"/>
        </a:p>
      </dgm:t>
    </dgm:pt>
    <dgm:pt modelId="{2F5BA35A-0C07-4315-B353-DDA786E2448C}" type="sibTrans" cxnId="{67719D53-2C4F-4B69-91D2-3EF80764E0D7}">
      <dgm:prSet/>
      <dgm:spPr/>
      <dgm:t>
        <a:bodyPr/>
        <a:lstStyle/>
        <a:p>
          <a:endParaRPr lang="en-US"/>
        </a:p>
      </dgm:t>
    </dgm:pt>
    <dgm:pt modelId="{0F8865F7-E008-400A-ABC0-CC78EB046FFE}">
      <dgm:prSet phldrT="[Text]"/>
      <dgm:spPr/>
      <dgm:t>
        <a:bodyPr/>
        <a:lstStyle/>
        <a:p>
          <a:r>
            <a:rPr lang="en-US"/>
            <a:t>yr4 yes</a:t>
          </a:r>
        </a:p>
      </dgm:t>
    </dgm:pt>
    <dgm:pt modelId="{D1723144-CF9E-4FD7-AB84-97229261851C}" type="parTrans" cxnId="{788605A3-78C6-4D90-A090-DD91D49D404B}">
      <dgm:prSet/>
      <dgm:spPr/>
      <dgm:t>
        <a:bodyPr/>
        <a:lstStyle/>
        <a:p>
          <a:endParaRPr lang="en-US"/>
        </a:p>
      </dgm:t>
    </dgm:pt>
    <dgm:pt modelId="{2EE79F8C-0D1B-42D5-AC7A-E3C81E515C94}" type="sibTrans" cxnId="{788605A3-78C6-4D90-A090-DD91D49D404B}">
      <dgm:prSet/>
      <dgm:spPr/>
      <dgm:t>
        <a:bodyPr/>
        <a:lstStyle/>
        <a:p>
          <a:endParaRPr lang="en-US"/>
        </a:p>
      </dgm:t>
    </dgm:pt>
    <dgm:pt modelId="{6263E9E0-C3DC-408A-A5D0-C89D4568BB69}">
      <dgm:prSet phldrT="[Text]"/>
      <dgm:spPr/>
      <dgm:t>
        <a:bodyPr/>
        <a:lstStyle/>
        <a:p>
          <a:r>
            <a:rPr lang="en-US"/>
            <a:t>yr4 no</a:t>
          </a:r>
        </a:p>
      </dgm:t>
    </dgm:pt>
    <dgm:pt modelId="{2F38187E-FDDC-45E2-B56C-4870B0A86E1F}" type="parTrans" cxnId="{E26ED4FF-1013-4480-BB23-D50BFCDDF241}">
      <dgm:prSet/>
      <dgm:spPr/>
      <dgm:t>
        <a:bodyPr/>
        <a:lstStyle/>
        <a:p>
          <a:endParaRPr lang="en-US"/>
        </a:p>
      </dgm:t>
    </dgm:pt>
    <dgm:pt modelId="{C7A636DC-7DCA-4D11-AFAB-DE988B240535}" type="sibTrans" cxnId="{E26ED4FF-1013-4480-BB23-D50BFCDDF241}">
      <dgm:prSet/>
      <dgm:spPr/>
      <dgm:t>
        <a:bodyPr/>
        <a:lstStyle/>
        <a:p>
          <a:endParaRPr lang="en-US"/>
        </a:p>
      </dgm:t>
    </dgm:pt>
    <dgm:pt modelId="{F766E96D-8E21-423A-908D-B5A666EDF46E}">
      <dgm:prSet phldrT="[Text]"/>
      <dgm:spPr/>
      <dgm:t>
        <a:bodyPr/>
        <a:lstStyle/>
        <a:p>
          <a:r>
            <a:rPr lang="en-US"/>
            <a:t>yr3 yes 0123</a:t>
          </a:r>
        </a:p>
      </dgm:t>
    </dgm:pt>
    <dgm:pt modelId="{CF1CCA8C-84A9-41F1-9A35-862678B7D2A4}" type="parTrans" cxnId="{2DDC2F5F-280C-43A1-8118-B5B8CE64E4E3}">
      <dgm:prSet/>
      <dgm:spPr/>
      <dgm:t>
        <a:bodyPr/>
        <a:lstStyle/>
        <a:p>
          <a:endParaRPr lang="en-US"/>
        </a:p>
      </dgm:t>
    </dgm:pt>
    <dgm:pt modelId="{1C713357-61DF-4717-B6FD-329E4F864EF5}" type="sibTrans" cxnId="{2DDC2F5F-280C-43A1-8118-B5B8CE64E4E3}">
      <dgm:prSet/>
      <dgm:spPr/>
      <dgm:t>
        <a:bodyPr/>
        <a:lstStyle/>
        <a:p>
          <a:endParaRPr lang="en-US"/>
        </a:p>
      </dgm:t>
    </dgm:pt>
    <dgm:pt modelId="{E9544D58-4339-435F-9CA4-44F8E74EA2C2}">
      <dgm:prSet phldrT="[Text]"/>
      <dgm:spPr/>
      <dgm:t>
        <a:bodyPr/>
        <a:lstStyle/>
        <a:p>
          <a:r>
            <a:rPr lang="en-US"/>
            <a:t>yr3 no 012</a:t>
          </a:r>
        </a:p>
      </dgm:t>
    </dgm:pt>
    <dgm:pt modelId="{018E9D56-67D6-447B-A37C-63E89E6D710A}" type="parTrans" cxnId="{F67053B6-7AEF-4FE5-994F-79B019AC16FE}">
      <dgm:prSet/>
      <dgm:spPr/>
      <dgm:t>
        <a:bodyPr/>
        <a:lstStyle/>
        <a:p>
          <a:endParaRPr lang="en-US"/>
        </a:p>
      </dgm:t>
    </dgm:pt>
    <dgm:pt modelId="{392D2781-E58C-473E-9DDF-123700F93B43}" type="sibTrans" cxnId="{F67053B6-7AEF-4FE5-994F-79B019AC16FE}">
      <dgm:prSet/>
      <dgm:spPr/>
      <dgm:t>
        <a:bodyPr/>
        <a:lstStyle/>
        <a:p>
          <a:endParaRPr lang="en-US"/>
        </a:p>
      </dgm:t>
    </dgm:pt>
    <dgm:pt modelId="{16E4071C-A73A-4655-A16D-0FEBEE1FC0F3}">
      <dgm:prSet phldrT="[Text]"/>
      <dgm:spPr/>
      <dgm:t>
        <a:bodyPr/>
        <a:lstStyle/>
        <a:p>
          <a:r>
            <a:rPr lang="en-US"/>
            <a:t>yr4 yes 01234</a:t>
          </a:r>
        </a:p>
      </dgm:t>
    </dgm:pt>
    <dgm:pt modelId="{25E03376-1211-4F6D-8934-BD9E6BF48358}" type="parTrans" cxnId="{E79C45F2-C5E0-4400-964A-2D5D4CDBD59D}">
      <dgm:prSet/>
      <dgm:spPr/>
      <dgm:t>
        <a:bodyPr/>
        <a:lstStyle/>
        <a:p>
          <a:endParaRPr lang="en-US"/>
        </a:p>
      </dgm:t>
    </dgm:pt>
    <dgm:pt modelId="{3BC488C8-5B5C-4D8F-9D3A-554CCC8E34C8}" type="sibTrans" cxnId="{E79C45F2-C5E0-4400-964A-2D5D4CDBD59D}">
      <dgm:prSet/>
      <dgm:spPr/>
      <dgm:t>
        <a:bodyPr/>
        <a:lstStyle/>
        <a:p>
          <a:endParaRPr lang="en-US"/>
        </a:p>
      </dgm:t>
    </dgm:pt>
    <dgm:pt modelId="{7688A70D-A2E5-4965-BFD2-2C0C49F36D4A}">
      <dgm:prSet phldrT="[Text]"/>
      <dgm:spPr/>
      <dgm:t>
        <a:bodyPr/>
        <a:lstStyle/>
        <a:p>
          <a:r>
            <a:rPr lang="en-US"/>
            <a:t>yr4 no 0123</a:t>
          </a:r>
        </a:p>
      </dgm:t>
    </dgm:pt>
    <dgm:pt modelId="{4482A82C-B7EE-48BB-9644-72EFA2F425B1}" type="parTrans" cxnId="{B376B644-0250-4DB3-ABF4-F2C78A76E355}">
      <dgm:prSet/>
      <dgm:spPr/>
      <dgm:t>
        <a:bodyPr/>
        <a:lstStyle/>
        <a:p>
          <a:endParaRPr lang="en-US"/>
        </a:p>
      </dgm:t>
    </dgm:pt>
    <dgm:pt modelId="{EBBA50E2-6F2E-44EB-9BEC-7A00623B2F44}" type="sibTrans" cxnId="{B376B644-0250-4DB3-ABF4-F2C78A76E355}">
      <dgm:prSet/>
      <dgm:spPr/>
      <dgm:t>
        <a:bodyPr/>
        <a:lstStyle/>
        <a:p>
          <a:endParaRPr lang="en-US"/>
        </a:p>
      </dgm:t>
    </dgm:pt>
    <dgm:pt modelId="{BE0EE4D0-98BA-4218-987E-486CB9F25357}">
      <dgm:prSet phldrT="[Text]"/>
      <dgm:spPr/>
      <dgm:t>
        <a:bodyPr/>
        <a:lstStyle/>
        <a:p>
          <a:r>
            <a:rPr lang="en-US"/>
            <a:t>yr4 yes 0124</a:t>
          </a:r>
        </a:p>
      </dgm:t>
    </dgm:pt>
    <dgm:pt modelId="{DF06B622-8865-4430-BA3F-151E3901D9DB}" type="parTrans" cxnId="{890943E1-8571-4FE6-A369-3D0A88F0AD68}">
      <dgm:prSet/>
      <dgm:spPr/>
      <dgm:t>
        <a:bodyPr/>
        <a:lstStyle/>
        <a:p>
          <a:endParaRPr lang="en-US"/>
        </a:p>
      </dgm:t>
    </dgm:pt>
    <dgm:pt modelId="{9CFD299E-B8DB-45E4-AF21-388D0371D699}" type="sibTrans" cxnId="{890943E1-8571-4FE6-A369-3D0A88F0AD68}">
      <dgm:prSet/>
      <dgm:spPr/>
      <dgm:t>
        <a:bodyPr/>
        <a:lstStyle/>
        <a:p>
          <a:endParaRPr lang="en-US"/>
        </a:p>
      </dgm:t>
    </dgm:pt>
    <dgm:pt modelId="{3C656766-0DBF-4D69-9B23-D15441BF61DF}">
      <dgm:prSet phldrT="[Text]"/>
      <dgm:spPr/>
      <dgm:t>
        <a:bodyPr/>
        <a:lstStyle/>
        <a:p>
          <a:r>
            <a:rPr lang="en-US"/>
            <a:t>yr4 no 012</a:t>
          </a:r>
        </a:p>
      </dgm:t>
    </dgm:pt>
    <dgm:pt modelId="{E906A0DF-DE2E-4A60-B22D-F4C3BEA1E9EB}" type="parTrans" cxnId="{B6B0FB9D-3748-4998-8425-597CCC5AF783}">
      <dgm:prSet/>
      <dgm:spPr/>
      <dgm:t>
        <a:bodyPr/>
        <a:lstStyle/>
        <a:p>
          <a:endParaRPr lang="en-US"/>
        </a:p>
      </dgm:t>
    </dgm:pt>
    <dgm:pt modelId="{A5A9F5E9-10C9-4167-B472-2790F4E19575}" type="sibTrans" cxnId="{B6B0FB9D-3748-4998-8425-597CCC5AF783}">
      <dgm:prSet/>
      <dgm:spPr/>
      <dgm:t>
        <a:bodyPr/>
        <a:lstStyle/>
        <a:p>
          <a:endParaRPr lang="en-US"/>
        </a:p>
      </dgm:t>
    </dgm:pt>
    <dgm:pt modelId="{978E05D4-7B7E-47D8-8980-510D6054E6D2}" type="pres">
      <dgm:prSet presAssocID="{6BCE81DB-9005-4DCD-BF4F-4ACE6A333E4E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73571B9D-A7E5-4EB3-97E3-5848EEA41AE4}" type="pres">
      <dgm:prSet presAssocID="{9DF40B2A-D508-4EC1-A2A6-6F3E9B43CE99}" presName="root1" presStyleCnt="0"/>
      <dgm:spPr/>
    </dgm:pt>
    <dgm:pt modelId="{9F260734-70D3-418A-9930-C98E5505A3EB}" type="pres">
      <dgm:prSet presAssocID="{9DF40B2A-D508-4EC1-A2A6-6F3E9B43CE99}" presName="LevelOneTextNode" presStyleLbl="node0" presStyleIdx="0" presStyleCnt="1">
        <dgm:presLayoutVars>
          <dgm:chPref val="3"/>
        </dgm:presLayoutVars>
      </dgm:prSet>
      <dgm:spPr/>
    </dgm:pt>
    <dgm:pt modelId="{7C7F3A89-6F83-4510-B2CC-149784142B99}" type="pres">
      <dgm:prSet presAssocID="{9DF40B2A-D508-4EC1-A2A6-6F3E9B43CE99}" presName="level2hierChild" presStyleCnt="0"/>
      <dgm:spPr/>
    </dgm:pt>
    <dgm:pt modelId="{A4178F77-A6AA-4864-8E49-1D0B1E68AA14}" type="pres">
      <dgm:prSet presAssocID="{E1E03805-B54B-48B6-9FD7-B09C3220DA7D}" presName="conn2-1" presStyleLbl="parChTrans1D2" presStyleIdx="0" presStyleCnt="2"/>
      <dgm:spPr/>
    </dgm:pt>
    <dgm:pt modelId="{A7971C2C-6BC6-4746-9AB4-18E5A150F983}" type="pres">
      <dgm:prSet presAssocID="{E1E03805-B54B-48B6-9FD7-B09C3220DA7D}" presName="connTx" presStyleLbl="parChTrans1D2" presStyleIdx="0" presStyleCnt="2"/>
      <dgm:spPr/>
    </dgm:pt>
    <dgm:pt modelId="{FA35341F-42E2-4809-B556-CFA56F656EF8}" type="pres">
      <dgm:prSet presAssocID="{E6B85425-A7C5-45A0-BEFD-81C26BA9479C}" presName="root2" presStyleCnt="0"/>
      <dgm:spPr/>
    </dgm:pt>
    <dgm:pt modelId="{E1BA0279-2674-460D-902E-DAB3ED9388AD}" type="pres">
      <dgm:prSet presAssocID="{E6B85425-A7C5-45A0-BEFD-81C26BA9479C}" presName="LevelTwoTextNode" presStyleLbl="node2" presStyleIdx="0" presStyleCnt="2">
        <dgm:presLayoutVars>
          <dgm:chPref val="3"/>
        </dgm:presLayoutVars>
      </dgm:prSet>
      <dgm:spPr/>
    </dgm:pt>
    <dgm:pt modelId="{012FC13B-0318-4E9E-9A94-6F5DFEFFCAFD}" type="pres">
      <dgm:prSet presAssocID="{E6B85425-A7C5-45A0-BEFD-81C26BA9479C}" presName="level3hierChild" presStyleCnt="0"/>
      <dgm:spPr/>
    </dgm:pt>
    <dgm:pt modelId="{96B78391-FAFA-4A96-A5D4-7A3E1BB6831D}" type="pres">
      <dgm:prSet presAssocID="{9B9C2E3B-B9B7-4A1F-AFCB-AB40AB4D93E3}" presName="conn2-1" presStyleLbl="parChTrans1D3" presStyleIdx="0" presStyleCnt="4"/>
      <dgm:spPr/>
    </dgm:pt>
    <dgm:pt modelId="{FB2A46C1-DA7F-4741-BBD2-07D557EA7A1F}" type="pres">
      <dgm:prSet presAssocID="{9B9C2E3B-B9B7-4A1F-AFCB-AB40AB4D93E3}" presName="connTx" presStyleLbl="parChTrans1D3" presStyleIdx="0" presStyleCnt="4"/>
      <dgm:spPr/>
    </dgm:pt>
    <dgm:pt modelId="{0C60064C-A741-4E8B-BE5E-33C1C76B8FD6}" type="pres">
      <dgm:prSet presAssocID="{F6C23818-1483-4F50-81E6-D7A6F6FA4CCA}" presName="root2" presStyleCnt="0"/>
      <dgm:spPr/>
    </dgm:pt>
    <dgm:pt modelId="{7EC1FADF-1860-482A-B07E-9CCE64E8227F}" type="pres">
      <dgm:prSet presAssocID="{F6C23818-1483-4F50-81E6-D7A6F6FA4CCA}" presName="LevelTwoTextNode" presStyleLbl="node3" presStyleIdx="0" presStyleCnt="4">
        <dgm:presLayoutVars>
          <dgm:chPref val="3"/>
        </dgm:presLayoutVars>
      </dgm:prSet>
      <dgm:spPr/>
    </dgm:pt>
    <dgm:pt modelId="{9A5CF81A-033E-4EB9-AFD2-F6B1F5F0CD17}" type="pres">
      <dgm:prSet presAssocID="{F6C23818-1483-4F50-81E6-D7A6F6FA4CCA}" presName="level3hierChild" presStyleCnt="0"/>
      <dgm:spPr/>
    </dgm:pt>
    <dgm:pt modelId="{DBC9C1F0-EDF3-4C44-87A0-B2AA61AECA45}" type="pres">
      <dgm:prSet presAssocID="{CF1CCA8C-84A9-41F1-9A35-862678B7D2A4}" presName="conn2-1" presStyleLbl="parChTrans1D4" presStyleIdx="0" presStyleCnt="24"/>
      <dgm:spPr/>
    </dgm:pt>
    <dgm:pt modelId="{0FBB4C8D-7DC4-4A4C-B40F-8736E5E71CFE}" type="pres">
      <dgm:prSet presAssocID="{CF1CCA8C-84A9-41F1-9A35-862678B7D2A4}" presName="connTx" presStyleLbl="parChTrans1D4" presStyleIdx="0" presStyleCnt="24"/>
      <dgm:spPr/>
    </dgm:pt>
    <dgm:pt modelId="{2AC924E9-CF28-4029-959A-CCB825BA79C4}" type="pres">
      <dgm:prSet presAssocID="{F766E96D-8E21-423A-908D-B5A666EDF46E}" presName="root2" presStyleCnt="0"/>
      <dgm:spPr/>
    </dgm:pt>
    <dgm:pt modelId="{18E33782-A72A-45BB-8E3A-B1D5B552423A}" type="pres">
      <dgm:prSet presAssocID="{F766E96D-8E21-423A-908D-B5A666EDF46E}" presName="LevelTwoTextNode" presStyleLbl="node4" presStyleIdx="0" presStyleCnt="24">
        <dgm:presLayoutVars>
          <dgm:chPref val="3"/>
        </dgm:presLayoutVars>
      </dgm:prSet>
      <dgm:spPr/>
    </dgm:pt>
    <dgm:pt modelId="{F09B9375-25A9-487A-B11F-CFC8BB2FAA18}" type="pres">
      <dgm:prSet presAssocID="{F766E96D-8E21-423A-908D-B5A666EDF46E}" presName="level3hierChild" presStyleCnt="0"/>
      <dgm:spPr/>
    </dgm:pt>
    <dgm:pt modelId="{DCE46968-04F5-47D2-9A13-3278AEC5529F}" type="pres">
      <dgm:prSet presAssocID="{25E03376-1211-4F6D-8934-BD9E6BF48358}" presName="conn2-1" presStyleLbl="parChTrans1D4" presStyleIdx="1" presStyleCnt="24"/>
      <dgm:spPr/>
    </dgm:pt>
    <dgm:pt modelId="{5FA6DC29-1DF5-412F-99A2-D4460CEA2757}" type="pres">
      <dgm:prSet presAssocID="{25E03376-1211-4F6D-8934-BD9E6BF48358}" presName="connTx" presStyleLbl="parChTrans1D4" presStyleIdx="1" presStyleCnt="24"/>
      <dgm:spPr/>
    </dgm:pt>
    <dgm:pt modelId="{358E2F5D-D8CF-42FA-8FFE-B40047154D53}" type="pres">
      <dgm:prSet presAssocID="{16E4071C-A73A-4655-A16D-0FEBEE1FC0F3}" presName="root2" presStyleCnt="0"/>
      <dgm:spPr/>
    </dgm:pt>
    <dgm:pt modelId="{5C8D7883-4DD7-4813-8A8D-A1744A7F0581}" type="pres">
      <dgm:prSet presAssocID="{16E4071C-A73A-4655-A16D-0FEBEE1FC0F3}" presName="LevelTwoTextNode" presStyleLbl="node4" presStyleIdx="1" presStyleCnt="24">
        <dgm:presLayoutVars>
          <dgm:chPref val="3"/>
        </dgm:presLayoutVars>
      </dgm:prSet>
      <dgm:spPr/>
    </dgm:pt>
    <dgm:pt modelId="{5E848D10-15DE-4870-AB69-CFBDD6DB7701}" type="pres">
      <dgm:prSet presAssocID="{16E4071C-A73A-4655-A16D-0FEBEE1FC0F3}" presName="level3hierChild" presStyleCnt="0"/>
      <dgm:spPr/>
    </dgm:pt>
    <dgm:pt modelId="{A8245C92-1E2A-48C5-8397-4ED77959C389}" type="pres">
      <dgm:prSet presAssocID="{4482A82C-B7EE-48BB-9644-72EFA2F425B1}" presName="conn2-1" presStyleLbl="parChTrans1D4" presStyleIdx="2" presStyleCnt="24"/>
      <dgm:spPr/>
    </dgm:pt>
    <dgm:pt modelId="{EDEB9F55-A6A0-422E-A942-46E8842559FD}" type="pres">
      <dgm:prSet presAssocID="{4482A82C-B7EE-48BB-9644-72EFA2F425B1}" presName="connTx" presStyleLbl="parChTrans1D4" presStyleIdx="2" presStyleCnt="24"/>
      <dgm:spPr/>
    </dgm:pt>
    <dgm:pt modelId="{FE972AE4-0364-4633-A5B3-A5C9EFEE45B3}" type="pres">
      <dgm:prSet presAssocID="{7688A70D-A2E5-4965-BFD2-2C0C49F36D4A}" presName="root2" presStyleCnt="0"/>
      <dgm:spPr/>
    </dgm:pt>
    <dgm:pt modelId="{1B013F05-72A0-4A3A-A664-23A39A1C6F5F}" type="pres">
      <dgm:prSet presAssocID="{7688A70D-A2E5-4965-BFD2-2C0C49F36D4A}" presName="LevelTwoTextNode" presStyleLbl="node4" presStyleIdx="2" presStyleCnt="24">
        <dgm:presLayoutVars>
          <dgm:chPref val="3"/>
        </dgm:presLayoutVars>
      </dgm:prSet>
      <dgm:spPr/>
    </dgm:pt>
    <dgm:pt modelId="{CE0F0125-D158-4760-8F8D-88FFF974A16E}" type="pres">
      <dgm:prSet presAssocID="{7688A70D-A2E5-4965-BFD2-2C0C49F36D4A}" presName="level3hierChild" presStyleCnt="0"/>
      <dgm:spPr/>
    </dgm:pt>
    <dgm:pt modelId="{3B436CC5-5222-4690-8A4E-81503A6E2ADD}" type="pres">
      <dgm:prSet presAssocID="{018E9D56-67D6-447B-A37C-63E89E6D710A}" presName="conn2-1" presStyleLbl="parChTrans1D4" presStyleIdx="3" presStyleCnt="24"/>
      <dgm:spPr/>
    </dgm:pt>
    <dgm:pt modelId="{54720FCF-EF0E-44FF-BC6E-B9661E493490}" type="pres">
      <dgm:prSet presAssocID="{018E9D56-67D6-447B-A37C-63E89E6D710A}" presName="connTx" presStyleLbl="parChTrans1D4" presStyleIdx="3" presStyleCnt="24"/>
      <dgm:spPr/>
    </dgm:pt>
    <dgm:pt modelId="{283AB6A5-BEF4-4F82-8495-9A52EF65038F}" type="pres">
      <dgm:prSet presAssocID="{E9544D58-4339-435F-9CA4-44F8E74EA2C2}" presName="root2" presStyleCnt="0"/>
      <dgm:spPr/>
    </dgm:pt>
    <dgm:pt modelId="{E81E5311-87F9-4E76-AC12-7B269F8C4B6B}" type="pres">
      <dgm:prSet presAssocID="{E9544D58-4339-435F-9CA4-44F8E74EA2C2}" presName="LevelTwoTextNode" presStyleLbl="node4" presStyleIdx="3" presStyleCnt="24">
        <dgm:presLayoutVars>
          <dgm:chPref val="3"/>
        </dgm:presLayoutVars>
      </dgm:prSet>
      <dgm:spPr/>
    </dgm:pt>
    <dgm:pt modelId="{C72CB936-0E9F-454A-9D80-28AA3A9E9E9D}" type="pres">
      <dgm:prSet presAssocID="{E9544D58-4339-435F-9CA4-44F8E74EA2C2}" presName="level3hierChild" presStyleCnt="0"/>
      <dgm:spPr/>
    </dgm:pt>
    <dgm:pt modelId="{6B31008F-3FEF-4B65-B6E4-8053BB81A71D}" type="pres">
      <dgm:prSet presAssocID="{DF06B622-8865-4430-BA3F-151E3901D9DB}" presName="conn2-1" presStyleLbl="parChTrans1D4" presStyleIdx="4" presStyleCnt="24"/>
      <dgm:spPr/>
    </dgm:pt>
    <dgm:pt modelId="{DEC3FA4F-14B4-447E-A7E8-662DAC007DA0}" type="pres">
      <dgm:prSet presAssocID="{DF06B622-8865-4430-BA3F-151E3901D9DB}" presName="connTx" presStyleLbl="parChTrans1D4" presStyleIdx="4" presStyleCnt="24"/>
      <dgm:spPr/>
    </dgm:pt>
    <dgm:pt modelId="{7E34F3DC-9191-4E74-B9D9-006AE07FA237}" type="pres">
      <dgm:prSet presAssocID="{BE0EE4D0-98BA-4218-987E-486CB9F25357}" presName="root2" presStyleCnt="0"/>
      <dgm:spPr/>
    </dgm:pt>
    <dgm:pt modelId="{716D1D89-DB34-4DAE-8EA2-3B13A7259791}" type="pres">
      <dgm:prSet presAssocID="{BE0EE4D0-98BA-4218-987E-486CB9F25357}" presName="LevelTwoTextNode" presStyleLbl="node4" presStyleIdx="4" presStyleCnt="24">
        <dgm:presLayoutVars>
          <dgm:chPref val="3"/>
        </dgm:presLayoutVars>
      </dgm:prSet>
      <dgm:spPr/>
    </dgm:pt>
    <dgm:pt modelId="{419FDD95-0999-4835-BC86-EA20111A96FF}" type="pres">
      <dgm:prSet presAssocID="{BE0EE4D0-98BA-4218-987E-486CB9F25357}" presName="level3hierChild" presStyleCnt="0"/>
      <dgm:spPr/>
    </dgm:pt>
    <dgm:pt modelId="{991D3B93-3FAB-4299-83C7-FFD3C2EC675F}" type="pres">
      <dgm:prSet presAssocID="{E906A0DF-DE2E-4A60-B22D-F4C3BEA1E9EB}" presName="conn2-1" presStyleLbl="parChTrans1D4" presStyleIdx="5" presStyleCnt="24"/>
      <dgm:spPr/>
    </dgm:pt>
    <dgm:pt modelId="{E22B1A07-6AAB-4FF5-A1AB-FA91DAF2E1C8}" type="pres">
      <dgm:prSet presAssocID="{E906A0DF-DE2E-4A60-B22D-F4C3BEA1E9EB}" presName="connTx" presStyleLbl="parChTrans1D4" presStyleIdx="5" presStyleCnt="24"/>
      <dgm:spPr/>
    </dgm:pt>
    <dgm:pt modelId="{CC3AEA92-F892-4865-96B6-0A868713E8A7}" type="pres">
      <dgm:prSet presAssocID="{3C656766-0DBF-4D69-9B23-D15441BF61DF}" presName="root2" presStyleCnt="0"/>
      <dgm:spPr/>
    </dgm:pt>
    <dgm:pt modelId="{03ED42B4-6682-457A-9914-B5B8F498F2FC}" type="pres">
      <dgm:prSet presAssocID="{3C656766-0DBF-4D69-9B23-D15441BF61DF}" presName="LevelTwoTextNode" presStyleLbl="node4" presStyleIdx="5" presStyleCnt="24">
        <dgm:presLayoutVars>
          <dgm:chPref val="3"/>
        </dgm:presLayoutVars>
      </dgm:prSet>
      <dgm:spPr/>
    </dgm:pt>
    <dgm:pt modelId="{947822D5-F935-46F7-9E03-81A1DFEF643B}" type="pres">
      <dgm:prSet presAssocID="{3C656766-0DBF-4D69-9B23-D15441BF61DF}" presName="level3hierChild" presStyleCnt="0"/>
      <dgm:spPr/>
    </dgm:pt>
    <dgm:pt modelId="{AFEDCADC-06E8-4533-8466-26511A88CDFA}" type="pres">
      <dgm:prSet presAssocID="{3B1E57E7-4978-45BC-A23C-793AE96546F2}" presName="conn2-1" presStyleLbl="parChTrans1D3" presStyleIdx="1" presStyleCnt="4"/>
      <dgm:spPr/>
    </dgm:pt>
    <dgm:pt modelId="{E2C0535E-BBC1-467D-BA3F-2544FFE5914B}" type="pres">
      <dgm:prSet presAssocID="{3B1E57E7-4978-45BC-A23C-793AE96546F2}" presName="connTx" presStyleLbl="parChTrans1D3" presStyleIdx="1" presStyleCnt="4"/>
      <dgm:spPr/>
    </dgm:pt>
    <dgm:pt modelId="{C7D017A1-504B-4219-A07F-217C23E41C79}" type="pres">
      <dgm:prSet presAssocID="{101971F9-F59E-44B4-9252-3CEAD9C12F64}" presName="root2" presStyleCnt="0"/>
      <dgm:spPr/>
    </dgm:pt>
    <dgm:pt modelId="{C3576342-74B5-4F1A-96CC-7731EF16D207}" type="pres">
      <dgm:prSet presAssocID="{101971F9-F59E-44B4-9252-3CEAD9C12F64}" presName="LevelTwoTextNode" presStyleLbl="node3" presStyleIdx="1" presStyleCnt="4">
        <dgm:presLayoutVars>
          <dgm:chPref val="3"/>
        </dgm:presLayoutVars>
      </dgm:prSet>
      <dgm:spPr/>
    </dgm:pt>
    <dgm:pt modelId="{949DFFF7-6246-4B35-9AA3-FFBB4C0475A4}" type="pres">
      <dgm:prSet presAssocID="{101971F9-F59E-44B4-9252-3CEAD9C12F64}" presName="level3hierChild" presStyleCnt="0"/>
      <dgm:spPr/>
    </dgm:pt>
    <dgm:pt modelId="{27FB3AEF-337E-436F-A259-286E49C06554}" type="pres">
      <dgm:prSet presAssocID="{7D522EBA-1E56-4B3F-BD71-EAA4284B3F51}" presName="conn2-1" presStyleLbl="parChTrans1D4" presStyleIdx="6" presStyleCnt="24"/>
      <dgm:spPr/>
    </dgm:pt>
    <dgm:pt modelId="{D55229FA-A920-4C2C-9EF4-D7130E9964BE}" type="pres">
      <dgm:prSet presAssocID="{7D522EBA-1E56-4B3F-BD71-EAA4284B3F51}" presName="connTx" presStyleLbl="parChTrans1D4" presStyleIdx="6" presStyleCnt="24"/>
      <dgm:spPr/>
    </dgm:pt>
    <dgm:pt modelId="{5D604B0D-C4B9-4AF6-B90A-21F8928148BF}" type="pres">
      <dgm:prSet presAssocID="{33A26486-792A-48A5-A2DD-C16A03FDF09A}" presName="root2" presStyleCnt="0"/>
      <dgm:spPr/>
    </dgm:pt>
    <dgm:pt modelId="{BDF1F425-36CB-41A5-807D-003A508726C7}" type="pres">
      <dgm:prSet presAssocID="{33A26486-792A-48A5-A2DD-C16A03FDF09A}" presName="LevelTwoTextNode" presStyleLbl="node4" presStyleIdx="6" presStyleCnt="24">
        <dgm:presLayoutVars>
          <dgm:chPref val="3"/>
        </dgm:presLayoutVars>
      </dgm:prSet>
      <dgm:spPr/>
    </dgm:pt>
    <dgm:pt modelId="{2EA25BD9-47FE-410D-A1CA-0C16D60DD7A7}" type="pres">
      <dgm:prSet presAssocID="{33A26486-792A-48A5-A2DD-C16A03FDF09A}" presName="level3hierChild" presStyleCnt="0"/>
      <dgm:spPr/>
    </dgm:pt>
    <dgm:pt modelId="{7F7B6946-7AE7-46E6-9650-2B1A1922285A}" type="pres">
      <dgm:prSet presAssocID="{D1723144-CF9E-4FD7-AB84-97229261851C}" presName="conn2-1" presStyleLbl="parChTrans1D4" presStyleIdx="7" presStyleCnt="24"/>
      <dgm:spPr/>
    </dgm:pt>
    <dgm:pt modelId="{E95DD9D1-8393-42D0-82C5-FAB8EDA7768E}" type="pres">
      <dgm:prSet presAssocID="{D1723144-CF9E-4FD7-AB84-97229261851C}" presName="connTx" presStyleLbl="parChTrans1D4" presStyleIdx="7" presStyleCnt="24"/>
      <dgm:spPr/>
    </dgm:pt>
    <dgm:pt modelId="{77A5F8FD-40E9-4F36-BEA1-4BD13C2E28A8}" type="pres">
      <dgm:prSet presAssocID="{0F8865F7-E008-400A-ABC0-CC78EB046FFE}" presName="root2" presStyleCnt="0"/>
      <dgm:spPr/>
    </dgm:pt>
    <dgm:pt modelId="{EA218A74-1007-4F11-854B-D0AB9C17C46B}" type="pres">
      <dgm:prSet presAssocID="{0F8865F7-E008-400A-ABC0-CC78EB046FFE}" presName="LevelTwoTextNode" presStyleLbl="node4" presStyleIdx="7" presStyleCnt="24">
        <dgm:presLayoutVars>
          <dgm:chPref val="3"/>
        </dgm:presLayoutVars>
      </dgm:prSet>
      <dgm:spPr/>
    </dgm:pt>
    <dgm:pt modelId="{C3A3376D-4BAF-43E2-9CCC-FD8DBBD724C1}" type="pres">
      <dgm:prSet presAssocID="{0F8865F7-E008-400A-ABC0-CC78EB046FFE}" presName="level3hierChild" presStyleCnt="0"/>
      <dgm:spPr/>
    </dgm:pt>
    <dgm:pt modelId="{EB06242C-5A14-4E4D-BA03-C37C9B1E59A4}" type="pres">
      <dgm:prSet presAssocID="{2F38187E-FDDC-45E2-B56C-4870B0A86E1F}" presName="conn2-1" presStyleLbl="parChTrans1D4" presStyleIdx="8" presStyleCnt="24"/>
      <dgm:spPr/>
    </dgm:pt>
    <dgm:pt modelId="{E1565B44-FC12-4AF3-95F5-05BA976DAF69}" type="pres">
      <dgm:prSet presAssocID="{2F38187E-FDDC-45E2-B56C-4870B0A86E1F}" presName="connTx" presStyleLbl="parChTrans1D4" presStyleIdx="8" presStyleCnt="24"/>
      <dgm:spPr/>
    </dgm:pt>
    <dgm:pt modelId="{5562269F-16BE-4800-8088-A943095BBA5B}" type="pres">
      <dgm:prSet presAssocID="{6263E9E0-C3DC-408A-A5D0-C89D4568BB69}" presName="root2" presStyleCnt="0"/>
      <dgm:spPr/>
    </dgm:pt>
    <dgm:pt modelId="{086078EE-61D1-4163-9771-C8ADBEB150D1}" type="pres">
      <dgm:prSet presAssocID="{6263E9E0-C3DC-408A-A5D0-C89D4568BB69}" presName="LevelTwoTextNode" presStyleLbl="node4" presStyleIdx="8" presStyleCnt="24">
        <dgm:presLayoutVars>
          <dgm:chPref val="3"/>
        </dgm:presLayoutVars>
      </dgm:prSet>
      <dgm:spPr/>
    </dgm:pt>
    <dgm:pt modelId="{1112BBE2-7ADA-43B9-8A4B-E540D3B78161}" type="pres">
      <dgm:prSet presAssocID="{6263E9E0-C3DC-408A-A5D0-C89D4568BB69}" presName="level3hierChild" presStyleCnt="0"/>
      <dgm:spPr/>
    </dgm:pt>
    <dgm:pt modelId="{74BDB42B-70DA-4E41-9AF4-316B56732B92}" type="pres">
      <dgm:prSet presAssocID="{E86BAEC7-8F69-4B31-821E-F95D4262205E}" presName="conn2-1" presStyleLbl="parChTrans1D4" presStyleIdx="9" presStyleCnt="24"/>
      <dgm:spPr/>
    </dgm:pt>
    <dgm:pt modelId="{BA08AC60-B854-470E-A3F3-81822F117B0D}" type="pres">
      <dgm:prSet presAssocID="{E86BAEC7-8F69-4B31-821E-F95D4262205E}" presName="connTx" presStyleLbl="parChTrans1D4" presStyleIdx="9" presStyleCnt="24"/>
      <dgm:spPr/>
    </dgm:pt>
    <dgm:pt modelId="{47F8DA71-43E5-4852-9E3E-5FD5BE0B4E16}" type="pres">
      <dgm:prSet presAssocID="{6CECF00C-DF48-424F-9430-62485E375B00}" presName="root2" presStyleCnt="0"/>
      <dgm:spPr/>
    </dgm:pt>
    <dgm:pt modelId="{156C2641-8669-4587-BAA8-C192DBFD0D14}" type="pres">
      <dgm:prSet presAssocID="{6CECF00C-DF48-424F-9430-62485E375B00}" presName="LevelTwoTextNode" presStyleLbl="node4" presStyleIdx="9" presStyleCnt="24">
        <dgm:presLayoutVars>
          <dgm:chPref val="3"/>
        </dgm:presLayoutVars>
      </dgm:prSet>
      <dgm:spPr/>
    </dgm:pt>
    <dgm:pt modelId="{05246C18-90DF-4A3B-901E-4015D959A21A}" type="pres">
      <dgm:prSet presAssocID="{6CECF00C-DF48-424F-9430-62485E375B00}" presName="level3hierChild" presStyleCnt="0"/>
      <dgm:spPr/>
    </dgm:pt>
    <dgm:pt modelId="{DDDA1EC8-14BF-456C-AF84-4A06F0E2F183}" type="pres">
      <dgm:prSet presAssocID="{FC3D4962-A589-4750-AE27-847186EEB24A}" presName="conn2-1" presStyleLbl="parChTrans1D4" presStyleIdx="10" presStyleCnt="24"/>
      <dgm:spPr/>
    </dgm:pt>
    <dgm:pt modelId="{A2DB9BB8-40C7-4292-A477-F32C6E1AA5FB}" type="pres">
      <dgm:prSet presAssocID="{FC3D4962-A589-4750-AE27-847186EEB24A}" presName="connTx" presStyleLbl="parChTrans1D4" presStyleIdx="10" presStyleCnt="24"/>
      <dgm:spPr/>
    </dgm:pt>
    <dgm:pt modelId="{B7D8CFF4-E0C6-4C84-8DD2-A6F83D3E6AA3}" type="pres">
      <dgm:prSet presAssocID="{EC3496DD-F73E-41D9-AA97-A1A7E6C41955}" presName="root2" presStyleCnt="0"/>
      <dgm:spPr/>
    </dgm:pt>
    <dgm:pt modelId="{079B3B87-D84D-401D-A8BF-25F94FB423D7}" type="pres">
      <dgm:prSet presAssocID="{EC3496DD-F73E-41D9-AA97-A1A7E6C41955}" presName="LevelTwoTextNode" presStyleLbl="node4" presStyleIdx="10" presStyleCnt="24">
        <dgm:presLayoutVars>
          <dgm:chPref val="3"/>
        </dgm:presLayoutVars>
      </dgm:prSet>
      <dgm:spPr/>
    </dgm:pt>
    <dgm:pt modelId="{607B7B1A-B50D-4B2E-B704-CBED4BAC38AB}" type="pres">
      <dgm:prSet presAssocID="{EC3496DD-F73E-41D9-AA97-A1A7E6C41955}" presName="level3hierChild" presStyleCnt="0"/>
      <dgm:spPr/>
    </dgm:pt>
    <dgm:pt modelId="{7747348B-E35D-4D8E-8016-EFFDC246386B}" type="pres">
      <dgm:prSet presAssocID="{BB36FAE5-CC25-42D4-9087-D48C446A39AA}" presName="conn2-1" presStyleLbl="parChTrans1D4" presStyleIdx="11" presStyleCnt="24"/>
      <dgm:spPr/>
    </dgm:pt>
    <dgm:pt modelId="{ECEA5DFF-AA3B-4C5D-B16C-A76BBC21F0E4}" type="pres">
      <dgm:prSet presAssocID="{BB36FAE5-CC25-42D4-9087-D48C446A39AA}" presName="connTx" presStyleLbl="parChTrans1D4" presStyleIdx="11" presStyleCnt="24"/>
      <dgm:spPr/>
    </dgm:pt>
    <dgm:pt modelId="{0CDFBC15-1264-4287-847A-E9239C95A7D9}" type="pres">
      <dgm:prSet presAssocID="{A05AB91F-2EC9-4C98-9F53-FD4A1D4DC0E0}" presName="root2" presStyleCnt="0"/>
      <dgm:spPr/>
    </dgm:pt>
    <dgm:pt modelId="{219D89CD-C2C9-483F-A9EE-603B2B03447E}" type="pres">
      <dgm:prSet presAssocID="{A05AB91F-2EC9-4C98-9F53-FD4A1D4DC0E0}" presName="LevelTwoTextNode" presStyleLbl="node4" presStyleIdx="11" presStyleCnt="24">
        <dgm:presLayoutVars>
          <dgm:chPref val="3"/>
        </dgm:presLayoutVars>
      </dgm:prSet>
      <dgm:spPr/>
    </dgm:pt>
    <dgm:pt modelId="{96707C0F-4778-4B66-A71A-4CF06FB66051}" type="pres">
      <dgm:prSet presAssocID="{A05AB91F-2EC9-4C98-9F53-FD4A1D4DC0E0}" presName="level3hierChild" presStyleCnt="0"/>
      <dgm:spPr/>
    </dgm:pt>
    <dgm:pt modelId="{E0595E8A-6955-4F04-B1DF-EC8A5EC429CB}" type="pres">
      <dgm:prSet presAssocID="{412BE102-2820-4CB0-8E22-72C296E7047B}" presName="conn2-1" presStyleLbl="parChTrans1D2" presStyleIdx="1" presStyleCnt="2"/>
      <dgm:spPr/>
    </dgm:pt>
    <dgm:pt modelId="{0D7831F6-B845-4729-9E81-9C7064F7EE03}" type="pres">
      <dgm:prSet presAssocID="{412BE102-2820-4CB0-8E22-72C296E7047B}" presName="connTx" presStyleLbl="parChTrans1D2" presStyleIdx="1" presStyleCnt="2"/>
      <dgm:spPr/>
    </dgm:pt>
    <dgm:pt modelId="{1AE5ED57-E2A0-41B8-9931-A76192FF5EBD}" type="pres">
      <dgm:prSet presAssocID="{CD855F8D-C2A8-47C3-B0AD-E65FD064F529}" presName="root2" presStyleCnt="0"/>
      <dgm:spPr/>
    </dgm:pt>
    <dgm:pt modelId="{AAE00ED5-7A50-4E00-9C43-96726D807466}" type="pres">
      <dgm:prSet presAssocID="{CD855F8D-C2A8-47C3-B0AD-E65FD064F529}" presName="LevelTwoTextNode" presStyleLbl="node2" presStyleIdx="1" presStyleCnt="2">
        <dgm:presLayoutVars>
          <dgm:chPref val="3"/>
        </dgm:presLayoutVars>
      </dgm:prSet>
      <dgm:spPr/>
    </dgm:pt>
    <dgm:pt modelId="{388F468C-3D63-4C7B-87B6-65871A2B0D90}" type="pres">
      <dgm:prSet presAssocID="{CD855F8D-C2A8-47C3-B0AD-E65FD064F529}" presName="level3hierChild" presStyleCnt="0"/>
      <dgm:spPr/>
    </dgm:pt>
    <dgm:pt modelId="{FC613A49-6353-422D-90A5-5F1F17B3D267}" type="pres">
      <dgm:prSet presAssocID="{ABD0DEC5-6F4F-454B-A932-5BEBF8F17A82}" presName="conn2-1" presStyleLbl="parChTrans1D3" presStyleIdx="2" presStyleCnt="4"/>
      <dgm:spPr/>
    </dgm:pt>
    <dgm:pt modelId="{FD801513-B2AF-451D-8EAF-50CB2DD56000}" type="pres">
      <dgm:prSet presAssocID="{ABD0DEC5-6F4F-454B-A932-5BEBF8F17A82}" presName="connTx" presStyleLbl="parChTrans1D3" presStyleIdx="2" presStyleCnt="4"/>
      <dgm:spPr/>
    </dgm:pt>
    <dgm:pt modelId="{CBB8DDA6-09A5-45B7-B150-86CAB2B3F84D}" type="pres">
      <dgm:prSet presAssocID="{B75DE7AD-3EC1-4462-A79E-B97170CA834F}" presName="root2" presStyleCnt="0"/>
      <dgm:spPr/>
    </dgm:pt>
    <dgm:pt modelId="{D384A683-97A1-41C2-9561-B742A21D37F5}" type="pres">
      <dgm:prSet presAssocID="{B75DE7AD-3EC1-4462-A79E-B97170CA834F}" presName="LevelTwoTextNode" presStyleLbl="node3" presStyleIdx="2" presStyleCnt="4">
        <dgm:presLayoutVars>
          <dgm:chPref val="3"/>
        </dgm:presLayoutVars>
      </dgm:prSet>
      <dgm:spPr/>
    </dgm:pt>
    <dgm:pt modelId="{7DCDFD48-CA36-4A6E-8A4F-E1DADD568E17}" type="pres">
      <dgm:prSet presAssocID="{B75DE7AD-3EC1-4462-A79E-B97170CA834F}" presName="level3hierChild" presStyleCnt="0"/>
      <dgm:spPr/>
    </dgm:pt>
    <dgm:pt modelId="{C21F3F7B-733B-4BA0-90F4-CC79B16459D4}" type="pres">
      <dgm:prSet presAssocID="{685C7E3D-0FA6-4D14-ABB4-A046EA2EA4B4}" presName="conn2-1" presStyleLbl="parChTrans1D4" presStyleIdx="12" presStyleCnt="24"/>
      <dgm:spPr/>
    </dgm:pt>
    <dgm:pt modelId="{2F084ABF-D105-41AA-8D1C-3DC5DDD1B18E}" type="pres">
      <dgm:prSet presAssocID="{685C7E3D-0FA6-4D14-ABB4-A046EA2EA4B4}" presName="connTx" presStyleLbl="parChTrans1D4" presStyleIdx="12" presStyleCnt="24"/>
      <dgm:spPr/>
    </dgm:pt>
    <dgm:pt modelId="{0E071B7B-85CA-4E3D-B6BD-F5EE0F623233}" type="pres">
      <dgm:prSet presAssocID="{B14D5FC8-567F-456C-8268-DBB169849DDD}" presName="root2" presStyleCnt="0"/>
      <dgm:spPr/>
    </dgm:pt>
    <dgm:pt modelId="{BD950F18-D0DD-4E2F-A688-DB439B149BA7}" type="pres">
      <dgm:prSet presAssocID="{B14D5FC8-567F-456C-8268-DBB169849DDD}" presName="LevelTwoTextNode" presStyleLbl="node4" presStyleIdx="12" presStyleCnt="24">
        <dgm:presLayoutVars>
          <dgm:chPref val="3"/>
        </dgm:presLayoutVars>
      </dgm:prSet>
      <dgm:spPr/>
    </dgm:pt>
    <dgm:pt modelId="{EE2D558B-348E-44D3-94DB-322A5B70F99D}" type="pres">
      <dgm:prSet presAssocID="{B14D5FC8-567F-456C-8268-DBB169849DDD}" presName="level3hierChild" presStyleCnt="0"/>
      <dgm:spPr/>
    </dgm:pt>
    <dgm:pt modelId="{C8D02873-48A7-42A5-BDC7-07A84BCADA1B}" type="pres">
      <dgm:prSet presAssocID="{5C6658AA-111C-43AB-9DAD-5F471C6C9CF1}" presName="conn2-1" presStyleLbl="parChTrans1D4" presStyleIdx="13" presStyleCnt="24"/>
      <dgm:spPr/>
    </dgm:pt>
    <dgm:pt modelId="{269DE871-5C61-43AB-8669-B25651921FC6}" type="pres">
      <dgm:prSet presAssocID="{5C6658AA-111C-43AB-9DAD-5F471C6C9CF1}" presName="connTx" presStyleLbl="parChTrans1D4" presStyleIdx="13" presStyleCnt="24"/>
      <dgm:spPr/>
    </dgm:pt>
    <dgm:pt modelId="{9DB72FD1-89EF-4147-891D-E60F787B091B}" type="pres">
      <dgm:prSet presAssocID="{5E0F82B8-4C35-494E-9033-76BD6C7A115B}" presName="root2" presStyleCnt="0"/>
      <dgm:spPr/>
    </dgm:pt>
    <dgm:pt modelId="{40C1C745-500A-49A4-9205-E17A1F4CFF7F}" type="pres">
      <dgm:prSet presAssocID="{5E0F82B8-4C35-494E-9033-76BD6C7A115B}" presName="LevelTwoTextNode" presStyleLbl="node4" presStyleIdx="13" presStyleCnt="24">
        <dgm:presLayoutVars>
          <dgm:chPref val="3"/>
        </dgm:presLayoutVars>
      </dgm:prSet>
      <dgm:spPr/>
    </dgm:pt>
    <dgm:pt modelId="{1F4C3E50-CF39-4891-8D6D-5D460B1AA2E8}" type="pres">
      <dgm:prSet presAssocID="{5E0F82B8-4C35-494E-9033-76BD6C7A115B}" presName="level3hierChild" presStyleCnt="0"/>
      <dgm:spPr/>
    </dgm:pt>
    <dgm:pt modelId="{95E7918A-F4A7-4BEC-822F-1FF41C080B08}" type="pres">
      <dgm:prSet presAssocID="{2D19F327-49EC-40E1-8835-D176ABD24A6B}" presName="conn2-1" presStyleLbl="parChTrans1D4" presStyleIdx="14" presStyleCnt="24"/>
      <dgm:spPr/>
    </dgm:pt>
    <dgm:pt modelId="{5B5FA271-F07A-4FB5-B75C-1CE14D806848}" type="pres">
      <dgm:prSet presAssocID="{2D19F327-49EC-40E1-8835-D176ABD24A6B}" presName="connTx" presStyleLbl="parChTrans1D4" presStyleIdx="14" presStyleCnt="24"/>
      <dgm:spPr/>
    </dgm:pt>
    <dgm:pt modelId="{F7B3C1D8-852D-495A-AED4-65BE525919B6}" type="pres">
      <dgm:prSet presAssocID="{11CB477B-71D8-42CA-9656-7E3C23DCC684}" presName="root2" presStyleCnt="0"/>
      <dgm:spPr/>
    </dgm:pt>
    <dgm:pt modelId="{BBCF11DA-DEEE-4D17-902F-8BED4C2EE139}" type="pres">
      <dgm:prSet presAssocID="{11CB477B-71D8-42CA-9656-7E3C23DCC684}" presName="LevelTwoTextNode" presStyleLbl="node4" presStyleIdx="14" presStyleCnt="24">
        <dgm:presLayoutVars>
          <dgm:chPref val="3"/>
        </dgm:presLayoutVars>
      </dgm:prSet>
      <dgm:spPr/>
    </dgm:pt>
    <dgm:pt modelId="{08832519-4143-44EE-89D9-90E05385D3E8}" type="pres">
      <dgm:prSet presAssocID="{11CB477B-71D8-42CA-9656-7E3C23DCC684}" presName="level3hierChild" presStyleCnt="0"/>
      <dgm:spPr/>
    </dgm:pt>
    <dgm:pt modelId="{525BA52B-15F9-4F54-8FEB-680D97CE98E0}" type="pres">
      <dgm:prSet presAssocID="{330487CA-0591-4824-9AC6-1EEC68AE1B29}" presName="conn2-1" presStyleLbl="parChTrans1D4" presStyleIdx="15" presStyleCnt="24"/>
      <dgm:spPr/>
    </dgm:pt>
    <dgm:pt modelId="{BA2A8F57-4ADA-41EA-8858-5A6A8928A2E4}" type="pres">
      <dgm:prSet presAssocID="{330487CA-0591-4824-9AC6-1EEC68AE1B29}" presName="connTx" presStyleLbl="parChTrans1D4" presStyleIdx="15" presStyleCnt="24"/>
      <dgm:spPr/>
    </dgm:pt>
    <dgm:pt modelId="{059AE98C-83D6-4A84-8A3D-8CBA3FB8EA5F}" type="pres">
      <dgm:prSet presAssocID="{7916C0B0-5EAE-4ECF-8E51-1FA5BD1EA069}" presName="root2" presStyleCnt="0"/>
      <dgm:spPr/>
    </dgm:pt>
    <dgm:pt modelId="{968D13AE-0941-45E2-8AEF-1B460827C755}" type="pres">
      <dgm:prSet presAssocID="{7916C0B0-5EAE-4ECF-8E51-1FA5BD1EA069}" presName="LevelTwoTextNode" presStyleLbl="node4" presStyleIdx="15" presStyleCnt="24">
        <dgm:presLayoutVars>
          <dgm:chPref val="3"/>
        </dgm:presLayoutVars>
      </dgm:prSet>
      <dgm:spPr/>
    </dgm:pt>
    <dgm:pt modelId="{4DDC07EA-684F-4DAE-8B89-11C39582F905}" type="pres">
      <dgm:prSet presAssocID="{7916C0B0-5EAE-4ECF-8E51-1FA5BD1EA069}" presName="level3hierChild" presStyleCnt="0"/>
      <dgm:spPr/>
    </dgm:pt>
    <dgm:pt modelId="{679731CD-A26E-4A9A-BC07-7AFDF78CEBC3}" type="pres">
      <dgm:prSet presAssocID="{1343FF1A-B160-4CE0-A936-F54733770AC7}" presName="conn2-1" presStyleLbl="parChTrans1D4" presStyleIdx="16" presStyleCnt="24"/>
      <dgm:spPr/>
    </dgm:pt>
    <dgm:pt modelId="{821FDFDF-4294-41DF-ACDE-8CA9CEE83755}" type="pres">
      <dgm:prSet presAssocID="{1343FF1A-B160-4CE0-A936-F54733770AC7}" presName="connTx" presStyleLbl="parChTrans1D4" presStyleIdx="16" presStyleCnt="24"/>
      <dgm:spPr/>
    </dgm:pt>
    <dgm:pt modelId="{E759302A-9825-4923-A5A0-C88EECE487D6}" type="pres">
      <dgm:prSet presAssocID="{871C9098-D048-47E9-8815-86751774179E}" presName="root2" presStyleCnt="0"/>
      <dgm:spPr/>
    </dgm:pt>
    <dgm:pt modelId="{579A2D7B-8A69-41B1-A7E8-8FAB755A6529}" type="pres">
      <dgm:prSet presAssocID="{871C9098-D048-47E9-8815-86751774179E}" presName="LevelTwoTextNode" presStyleLbl="node4" presStyleIdx="16" presStyleCnt="24">
        <dgm:presLayoutVars>
          <dgm:chPref val="3"/>
        </dgm:presLayoutVars>
      </dgm:prSet>
      <dgm:spPr/>
    </dgm:pt>
    <dgm:pt modelId="{9BCF8413-7B5C-4CE3-9703-757D188F28B6}" type="pres">
      <dgm:prSet presAssocID="{871C9098-D048-47E9-8815-86751774179E}" presName="level3hierChild" presStyleCnt="0"/>
      <dgm:spPr/>
    </dgm:pt>
    <dgm:pt modelId="{8DD52A65-BBC2-4025-8D49-AD0B7A147E8C}" type="pres">
      <dgm:prSet presAssocID="{989292A9-DB0C-49C0-A259-F7FC3DF9FA55}" presName="conn2-1" presStyleLbl="parChTrans1D4" presStyleIdx="17" presStyleCnt="24"/>
      <dgm:spPr/>
    </dgm:pt>
    <dgm:pt modelId="{82628A87-1642-46DD-B729-CE18E3F26101}" type="pres">
      <dgm:prSet presAssocID="{989292A9-DB0C-49C0-A259-F7FC3DF9FA55}" presName="connTx" presStyleLbl="parChTrans1D4" presStyleIdx="17" presStyleCnt="24"/>
      <dgm:spPr/>
    </dgm:pt>
    <dgm:pt modelId="{B6A9A5E2-C4A8-4C43-B24B-45FBBC1E8B4D}" type="pres">
      <dgm:prSet presAssocID="{250799A2-4F53-464F-98A4-90CEDD2A2CC5}" presName="root2" presStyleCnt="0"/>
      <dgm:spPr/>
    </dgm:pt>
    <dgm:pt modelId="{FA7D94D7-7B77-449C-9CD1-C29DB97E3CE5}" type="pres">
      <dgm:prSet presAssocID="{250799A2-4F53-464F-98A4-90CEDD2A2CC5}" presName="LevelTwoTextNode" presStyleLbl="node4" presStyleIdx="17" presStyleCnt="24">
        <dgm:presLayoutVars>
          <dgm:chPref val="3"/>
        </dgm:presLayoutVars>
      </dgm:prSet>
      <dgm:spPr/>
    </dgm:pt>
    <dgm:pt modelId="{F71CD9F3-54CE-4125-B422-17D96CF1E9A7}" type="pres">
      <dgm:prSet presAssocID="{250799A2-4F53-464F-98A4-90CEDD2A2CC5}" presName="level3hierChild" presStyleCnt="0"/>
      <dgm:spPr/>
    </dgm:pt>
    <dgm:pt modelId="{FE7B99A9-F2FD-47E5-8F39-258D34DD12FB}" type="pres">
      <dgm:prSet presAssocID="{B6A69D74-E33B-4E28-B068-F77601A3D98E}" presName="conn2-1" presStyleLbl="parChTrans1D3" presStyleIdx="3" presStyleCnt="4"/>
      <dgm:spPr/>
    </dgm:pt>
    <dgm:pt modelId="{93ADBAC8-E03C-4C61-84FC-D2649176EA95}" type="pres">
      <dgm:prSet presAssocID="{B6A69D74-E33B-4E28-B068-F77601A3D98E}" presName="connTx" presStyleLbl="parChTrans1D3" presStyleIdx="3" presStyleCnt="4"/>
      <dgm:spPr/>
    </dgm:pt>
    <dgm:pt modelId="{EDB0FA0C-5D6E-4040-8FB1-1081FBC93F4A}" type="pres">
      <dgm:prSet presAssocID="{84547700-054C-4504-8CF3-7F842054F5BE}" presName="root2" presStyleCnt="0"/>
      <dgm:spPr/>
    </dgm:pt>
    <dgm:pt modelId="{BC3D2F8F-546E-4527-B5E3-3019E9791726}" type="pres">
      <dgm:prSet presAssocID="{84547700-054C-4504-8CF3-7F842054F5BE}" presName="LevelTwoTextNode" presStyleLbl="node3" presStyleIdx="3" presStyleCnt="4">
        <dgm:presLayoutVars>
          <dgm:chPref val="3"/>
        </dgm:presLayoutVars>
      </dgm:prSet>
      <dgm:spPr/>
    </dgm:pt>
    <dgm:pt modelId="{BBB275DC-3BCF-4E73-96D8-E6D0CCF40480}" type="pres">
      <dgm:prSet presAssocID="{84547700-054C-4504-8CF3-7F842054F5BE}" presName="level3hierChild" presStyleCnt="0"/>
      <dgm:spPr/>
    </dgm:pt>
    <dgm:pt modelId="{5EC8632B-0726-4933-AF1B-6CF7BDDC2A4E}" type="pres">
      <dgm:prSet presAssocID="{0204CC0E-E9AE-4F61-B87D-1BD631CDDC5B}" presName="conn2-1" presStyleLbl="parChTrans1D4" presStyleIdx="18" presStyleCnt="24"/>
      <dgm:spPr/>
    </dgm:pt>
    <dgm:pt modelId="{50627B05-C9DA-4190-B3E7-B4116C9BCFF1}" type="pres">
      <dgm:prSet presAssocID="{0204CC0E-E9AE-4F61-B87D-1BD631CDDC5B}" presName="connTx" presStyleLbl="parChTrans1D4" presStyleIdx="18" presStyleCnt="24"/>
      <dgm:spPr/>
    </dgm:pt>
    <dgm:pt modelId="{2B79FAF9-3A54-414D-B07C-4DA5CEAFA269}" type="pres">
      <dgm:prSet presAssocID="{A996E0BA-A7B7-42E1-A6B2-490EA78CE570}" presName="root2" presStyleCnt="0"/>
      <dgm:spPr/>
    </dgm:pt>
    <dgm:pt modelId="{10F03FEF-F421-4D8D-AF82-38173881E63F}" type="pres">
      <dgm:prSet presAssocID="{A996E0BA-A7B7-42E1-A6B2-490EA78CE570}" presName="LevelTwoTextNode" presStyleLbl="node4" presStyleIdx="18" presStyleCnt="24">
        <dgm:presLayoutVars>
          <dgm:chPref val="3"/>
        </dgm:presLayoutVars>
      </dgm:prSet>
      <dgm:spPr/>
    </dgm:pt>
    <dgm:pt modelId="{67A5F211-BFB0-4E13-B4FD-B0D9435A3A20}" type="pres">
      <dgm:prSet presAssocID="{A996E0BA-A7B7-42E1-A6B2-490EA78CE570}" presName="level3hierChild" presStyleCnt="0"/>
      <dgm:spPr/>
    </dgm:pt>
    <dgm:pt modelId="{48A2005B-B523-432F-940F-73AC4E2CDD92}" type="pres">
      <dgm:prSet presAssocID="{6E0DB398-0BDC-4090-B1D1-BC09B96A6D27}" presName="conn2-1" presStyleLbl="parChTrans1D4" presStyleIdx="19" presStyleCnt="24"/>
      <dgm:spPr/>
    </dgm:pt>
    <dgm:pt modelId="{B94DDC7B-ED7A-4F47-96D4-5A569FBD9F71}" type="pres">
      <dgm:prSet presAssocID="{6E0DB398-0BDC-4090-B1D1-BC09B96A6D27}" presName="connTx" presStyleLbl="parChTrans1D4" presStyleIdx="19" presStyleCnt="24"/>
      <dgm:spPr/>
    </dgm:pt>
    <dgm:pt modelId="{4C52D682-9140-472F-9128-3AD878750BCB}" type="pres">
      <dgm:prSet presAssocID="{B152AA79-9D3D-462A-B562-64F2712C11C2}" presName="root2" presStyleCnt="0"/>
      <dgm:spPr/>
    </dgm:pt>
    <dgm:pt modelId="{5C332DF8-9FDB-4FA8-8FA6-B70285EE94C6}" type="pres">
      <dgm:prSet presAssocID="{B152AA79-9D3D-462A-B562-64F2712C11C2}" presName="LevelTwoTextNode" presStyleLbl="node4" presStyleIdx="19" presStyleCnt="24">
        <dgm:presLayoutVars>
          <dgm:chPref val="3"/>
        </dgm:presLayoutVars>
      </dgm:prSet>
      <dgm:spPr/>
    </dgm:pt>
    <dgm:pt modelId="{B9E77B89-380C-43D6-8820-2DE8E041733D}" type="pres">
      <dgm:prSet presAssocID="{B152AA79-9D3D-462A-B562-64F2712C11C2}" presName="level3hierChild" presStyleCnt="0"/>
      <dgm:spPr/>
    </dgm:pt>
    <dgm:pt modelId="{421D7DC5-AC82-4CA3-B0C6-99132315270E}" type="pres">
      <dgm:prSet presAssocID="{4F60646F-9643-44D5-BA5D-3DB4DFB22A92}" presName="conn2-1" presStyleLbl="parChTrans1D4" presStyleIdx="20" presStyleCnt="24"/>
      <dgm:spPr/>
    </dgm:pt>
    <dgm:pt modelId="{8CF8810C-E3A2-40DF-A8E9-90C6B2CFABCB}" type="pres">
      <dgm:prSet presAssocID="{4F60646F-9643-44D5-BA5D-3DB4DFB22A92}" presName="connTx" presStyleLbl="parChTrans1D4" presStyleIdx="20" presStyleCnt="24"/>
      <dgm:spPr/>
    </dgm:pt>
    <dgm:pt modelId="{C5FD2B69-55D2-42CC-ADBD-1E9077B3B4F3}" type="pres">
      <dgm:prSet presAssocID="{1A3D24AE-76ED-420C-BDF3-EF7A8F59A17E}" presName="root2" presStyleCnt="0"/>
      <dgm:spPr/>
    </dgm:pt>
    <dgm:pt modelId="{5BD4F138-9204-4497-BC9D-E6886832D631}" type="pres">
      <dgm:prSet presAssocID="{1A3D24AE-76ED-420C-BDF3-EF7A8F59A17E}" presName="LevelTwoTextNode" presStyleLbl="node4" presStyleIdx="20" presStyleCnt="24">
        <dgm:presLayoutVars>
          <dgm:chPref val="3"/>
        </dgm:presLayoutVars>
      </dgm:prSet>
      <dgm:spPr/>
    </dgm:pt>
    <dgm:pt modelId="{320BD14B-23A4-4314-AC26-FAAE1AB92DA4}" type="pres">
      <dgm:prSet presAssocID="{1A3D24AE-76ED-420C-BDF3-EF7A8F59A17E}" presName="level3hierChild" presStyleCnt="0"/>
      <dgm:spPr/>
    </dgm:pt>
    <dgm:pt modelId="{66977582-265F-41CC-BF22-B87A18DB6259}" type="pres">
      <dgm:prSet presAssocID="{220F1C68-8EFF-4CF3-AE4B-20AFB4F45975}" presName="conn2-1" presStyleLbl="parChTrans1D4" presStyleIdx="21" presStyleCnt="24"/>
      <dgm:spPr/>
    </dgm:pt>
    <dgm:pt modelId="{01F7C319-5B3B-4205-8D05-EF422FDF6660}" type="pres">
      <dgm:prSet presAssocID="{220F1C68-8EFF-4CF3-AE4B-20AFB4F45975}" presName="connTx" presStyleLbl="parChTrans1D4" presStyleIdx="21" presStyleCnt="24"/>
      <dgm:spPr/>
    </dgm:pt>
    <dgm:pt modelId="{1D2CF0DD-72D2-43AA-81C5-7C9566E7125B}" type="pres">
      <dgm:prSet presAssocID="{A87065AF-DC62-4146-A946-CB6E1931259F}" presName="root2" presStyleCnt="0"/>
      <dgm:spPr/>
    </dgm:pt>
    <dgm:pt modelId="{85851C21-305B-4DDB-BD38-B1E1EB2D92BC}" type="pres">
      <dgm:prSet presAssocID="{A87065AF-DC62-4146-A946-CB6E1931259F}" presName="LevelTwoTextNode" presStyleLbl="node4" presStyleIdx="21" presStyleCnt="24">
        <dgm:presLayoutVars>
          <dgm:chPref val="3"/>
        </dgm:presLayoutVars>
      </dgm:prSet>
      <dgm:spPr/>
    </dgm:pt>
    <dgm:pt modelId="{B8DF59AD-C754-4EBE-A247-C360CA91370E}" type="pres">
      <dgm:prSet presAssocID="{A87065AF-DC62-4146-A946-CB6E1931259F}" presName="level3hierChild" presStyleCnt="0"/>
      <dgm:spPr/>
    </dgm:pt>
    <dgm:pt modelId="{33105712-3748-443C-BD8A-97555B04D298}" type="pres">
      <dgm:prSet presAssocID="{3A4E6D7A-DBB2-41C0-BD51-603A4A5DD1D9}" presName="conn2-1" presStyleLbl="parChTrans1D4" presStyleIdx="22" presStyleCnt="24"/>
      <dgm:spPr/>
    </dgm:pt>
    <dgm:pt modelId="{B49EAA08-6F8C-4853-8444-6725C8E89296}" type="pres">
      <dgm:prSet presAssocID="{3A4E6D7A-DBB2-41C0-BD51-603A4A5DD1D9}" presName="connTx" presStyleLbl="parChTrans1D4" presStyleIdx="22" presStyleCnt="24"/>
      <dgm:spPr/>
    </dgm:pt>
    <dgm:pt modelId="{09E380DF-609B-4C04-9385-832AB5E4123D}" type="pres">
      <dgm:prSet presAssocID="{D79B6C5E-775B-48DF-B4F3-357F940F78B2}" presName="root2" presStyleCnt="0"/>
      <dgm:spPr/>
    </dgm:pt>
    <dgm:pt modelId="{642481E9-CE1C-4F5D-9B0E-B8CC7B22FE2C}" type="pres">
      <dgm:prSet presAssocID="{D79B6C5E-775B-48DF-B4F3-357F940F78B2}" presName="LevelTwoTextNode" presStyleLbl="node4" presStyleIdx="22" presStyleCnt="24">
        <dgm:presLayoutVars>
          <dgm:chPref val="3"/>
        </dgm:presLayoutVars>
      </dgm:prSet>
      <dgm:spPr/>
    </dgm:pt>
    <dgm:pt modelId="{975142F8-E1F4-4FFE-89DC-3D102AECFF1D}" type="pres">
      <dgm:prSet presAssocID="{D79B6C5E-775B-48DF-B4F3-357F940F78B2}" presName="level3hierChild" presStyleCnt="0"/>
      <dgm:spPr/>
    </dgm:pt>
    <dgm:pt modelId="{81447E39-91AA-47AA-A0C8-D0005D2FA406}" type="pres">
      <dgm:prSet presAssocID="{266AF0B2-416E-4749-B892-F6FF6D15467E}" presName="conn2-1" presStyleLbl="parChTrans1D4" presStyleIdx="23" presStyleCnt="24"/>
      <dgm:spPr/>
    </dgm:pt>
    <dgm:pt modelId="{5E0C1A84-23BE-4AB7-8DB3-EA532000C1A1}" type="pres">
      <dgm:prSet presAssocID="{266AF0B2-416E-4749-B892-F6FF6D15467E}" presName="connTx" presStyleLbl="parChTrans1D4" presStyleIdx="23" presStyleCnt="24"/>
      <dgm:spPr/>
    </dgm:pt>
    <dgm:pt modelId="{D4C65845-63B1-4606-AE99-E8AE35DEB763}" type="pres">
      <dgm:prSet presAssocID="{9482A273-043B-406F-94F4-D451BA80C39F}" presName="root2" presStyleCnt="0"/>
      <dgm:spPr/>
    </dgm:pt>
    <dgm:pt modelId="{83307214-4985-4CF3-AA4A-83247A8C8DCD}" type="pres">
      <dgm:prSet presAssocID="{9482A273-043B-406F-94F4-D451BA80C39F}" presName="LevelTwoTextNode" presStyleLbl="node4" presStyleIdx="23" presStyleCnt="24">
        <dgm:presLayoutVars>
          <dgm:chPref val="3"/>
        </dgm:presLayoutVars>
      </dgm:prSet>
      <dgm:spPr/>
    </dgm:pt>
    <dgm:pt modelId="{4212B3EB-032F-4D97-BC02-5DA6CCFD5A3B}" type="pres">
      <dgm:prSet presAssocID="{9482A273-043B-406F-94F4-D451BA80C39F}" presName="level3hierChild" presStyleCnt="0"/>
      <dgm:spPr/>
    </dgm:pt>
  </dgm:ptLst>
  <dgm:cxnLst>
    <dgm:cxn modelId="{7E1E8802-46F5-4650-B199-3F992A39F1D1}" type="presOf" srcId="{9B9C2E3B-B9B7-4A1F-AFCB-AB40AB4D93E3}" destId="{FB2A46C1-DA7F-4741-BBD2-07D557EA7A1F}" srcOrd="1" destOrd="0" presId="urn:microsoft.com/office/officeart/2005/8/layout/hierarchy2"/>
    <dgm:cxn modelId="{5EFE4E03-9873-4D3A-8DE2-B5AAA13024E0}" srcId="{E6B85425-A7C5-45A0-BEFD-81C26BA9479C}" destId="{101971F9-F59E-44B4-9252-3CEAD9C12F64}" srcOrd="1" destOrd="0" parTransId="{3B1E57E7-4978-45BC-A23C-793AE96546F2}" sibTransId="{38F4F8AF-2D95-4CA4-9EC5-21348A788EE6}"/>
    <dgm:cxn modelId="{7C4C9805-E9C4-4ED6-AEDB-F4333C7FF84C}" type="presOf" srcId="{B152AA79-9D3D-462A-B562-64F2712C11C2}" destId="{5C332DF8-9FDB-4FA8-8FA6-B70285EE94C6}" srcOrd="0" destOrd="0" presId="urn:microsoft.com/office/officeart/2005/8/layout/hierarchy2"/>
    <dgm:cxn modelId="{E177E706-A31F-4D6D-9310-61A60DF7F665}" srcId="{E6B85425-A7C5-45A0-BEFD-81C26BA9479C}" destId="{F6C23818-1483-4F50-81E6-D7A6F6FA4CCA}" srcOrd="0" destOrd="0" parTransId="{9B9C2E3B-B9B7-4A1F-AFCB-AB40AB4D93E3}" sibTransId="{CF9FE27D-840B-47D0-A0B7-F0E883CC12DF}"/>
    <dgm:cxn modelId="{E21A8E07-825D-4DD2-85BC-49F64E38082F}" type="presOf" srcId="{018E9D56-67D6-447B-A37C-63E89E6D710A}" destId="{54720FCF-EF0E-44FF-BC6E-B9661E493490}" srcOrd="1" destOrd="0" presId="urn:microsoft.com/office/officeart/2005/8/layout/hierarchy2"/>
    <dgm:cxn modelId="{34916F08-61B7-432E-A075-3469DADB74E3}" type="presOf" srcId="{7D522EBA-1E56-4B3F-BD71-EAA4284B3F51}" destId="{27FB3AEF-337E-436F-A259-286E49C06554}" srcOrd="0" destOrd="0" presId="urn:microsoft.com/office/officeart/2005/8/layout/hierarchy2"/>
    <dgm:cxn modelId="{81DF0D09-7E8A-4244-821A-3798775F3B95}" type="presOf" srcId="{CF1CCA8C-84A9-41F1-9A35-862678B7D2A4}" destId="{DBC9C1F0-EDF3-4C44-87A0-B2AA61AECA45}" srcOrd="0" destOrd="0" presId="urn:microsoft.com/office/officeart/2005/8/layout/hierarchy2"/>
    <dgm:cxn modelId="{CEBC350B-FD19-4ACA-B01A-7F8B467BE17F}" type="presOf" srcId="{220F1C68-8EFF-4CF3-AE4B-20AFB4F45975}" destId="{66977582-265F-41CC-BF22-B87A18DB6259}" srcOrd="0" destOrd="0" presId="urn:microsoft.com/office/officeart/2005/8/layout/hierarchy2"/>
    <dgm:cxn modelId="{53D2510E-CDFE-4874-9323-9A332D3AC097}" type="presOf" srcId="{989292A9-DB0C-49C0-A259-F7FC3DF9FA55}" destId="{82628A87-1642-46DD-B729-CE18E3F26101}" srcOrd="1" destOrd="0" presId="urn:microsoft.com/office/officeart/2005/8/layout/hierarchy2"/>
    <dgm:cxn modelId="{B52BEB10-E66A-43E4-A0ED-324ABCEE344F}" type="presOf" srcId="{7916C0B0-5EAE-4ECF-8E51-1FA5BD1EA069}" destId="{968D13AE-0941-45E2-8AEF-1B460827C755}" srcOrd="0" destOrd="0" presId="urn:microsoft.com/office/officeart/2005/8/layout/hierarchy2"/>
    <dgm:cxn modelId="{55A1F310-FA8B-4308-A28B-212199E9E3E5}" type="presOf" srcId="{4482A82C-B7EE-48BB-9644-72EFA2F425B1}" destId="{EDEB9F55-A6A0-422E-A942-46E8842559FD}" srcOrd="1" destOrd="0" presId="urn:microsoft.com/office/officeart/2005/8/layout/hierarchy2"/>
    <dgm:cxn modelId="{11327D14-CBCB-4CBB-AC87-685BED7DAC40}" type="presOf" srcId="{1A3D24AE-76ED-420C-BDF3-EF7A8F59A17E}" destId="{5BD4F138-9204-4497-BC9D-E6886832D631}" srcOrd="0" destOrd="0" presId="urn:microsoft.com/office/officeart/2005/8/layout/hierarchy2"/>
    <dgm:cxn modelId="{E4D0C014-688F-4C64-BCE4-BA161969CD39}" type="presOf" srcId="{FC3D4962-A589-4750-AE27-847186EEB24A}" destId="{DDDA1EC8-14BF-456C-AF84-4A06F0E2F183}" srcOrd="0" destOrd="0" presId="urn:microsoft.com/office/officeart/2005/8/layout/hierarchy2"/>
    <dgm:cxn modelId="{3EAC3116-F9EB-45DE-AB61-71D37DB52AD6}" type="presOf" srcId="{412BE102-2820-4CB0-8E22-72C296E7047B}" destId="{E0595E8A-6955-4F04-B1DF-EC8A5EC429CB}" srcOrd="0" destOrd="0" presId="urn:microsoft.com/office/officeart/2005/8/layout/hierarchy2"/>
    <dgm:cxn modelId="{6F0AAB19-DCD7-4288-8E8E-6466412A5505}" srcId="{7916C0B0-5EAE-4ECF-8E51-1FA5BD1EA069}" destId="{871C9098-D048-47E9-8815-86751774179E}" srcOrd="0" destOrd="0" parTransId="{1343FF1A-B160-4CE0-A936-F54733770AC7}" sibTransId="{6F8AA829-408D-4292-9B83-90865CB2C3EE}"/>
    <dgm:cxn modelId="{C766311A-1BD3-4676-9E74-6AD8FB7C8062}" type="presOf" srcId="{7688A70D-A2E5-4965-BFD2-2C0C49F36D4A}" destId="{1B013F05-72A0-4A3A-A664-23A39A1C6F5F}" srcOrd="0" destOrd="0" presId="urn:microsoft.com/office/officeart/2005/8/layout/hierarchy2"/>
    <dgm:cxn modelId="{FF4BBE1A-A090-44A4-AE25-A5EA4BA2E4EB}" type="presOf" srcId="{1343FF1A-B160-4CE0-A936-F54733770AC7}" destId="{679731CD-A26E-4A9A-BC07-7AFDF78CEBC3}" srcOrd="0" destOrd="0" presId="urn:microsoft.com/office/officeart/2005/8/layout/hierarchy2"/>
    <dgm:cxn modelId="{FC91FE24-F9C2-4A03-8346-DE47E19530C5}" type="presOf" srcId="{B75DE7AD-3EC1-4462-A79E-B97170CA834F}" destId="{D384A683-97A1-41C2-9561-B742A21D37F5}" srcOrd="0" destOrd="0" presId="urn:microsoft.com/office/officeart/2005/8/layout/hierarchy2"/>
    <dgm:cxn modelId="{BA6C3C25-C020-4275-BF8B-B7DA7539677C}" type="presOf" srcId="{F766E96D-8E21-423A-908D-B5A666EDF46E}" destId="{18E33782-A72A-45BB-8E3A-B1D5B552423A}" srcOrd="0" destOrd="0" presId="urn:microsoft.com/office/officeart/2005/8/layout/hierarchy2"/>
    <dgm:cxn modelId="{1D5B0E29-5796-4FE7-BF27-3A0A2FA10925}" type="presOf" srcId="{4F60646F-9643-44D5-BA5D-3DB4DFB22A92}" destId="{8CF8810C-E3A2-40DF-A8E9-90C6B2CFABCB}" srcOrd="1" destOrd="0" presId="urn:microsoft.com/office/officeart/2005/8/layout/hierarchy2"/>
    <dgm:cxn modelId="{3825CD29-1955-4D0B-BF78-9389723525CE}" type="presOf" srcId="{6E0DB398-0BDC-4090-B1D1-BC09B96A6D27}" destId="{48A2005B-B523-432F-940F-73AC4E2CDD92}" srcOrd="0" destOrd="0" presId="urn:microsoft.com/office/officeart/2005/8/layout/hierarchy2"/>
    <dgm:cxn modelId="{23696A2E-0259-4D8F-A89C-6F6780AA6C86}" srcId="{6CECF00C-DF48-424F-9430-62485E375B00}" destId="{EC3496DD-F73E-41D9-AA97-A1A7E6C41955}" srcOrd="0" destOrd="0" parTransId="{FC3D4962-A589-4750-AE27-847186EEB24A}" sibTransId="{DC03F275-F359-4B66-A042-25ADDE7E37E2}"/>
    <dgm:cxn modelId="{C0770A31-94E8-467A-8446-56F11EBC3750}" srcId="{9DF40B2A-D508-4EC1-A2A6-6F3E9B43CE99}" destId="{CD855F8D-C2A8-47C3-B0AD-E65FD064F529}" srcOrd="1" destOrd="0" parTransId="{412BE102-2820-4CB0-8E22-72C296E7047B}" sibTransId="{57345530-343D-4EF0-A6CB-F570FD4B2F3B}"/>
    <dgm:cxn modelId="{BEEE5033-0112-4F0B-84C2-7AE2FEE382DA}" type="presOf" srcId="{3A4E6D7A-DBB2-41C0-BD51-603A4A5DD1D9}" destId="{33105712-3748-443C-BD8A-97555B04D298}" srcOrd="0" destOrd="0" presId="urn:microsoft.com/office/officeart/2005/8/layout/hierarchy2"/>
    <dgm:cxn modelId="{F9B17934-9E34-44E4-A075-321905337044}" type="presOf" srcId="{E86BAEC7-8F69-4B31-821E-F95D4262205E}" destId="{BA08AC60-B854-470E-A3F3-81822F117B0D}" srcOrd="1" destOrd="0" presId="urn:microsoft.com/office/officeart/2005/8/layout/hierarchy2"/>
    <dgm:cxn modelId="{86EF7636-6369-429A-92AE-B88087F1D69A}" srcId="{B75DE7AD-3EC1-4462-A79E-B97170CA834F}" destId="{7916C0B0-5EAE-4ECF-8E51-1FA5BD1EA069}" srcOrd="1" destOrd="0" parTransId="{330487CA-0591-4824-9AC6-1EEC68AE1B29}" sibTransId="{F08F93B9-94BF-4D88-8D3B-D7FE14F19250}"/>
    <dgm:cxn modelId="{71C94637-F183-4528-86DC-CA2513860871}" srcId="{B14D5FC8-567F-456C-8268-DBB169849DDD}" destId="{11CB477B-71D8-42CA-9656-7E3C23DCC684}" srcOrd="1" destOrd="0" parTransId="{2D19F327-49EC-40E1-8835-D176ABD24A6B}" sibTransId="{8B9FD529-BE51-4D27-B274-7461F9C6E56C}"/>
    <dgm:cxn modelId="{3FE5583B-4135-4219-8C75-68C5E3D1CCF7}" srcId="{6BCE81DB-9005-4DCD-BF4F-4ACE6A333E4E}" destId="{9DF40B2A-D508-4EC1-A2A6-6F3E9B43CE99}" srcOrd="0" destOrd="0" parTransId="{CC376512-BF02-417E-960F-A57B8139A5A7}" sibTransId="{57A19BA7-33B5-4B6D-B6BE-E018EDFAEEC9}"/>
    <dgm:cxn modelId="{C72F413C-FAE6-46E1-B863-77BC9711EE5E}" type="presOf" srcId="{5C6658AA-111C-43AB-9DAD-5F471C6C9CF1}" destId="{269DE871-5C61-43AB-8669-B25651921FC6}" srcOrd="1" destOrd="0" presId="urn:microsoft.com/office/officeart/2005/8/layout/hierarchy2"/>
    <dgm:cxn modelId="{AB64593D-8802-4C21-BB23-AE66B8D8796B}" type="presOf" srcId="{F6C23818-1483-4F50-81E6-D7A6F6FA4CCA}" destId="{7EC1FADF-1860-482A-B07E-9CCE64E8227F}" srcOrd="0" destOrd="0" presId="urn:microsoft.com/office/officeart/2005/8/layout/hierarchy2"/>
    <dgm:cxn modelId="{F5D0513F-A31F-40A1-A9A4-6BA221AA9B24}" type="presOf" srcId="{B6A69D74-E33B-4E28-B068-F77601A3D98E}" destId="{93ADBAC8-E03C-4C61-84FC-D2649176EA95}" srcOrd="1" destOrd="0" presId="urn:microsoft.com/office/officeart/2005/8/layout/hierarchy2"/>
    <dgm:cxn modelId="{38AE9940-C2F0-4916-AA36-1FBA37F24ACD}" srcId="{CD855F8D-C2A8-47C3-B0AD-E65FD064F529}" destId="{84547700-054C-4504-8CF3-7F842054F5BE}" srcOrd="1" destOrd="0" parTransId="{B6A69D74-E33B-4E28-B068-F77601A3D98E}" sibTransId="{0C12F8F1-2BBC-4E08-9909-510D50B15391}"/>
    <dgm:cxn modelId="{ED1E075B-7D1C-43E3-858C-72D690CFA157}" type="presOf" srcId="{989292A9-DB0C-49C0-A259-F7FC3DF9FA55}" destId="{8DD52A65-BBC2-4025-8D49-AD0B7A147E8C}" srcOrd="0" destOrd="0" presId="urn:microsoft.com/office/officeart/2005/8/layout/hierarchy2"/>
    <dgm:cxn modelId="{77F3195C-8194-43AD-8FE7-DB66511D61B0}" type="presOf" srcId="{FC3D4962-A589-4750-AE27-847186EEB24A}" destId="{A2DB9BB8-40C7-4292-A477-F32C6E1AA5FB}" srcOrd="1" destOrd="0" presId="urn:microsoft.com/office/officeart/2005/8/layout/hierarchy2"/>
    <dgm:cxn modelId="{2DDC2F5F-280C-43A1-8118-B5B8CE64E4E3}" srcId="{F6C23818-1483-4F50-81E6-D7A6F6FA4CCA}" destId="{F766E96D-8E21-423A-908D-B5A666EDF46E}" srcOrd="0" destOrd="0" parTransId="{CF1CCA8C-84A9-41F1-9A35-862678B7D2A4}" sibTransId="{1C713357-61DF-4717-B6FD-329E4F864EF5}"/>
    <dgm:cxn modelId="{F6A18660-3203-4F02-A584-EA0F61A7AC7F}" type="presOf" srcId="{BB36FAE5-CC25-42D4-9087-D48C446A39AA}" destId="{7747348B-E35D-4D8E-8016-EFFDC246386B}" srcOrd="0" destOrd="0" presId="urn:microsoft.com/office/officeart/2005/8/layout/hierarchy2"/>
    <dgm:cxn modelId="{06903741-3057-4A2B-A613-05AEFDC97F25}" type="presOf" srcId="{6E0DB398-0BDC-4090-B1D1-BC09B96A6D27}" destId="{B94DDC7B-ED7A-4F47-96D4-5A569FBD9F71}" srcOrd="1" destOrd="0" presId="urn:microsoft.com/office/officeart/2005/8/layout/hierarchy2"/>
    <dgm:cxn modelId="{05447941-A755-4A44-9604-6BA31AE98BED}" type="presOf" srcId="{0204CC0E-E9AE-4F61-B87D-1BD631CDDC5B}" destId="{50627B05-C9DA-4190-B3E7-B4116C9BCFF1}" srcOrd="1" destOrd="0" presId="urn:microsoft.com/office/officeart/2005/8/layout/hierarchy2"/>
    <dgm:cxn modelId="{3CFF9242-031F-49BC-BFEC-809B2E9481E9}" type="presOf" srcId="{685C7E3D-0FA6-4D14-ABB4-A046EA2EA4B4}" destId="{C21F3F7B-733B-4BA0-90F4-CC79B16459D4}" srcOrd="0" destOrd="0" presId="urn:microsoft.com/office/officeart/2005/8/layout/hierarchy2"/>
    <dgm:cxn modelId="{6BA65863-48B1-4BA1-94E6-A96BC2E086FF}" srcId="{101971F9-F59E-44B4-9252-3CEAD9C12F64}" destId="{33A26486-792A-48A5-A2DD-C16A03FDF09A}" srcOrd="0" destOrd="0" parTransId="{7D522EBA-1E56-4B3F-BD71-EAA4284B3F51}" sibTransId="{9A50CA1F-123D-459A-80C7-F58A80813324}"/>
    <dgm:cxn modelId="{7C123864-6E81-460C-89D7-F66069F47769}" type="presOf" srcId="{25E03376-1211-4F6D-8934-BD9E6BF48358}" destId="{5FA6DC29-1DF5-412F-99A2-D4460CEA2757}" srcOrd="1" destOrd="0" presId="urn:microsoft.com/office/officeart/2005/8/layout/hierarchy2"/>
    <dgm:cxn modelId="{75357264-3C92-4279-AEDD-48B59F131519}" srcId="{A87065AF-DC62-4146-A946-CB6E1931259F}" destId="{D79B6C5E-775B-48DF-B4F3-357F940F78B2}" srcOrd="0" destOrd="0" parTransId="{3A4E6D7A-DBB2-41C0-BD51-603A4A5DD1D9}" sibTransId="{143B0EA6-0951-4780-ACE7-1132B8CB7B10}"/>
    <dgm:cxn modelId="{CE339C64-19A0-4B40-8E2B-A645BA221B4F}" type="presOf" srcId="{9B9C2E3B-B9B7-4A1F-AFCB-AB40AB4D93E3}" destId="{96B78391-FAFA-4A96-A5D4-7A3E1BB6831D}" srcOrd="0" destOrd="0" presId="urn:microsoft.com/office/officeart/2005/8/layout/hierarchy2"/>
    <dgm:cxn modelId="{B376B644-0250-4DB3-ABF4-F2C78A76E355}" srcId="{F766E96D-8E21-423A-908D-B5A666EDF46E}" destId="{7688A70D-A2E5-4965-BFD2-2C0C49F36D4A}" srcOrd="1" destOrd="0" parTransId="{4482A82C-B7EE-48BB-9644-72EFA2F425B1}" sibTransId="{EBBA50E2-6F2E-44EB-9BEC-7A00623B2F44}"/>
    <dgm:cxn modelId="{FCEFAA65-A7BF-4DA1-BC86-3E08B088F1C6}" type="presOf" srcId="{E86BAEC7-8F69-4B31-821E-F95D4262205E}" destId="{74BDB42B-70DA-4E41-9AF4-316B56732B92}" srcOrd="0" destOrd="0" presId="urn:microsoft.com/office/officeart/2005/8/layout/hierarchy2"/>
    <dgm:cxn modelId="{A3F6DC65-D38D-4517-BB6F-13F414C5861A}" type="presOf" srcId="{2F38187E-FDDC-45E2-B56C-4870B0A86E1F}" destId="{EB06242C-5A14-4E4D-BA03-C37C9B1E59A4}" srcOrd="0" destOrd="0" presId="urn:microsoft.com/office/officeart/2005/8/layout/hierarchy2"/>
    <dgm:cxn modelId="{E480E848-B18B-4081-BF59-C1A3CC2AAAFD}" type="presOf" srcId="{D79B6C5E-775B-48DF-B4F3-357F940F78B2}" destId="{642481E9-CE1C-4F5D-9B0E-B8CC7B22FE2C}" srcOrd="0" destOrd="0" presId="urn:microsoft.com/office/officeart/2005/8/layout/hierarchy2"/>
    <dgm:cxn modelId="{AF1B4A49-52FF-4B80-9EB8-5499C15AF0DC}" type="presOf" srcId="{B14D5FC8-567F-456C-8268-DBB169849DDD}" destId="{BD950F18-D0DD-4E2F-A688-DB439B149BA7}" srcOrd="0" destOrd="0" presId="urn:microsoft.com/office/officeart/2005/8/layout/hierarchy2"/>
    <dgm:cxn modelId="{32367549-5762-4585-8636-7D425AAF1B68}" type="presOf" srcId="{0204CC0E-E9AE-4F61-B87D-1BD631CDDC5B}" destId="{5EC8632B-0726-4933-AF1B-6CF7BDDC2A4E}" srcOrd="0" destOrd="0" presId="urn:microsoft.com/office/officeart/2005/8/layout/hierarchy2"/>
    <dgm:cxn modelId="{6B5E0E4B-5E48-4D8E-AFBD-F0AF3001DF77}" type="presOf" srcId="{E9544D58-4339-435F-9CA4-44F8E74EA2C2}" destId="{E81E5311-87F9-4E76-AC12-7B269F8C4B6B}" srcOrd="0" destOrd="0" presId="urn:microsoft.com/office/officeart/2005/8/layout/hierarchy2"/>
    <dgm:cxn modelId="{A20F914C-4DA2-478E-9725-469122A669B3}" type="presOf" srcId="{4F60646F-9643-44D5-BA5D-3DB4DFB22A92}" destId="{421D7DC5-AC82-4CA3-B0C6-99132315270E}" srcOrd="0" destOrd="0" presId="urn:microsoft.com/office/officeart/2005/8/layout/hierarchy2"/>
    <dgm:cxn modelId="{49A4EC6C-B875-40CF-9107-016AD5C14EF6}" srcId="{CD855F8D-C2A8-47C3-B0AD-E65FD064F529}" destId="{B75DE7AD-3EC1-4462-A79E-B97170CA834F}" srcOrd="0" destOrd="0" parTransId="{ABD0DEC5-6F4F-454B-A932-5BEBF8F17A82}" sibTransId="{9C000D7D-F09E-4CEE-8614-989AADB30A76}"/>
    <dgm:cxn modelId="{E3DE474E-0C53-4D65-89FB-1572998D9CFE}" type="presOf" srcId="{5E0F82B8-4C35-494E-9033-76BD6C7A115B}" destId="{40C1C745-500A-49A4-9205-E17A1F4CFF7F}" srcOrd="0" destOrd="0" presId="urn:microsoft.com/office/officeart/2005/8/layout/hierarchy2"/>
    <dgm:cxn modelId="{16910A53-91A9-410E-82E5-24324D2145FF}" type="presOf" srcId="{DF06B622-8865-4430-BA3F-151E3901D9DB}" destId="{DEC3FA4F-14B4-447E-A7E8-662DAC007DA0}" srcOrd="1" destOrd="0" presId="urn:microsoft.com/office/officeart/2005/8/layout/hierarchy2"/>
    <dgm:cxn modelId="{67719D53-2C4F-4B69-91D2-3EF80764E0D7}" srcId="{6CECF00C-DF48-424F-9430-62485E375B00}" destId="{A05AB91F-2EC9-4C98-9F53-FD4A1D4DC0E0}" srcOrd="1" destOrd="0" parTransId="{BB36FAE5-CC25-42D4-9087-D48C446A39AA}" sibTransId="{2F5BA35A-0C07-4315-B353-DDA786E2448C}"/>
    <dgm:cxn modelId="{7044BC53-9557-4A71-808E-06D76D52196B}" srcId="{A996E0BA-A7B7-42E1-A6B2-490EA78CE570}" destId="{B152AA79-9D3D-462A-B562-64F2712C11C2}" srcOrd="0" destOrd="0" parTransId="{6E0DB398-0BDC-4090-B1D1-BC09B96A6D27}" sibTransId="{14209243-EB1F-422B-90C8-E190A9B86DA8}"/>
    <dgm:cxn modelId="{719C3354-DC6D-4324-8898-43BD472E7F45}" type="presOf" srcId="{25E03376-1211-4F6D-8934-BD9E6BF48358}" destId="{DCE46968-04F5-47D2-9A13-3278AEC5529F}" srcOrd="0" destOrd="0" presId="urn:microsoft.com/office/officeart/2005/8/layout/hierarchy2"/>
    <dgm:cxn modelId="{054B3E54-2359-4DD8-A8D8-97CC0C938440}" type="presOf" srcId="{DF06B622-8865-4430-BA3F-151E3901D9DB}" destId="{6B31008F-3FEF-4B65-B6E4-8053BB81A71D}" srcOrd="0" destOrd="0" presId="urn:microsoft.com/office/officeart/2005/8/layout/hierarchy2"/>
    <dgm:cxn modelId="{D95F1C56-DB82-4DC7-B248-9866E4DE8B5D}" type="presOf" srcId="{1343FF1A-B160-4CE0-A936-F54733770AC7}" destId="{821FDFDF-4294-41DF-ACDE-8CA9CEE83755}" srcOrd="1" destOrd="0" presId="urn:microsoft.com/office/officeart/2005/8/layout/hierarchy2"/>
    <dgm:cxn modelId="{4346C476-6150-4CEF-BEA7-71DB2B2AFAB6}" type="presOf" srcId="{7D522EBA-1E56-4B3F-BD71-EAA4284B3F51}" destId="{D55229FA-A920-4C2C-9EF4-D7130E9964BE}" srcOrd="1" destOrd="0" presId="urn:microsoft.com/office/officeart/2005/8/layout/hierarchy2"/>
    <dgm:cxn modelId="{3F074179-5D42-4EE8-8EEB-A4DDF5D29B5D}" type="presOf" srcId="{9482A273-043B-406F-94F4-D451BA80C39F}" destId="{83307214-4985-4CF3-AA4A-83247A8C8DCD}" srcOrd="0" destOrd="0" presId="urn:microsoft.com/office/officeart/2005/8/layout/hierarchy2"/>
    <dgm:cxn modelId="{0F2DE159-22BA-49AF-9F4B-F2CEE27AE5B9}" type="presOf" srcId="{330487CA-0591-4824-9AC6-1EEC68AE1B29}" destId="{525BA52B-15F9-4F54-8FEB-680D97CE98E0}" srcOrd="0" destOrd="0" presId="urn:microsoft.com/office/officeart/2005/8/layout/hierarchy2"/>
    <dgm:cxn modelId="{ED84957A-EEE8-4F0D-9892-1B868E81A102}" type="presOf" srcId="{CF1CCA8C-84A9-41F1-9A35-862678B7D2A4}" destId="{0FBB4C8D-7DC4-4A4C-B40F-8736E5E71CFE}" srcOrd="1" destOrd="0" presId="urn:microsoft.com/office/officeart/2005/8/layout/hierarchy2"/>
    <dgm:cxn modelId="{F1F4C17D-494C-4A51-92E4-75B54B51A7AA}" type="presOf" srcId="{16E4071C-A73A-4655-A16D-0FEBEE1FC0F3}" destId="{5C8D7883-4DD7-4813-8A8D-A1744A7F0581}" srcOrd="0" destOrd="0" presId="urn:microsoft.com/office/officeart/2005/8/layout/hierarchy2"/>
    <dgm:cxn modelId="{1B878983-A66E-48B9-AF86-41ED67FB23AB}" type="presOf" srcId="{4482A82C-B7EE-48BB-9644-72EFA2F425B1}" destId="{A8245C92-1E2A-48C5-8397-4ED77959C389}" srcOrd="0" destOrd="0" presId="urn:microsoft.com/office/officeart/2005/8/layout/hierarchy2"/>
    <dgm:cxn modelId="{74489087-1D64-4CC0-8459-7B59FB5EEE6B}" type="presOf" srcId="{E1E03805-B54B-48B6-9FD7-B09C3220DA7D}" destId="{A4178F77-A6AA-4864-8E49-1D0B1E68AA14}" srcOrd="0" destOrd="0" presId="urn:microsoft.com/office/officeart/2005/8/layout/hierarchy2"/>
    <dgm:cxn modelId="{5A1B9A88-46E0-4615-B347-0C488BF81E42}" type="presOf" srcId="{A87065AF-DC62-4146-A946-CB6E1931259F}" destId="{85851C21-305B-4DDB-BD38-B1E1EB2D92BC}" srcOrd="0" destOrd="0" presId="urn:microsoft.com/office/officeart/2005/8/layout/hierarchy2"/>
    <dgm:cxn modelId="{26332D89-162A-4D44-9DFB-E4F983DABAE1}" type="presOf" srcId="{84547700-054C-4504-8CF3-7F842054F5BE}" destId="{BC3D2F8F-546E-4527-B5E3-3019E9791726}" srcOrd="0" destOrd="0" presId="urn:microsoft.com/office/officeart/2005/8/layout/hierarchy2"/>
    <dgm:cxn modelId="{2BEF9489-0BC5-4EE3-BF68-294B9C21D025}" type="presOf" srcId="{D1723144-CF9E-4FD7-AB84-97229261851C}" destId="{E95DD9D1-8393-42D0-82C5-FAB8EDA7768E}" srcOrd="1" destOrd="0" presId="urn:microsoft.com/office/officeart/2005/8/layout/hierarchy2"/>
    <dgm:cxn modelId="{D130278A-8C79-497C-B9A6-8C637D4EC095}" type="presOf" srcId="{A996E0BA-A7B7-42E1-A6B2-490EA78CE570}" destId="{10F03FEF-F421-4D8D-AF82-38173881E63F}" srcOrd="0" destOrd="0" presId="urn:microsoft.com/office/officeart/2005/8/layout/hierarchy2"/>
    <dgm:cxn modelId="{1B3D2C8A-4E4B-464F-9CD1-D7E4CB41B01E}" srcId="{7916C0B0-5EAE-4ECF-8E51-1FA5BD1EA069}" destId="{250799A2-4F53-464F-98A4-90CEDD2A2CC5}" srcOrd="1" destOrd="0" parTransId="{989292A9-DB0C-49C0-A259-F7FC3DF9FA55}" sibTransId="{7D0306FF-7242-4D54-92A3-8AA769519D81}"/>
    <dgm:cxn modelId="{5F2EDB8B-5EE1-4173-A5CA-CF39DD3DA14F}" type="presOf" srcId="{33A26486-792A-48A5-A2DD-C16A03FDF09A}" destId="{BDF1F425-36CB-41A5-807D-003A508726C7}" srcOrd="0" destOrd="0" presId="urn:microsoft.com/office/officeart/2005/8/layout/hierarchy2"/>
    <dgm:cxn modelId="{CB6F6A8C-8BFC-489A-81F2-1A18E28F9A3E}" type="presOf" srcId="{101971F9-F59E-44B4-9252-3CEAD9C12F64}" destId="{C3576342-74B5-4F1A-96CC-7731EF16D207}" srcOrd="0" destOrd="0" presId="urn:microsoft.com/office/officeart/2005/8/layout/hierarchy2"/>
    <dgm:cxn modelId="{EC63BA8C-CBF7-43A8-8A11-1F8CF14A51E1}" type="presOf" srcId="{3B1E57E7-4978-45BC-A23C-793AE96546F2}" destId="{E2C0535E-BBC1-467D-BA3F-2544FFE5914B}" srcOrd="1" destOrd="0" presId="urn:microsoft.com/office/officeart/2005/8/layout/hierarchy2"/>
    <dgm:cxn modelId="{4CFBEC8C-D20F-4733-AD32-97354DAECE63}" type="presOf" srcId="{CD855F8D-C2A8-47C3-B0AD-E65FD064F529}" destId="{AAE00ED5-7A50-4E00-9C43-96726D807466}" srcOrd="0" destOrd="0" presId="urn:microsoft.com/office/officeart/2005/8/layout/hierarchy2"/>
    <dgm:cxn modelId="{7083448F-542E-47B8-899B-349C9025F1E2}" type="presOf" srcId="{0F8865F7-E008-400A-ABC0-CC78EB046FFE}" destId="{EA218A74-1007-4F11-854B-D0AB9C17C46B}" srcOrd="0" destOrd="0" presId="urn:microsoft.com/office/officeart/2005/8/layout/hierarchy2"/>
    <dgm:cxn modelId="{8E75ED8F-1831-4A1C-AE0B-66B01DA55B6C}" type="presOf" srcId="{EC3496DD-F73E-41D9-AA97-A1A7E6C41955}" destId="{079B3B87-D84D-401D-A8BF-25F94FB423D7}" srcOrd="0" destOrd="0" presId="urn:microsoft.com/office/officeart/2005/8/layout/hierarchy2"/>
    <dgm:cxn modelId="{16C06790-A0A1-49C2-A277-8590073EB17F}" type="presOf" srcId="{2F38187E-FDDC-45E2-B56C-4870B0A86E1F}" destId="{E1565B44-FC12-4AF3-95F5-05BA976DAF69}" srcOrd="1" destOrd="0" presId="urn:microsoft.com/office/officeart/2005/8/layout/hierarchy2"/>
    <dgm:cxn modelId="{00F09992-4356-4B3A-90C7-E59A72CF3155}" type="presOf" srcId="{ABD0DEC5-6F4F-454B-A932-5BEBF8F17A82}" destId="{FD801513-B2AF-451D-8EAF-50CB2DD56000}" srcOrd="1" destOrd="0" presId="urn:microsoft.com/office/officeart/2005/8/layout/hierarchy2"/>
    <dgm:cxn modelId="{0ED62099-C185-4DC1-9E16-266C44B2F300}" type="presOf" srcId="{266AF0B2-416E-4749-B892-F6FF6D15467E}" destId="{81447E39-91AA-47AA-A0C8-D0005D2FA406}" srcOrd="0" destOrd="0" presId="urn:microsoft.com/office/officeart/2005/8/layout/hierarchy2"/>
    <dgm:cxn modelId="{CBDD3D9B-AB5B-4596-936C-8E8333FE9765}" type="presOf" srcId="{6263E9E0-C3DC-408A-A5D0-C89D4568BB69}" destId="{086078EE-61D1-4163-9771-C8ADBEB150D1}" srcOrd="0" destOrd="0" presId="urn:microsoft.com/office/officeart/2005/8/layout/hierarchy2"/>
    <dgm:cxn modelId="{B6B0FB9D-3748-4998-8425-597CCC5AF783}" srcId="{E9544D58-4339-435F-9CA4-44F8E74EA2C2}" destId="{3C656766-0DBF-4D69-9B23-D15441BF61DF}" srcOrd="1" destOrd="0" parTransId="{E906A0DF-DE2E-4A60-B22D-F4C3BEA1E9EB}" sibTransId="{A5A9F5E9-10C9-4167-B472-2790F4E19575}"/>
    <dgm:cxn modelId="{815F0CA0-713E-4312-ADDF-50510B3FAF56}" type="presOf" srcId="{ABD0DEC5-6F4F-454B-A932-5BEBF8F17A82}" destId="{FC613A49-6353-422D-90A5-5F1F17B3D267}" srcOrd="0" destOrd="0" presId="urn:microsoft.com/office/officeart/2005/8/layout/hierarchy2"/>
    <dgm:cxn modelId="{788605A3-78C6-4D90-A090-DD91D49D404B}" srcId="{33A26486-792A-48A5-A2DD-C16A03FDF09A}" destId="{0F8865F7-E008-400A-ABC0-CC78EB046FFE}" srcOrd="0" destOrd="0" parTransId="{D1723144-CF9E-4FD7-AB84-97229261851C}" sibTransId="{2EE79F8C-0D1B-42D5-AC7A-E3C81E515C94}"/>
    <dgm:cxn modelId="{8624EEAF-8B4F-4051-97C6-4ED6C4B8C23C}" type="presOf" srcId="{B6A69D74-E33B-4E28-B068-F77601A3D98E}" destId="{FE7B99A9-F2FD-47E5-8F39-258D34DD12FB}" srcOrd="0" destOrd="0" presId="urn:microsoft.com/office/officeart/2005/8/layout/hierarchy2"/>
    <dgm:cxn modelId="{5F84E6B2-3820-46BB-AC93-4CB9EBA236FC}" type="presOf" srcId="{5C6658AA-111C-43AB-9DAD-5F471C6C9CF1}" destId="{C8D02873-48A7-42A5-BDC7-07A84BCADA1B}" srcOrd="0" destOrd="0" presId="urn:microsoft.com/office/officeart/2005/8/layout/hierarchy2"/>
    <dgm:cxn modelId="{3D7734B4-01B8-463C-9340-7070B633F873}" type="presOf" srcId="{2D19F327-49EC-40E1-8835-D176ABD24A6B}" destId="{5B5FA271-F07A-4FB5-B75C-1CE14D806848}" srcOrd="1" destOrd="0" presId="urn:microsoft.com/office/officeart/2005/8/layout/hierarchy2"/>
    <dgm:cxn modelId="{F403BDB4-D087-4358-BD51-B889AB961F35}" srcId="{B75DE7AD-3EC1-4462-A79E-B97170CA834F}" destId="{B14D5FC8-567F-456C-8268-DBB169849DDD}" srcOrd="0" destOrd="0" parTransId="{685C7E3D-0FA6-4D14-ABB4-A046EA2EA4B4}" sibTransId="{87A741E1-F06B-417F-9268-AE746C03FB03}"/>
    <dgm:cxn modelId="{FA12CEB5-35BF-4344-992B-6C46F5608778}" srcId="{84547700-054C-4504-8CF3-7F842054F5BE}" destId="{A87065AF-DC62-4146-A946-CB6E1931259F}" srcOrd="1" destOrd="0" parTransId="{220F1C68-8EFF-4CF3-AE4B-20AFB4F45975}" sibTransId="{033FC199-F3C9-4F5C-8214-A1060C331742}"/>
    <dgm:cxn modelId="{F67053B6-7AEF-4FE5-994F-79B019AC16FE}" srcId="{F6C23818-1483-4F50-81E6-D7A6F6FA4CCA}" destId="{E9544D58-4339-435F-9CA4-44F8E74EA2C2}" srcOrd="1" destOrd="0" parTransId="{018E9D56-67D6-447B-A37C-63E89E6D710A}" sibTransId="{392D2781-E58C-473E-9DDF-123700F93B43}"/>
    <dgm:cxn modelId="{D67BD1B8-77BC-400D-993C-627FE0EEA4B0}" srcId="{B14D5FC8-567F-456C-8268-DBB169849DDD}" destId="{5E0F82B8-4C35-494E-9033-76BD6C7A115B}" srcOrd="0" destOrd="0" parTransId="{5C6658AA-111C-43AB-9DAD-5F471C6C9CF1}" sibTransId="{3D4C89DF-E108-40C0-AC36-381A4418BA48}"/>
    <dgm:cxn modelId="{FB5D2FBD-D87C-4A45-A5D9-D444A0DB4C9A}" type="presOf" srcId="{266AF0B2-416E-4749-B892-F6FF6D15467E}" destId="{5E0C1A84-23BE-4AB7-8DB3-EA532000C1A1}" srcOrd="1" destOrd="0" presId="urn:microsoft.com/office/officeart/2005/8/layout/hierarchy2"/>
    <dgm:cxn modelId="{FA7EADBE-497A-4836-B6DA-B9A41E8AFB25}" srcId="{A87065AF-DC62-4146-A946-CB6E1931259F}" destId="{9482A273-043B-406F-94F4-D451BA80C39F}" srcOrd="1" destOrd="0" parTransId="{266AF0B2-416E-4749-B892-F6FF6D15467E}" sibTransId="{C3C426A4-1D07-4D22-B972-6EBF734C10EE}"/>
    <dgm:cxn modelId="{A18C30BF-9A24-4909-B04E-87D2D6DD93AE}" type="presOf" srcId="{685C7E3D-0FA6-4D14-ABB4-A046EA2EA4B4}" destId="{2F084ABF-D105-41AA-8D1C-3DC5DDD1B18E}" srcOrd="1" destOrd="0" presId="urn:microsoft.com/office/officeart/2005/8/layout/hierarchy2"/>
    <dgm:cxn modelId="{904DE2C1-C3A4-4D6A-B928-B1E272A03E16}" type="presOf" srcId="{412BE102-2820-4CB0-8E22-72C296E7047B}" destId="{0D7831F6-B845-4729-9E81-9C7064F7EE03}" srcOrd="1" destOrd="0" presId="urn:microsoft.com/office/officeart/2005/8/layout/hierarchy2"/>
    <dgm:cxn modelId="{8FD58AC3-7B48-499A-859D-90C45D885F12}" type="presOf" srcId="{250799A2-4F53-464F-98A4-90CEDD2A2CC5}" destId="{FA7D94D7-7B77-449C-9CD1-C29DB97E3CE5}" srcOrd="0" destOrd="0" presId="urn:microsoft.com/office/officeart/2005/8/layout/hierarchy2"/>
    <dgm:cxn modelId="{A763D2C4-FFE5-4131-8138-9BEA2EEDBCAE}" type="presOf" srcId="{9DF40B2A-D508-4EC1-A2A6-6F3E9B43CE99}" destId="{9F260734-70D3-418A-9930-C98E5505A3EB}" srcOrd="0" destOrd="0" presId="urn:microsoft.com/office/officeart/2005/8/layout/hierarchy2"/>
    <dgm:cxn modelId="{32CCE2C4-DC53-401C-AA18-4B489D75CC73}" type="presOf" srcId="{3A4E6D7A-DBB2-41C0-BD51-603A4A5DD1D9}" destId="{B49EAA08-6F8C-4853-8444-6725C8E89296}" srcOrd="1" destOrd="0" presId="urn:microsoft.com/office/officeart/2005/8/layout/hierarchy2"/>
    <dgm:cxn modelId="{F75F58C7-D761-4236-9228-5A8F24F7DDD6}" type="presOf" srcId="{11CB477B-71D8-42CA-9656-7E3C23DCC684}" destId="{BBCF11DA-DEEE-4D17-902F-8BED4C2EE139}" srcOrd="0" destOrd="0" presId="urn:microsoft.com/office/officeart/2005/8/layout/hierarchy2"/>
    <dgm:cxn modelId="{73A2ADC7-499C-48D2-B3A0-944B44D8BA12}" type="presOf" srcId="{018E9D56-67D6-447B-A37C-63E89E6D710A}" destId="{3B436CC5-5222-4690-8A4E-81503A6E2ADD}" srcOrd="0" destOrd="0" presId="urn:microsoft.com/office/officeart/2005/8/layout/hierarchy2"/>
    <dgm:cxn modelId="{6CDB4BD6-ED11-4E6B-ACC0-FA76842414B5}" srcId="{84547700-054C-4504-8CF3-7F842054F5BE}" destId="{A996E0BA-A7B7-42E1-A6B2-490EA78CE570}" srcOrd="0" destOrd="0" parTransId="{0204CC0E-E9AE-4F61-B87D-1BD631CDDC5B}" sibTransId="{CC7FAF3B-14EA-49B8-8415-6A186F987BD3}"/>
    <dgm:cxn modelId="{8BC21ADA-807B-4CF8-B062-C095E7894777}" type="presOf" srcId="{D1723144-CF9E-4FD7-AB84-97229261851C}" destId="{7F7B6946-7AE7-46E6-9650-2B1A1922285A}" srcOrd="0" destOrd="0" presId="urn:microsoft.com/office/officeart/2005/8/layout/hierarchy2"/>
    <dgm:cxn modelId="{7BE831DB-1AE4-481C-B2DB-EA66553BE503}" type="presOf" srcId="{BE0EE4D0-98BA-4218-987E-486CB9F25357}" destId="{716D1D89-DB34-4DAE-8EA2-3B13A7259791}" srcOrd="0" destOrd="0" presId="urn:microsoft.com/office/officeart/2005/8/layout/hierarchy2"/>
    <dgm:cxn modelId="{068C1DDC-2494-4A3C-B48C-B7122BDC8FED}" type="presOf" srcId="{220F1C68-8EFF-4CF3-AE4B-20AFB4F45975}" destId="{01F7C319-5B3B-4205-8D05-EF422FDF6660}" srcOrd="1" destOrd="0" presId="urn:microsoft.com/office/officeart/2005/8/layout/hierarchy2"/>
    <dgm:cxn modelId="{935D6BDC-F86C-4F45-8500-4C873ED0F9D0}" type="presOf" srcId="{E6B85425-A7C5-45A0-BEFD-81C26BA9479C}" destId="{E1BA0279-2674-460D-902E-DAB3ED9388AD}" srcOrd="0" destOrd="0" presId="urn:microsoft.com/office/officeart/2005/8/layout/hierarchy2"/>
    <dgm:cxn modelId="{890943E1-8571-4FE6-A369-3D0A88F0AD68}" srcId="{E9544D58-4339-435F-9CA4-44F8E74EA2C2}" destId="{BE0EE4D0-98BA-4218-987E-486CB9F25357}" srcOrd="0" destOrd="0" parTransId="{DF06B622-8865-4430-BA3F-151E3901D9DB}" sibTransId="{9CFD299E-B8DB-45E4-AF21-388D0371D699}"/>
    <dgm:cxn modelId="{2AC908E2-6F0E-467D-ADD7-3A8A9800CFFF}" type="presOf" srcId="{BB36FAE5-CC25-42D4-9087-D48C446A39AA}" destId="{ECEA5DFF-AA3B-4C5D-B16C-A76BBC21F0E4}" srcOrd="1" destOrd="0" presId="urn:microsoft.com/office/officeart/2005/8/layout/hierarchy2"/>
    <dgm:cxn modelId="{9DA63DE6-7211-4D24-B235-14E9A804B6C0}" type="presOf" srcId="{330487CA-0591-4824-9AC6-1EEC68AE1B29}" destId="{BA2A8F57-4ADA-41EA-8858-5A6A8928A2E4}" srcOrd="1" destOrd="0" presId="urn:microsoft.com/office/officeart/2005/8/layout/hierarchy2"/>
    <dgm:cxn modelId="{B6BCD5E6-E063-4B36-A3F9-466242DBEF20}" type="presOf" srcId="{3B1E57E7-4978-45BC-A23C-793AE96546F2}" destId="{AFEDCADC-06E8-4533-8466-26511A88CDFA}" srcOrd="0" destOrd="0" presId="urn:microsoft.com/office/officeart/2005/8/layout/hierarchy2"/>
    <dgm:cxn modelId="{4221EBE6-7979-4542-8326-9F4A9D810B8B}" type="presOf" srcId="{E906A0DF-DE2E-4A60-B22D-F4C3BEA1E9EB}" destId="{991D3B93-3FAB-4299-83C7-FFD3C2EC675F}" srcOrd="0" destOrd="0" presId="urn:microsoft.com/office/officeart/2005/8/layout/hierarchy2"/>
    <dgm:cxn modelId="{B409F7E7-9A54-4625-BC7E-1BC2AC98035A}" type="presOf" srcId="{871C9098-D048-47E9-8815-86751774179E}" destId="{579A2D7B-8A69-41B1-A7E8-8FAB755A6529}" srcOrd="0" destOrd="0" presId="urn:microsoft.com/office/officeart/2005/8/layout/hierarchy2"/>
    <dgm:cxn modelId="{97A6C1EA-D3F6-4B0E-B5C4-61CA9D4664CC}" srcId="{A996E0BA-A7B7-42E1-A6B2-490EA78CE570}" destId="{1A3D24AE-76ED-420C-BDF3-EF7A8F59A17E}" srcOrd="1" destOrd="0" parTransId="{4F60646F-9643-44D5-BA5D-3DB4DFB22A92}" sibTransId="{34C10D21-102F-459D-91E7-117E0F2A820F}"/>
    <dgm:cxn modelId="{E05967EE-E6C3-4989-A6D3-1E67499591A6}" type="presOf" srcId="{E1E03805-B54B-48B6-9FD7-B09C3220DA7D}" destId="{A7971C2C-6BC6-4746-9AB4-18E5A150F983}" srcOrd="1" destOrd="0" presId="urn:microsoft.com/office/officeart/2005/8/layout/hierarchy2"/>
    <dgm:cxn modelId="{083E58EE-EE5B-4CA7-8AA5-E7735199ACD2}" srcId="{101971F9-F59E-44B4-9252-3CEAD9C12F64}" destId="{6CECF00C-DF48-424F-9430-62485E375B00}" srcOrd="1" destOrd="0" parTransId="{E86BAEC7-8F69-4B31-821E-F95D4262205E}" sibTransId="{63AA9C79-9A29-4B59-8ADA-361249EBB8B9}"/>
    <dgm:cxn modelId="{DD91A9EF-09C1-4F3B-A6D7-96060005275C}" type="presOf" srcId="{2D19F327-49EC-40E1-8835-D176ABD24A6B}" destId="{95E7918A-F4A7-4BEC-822F-1FF41C080B08}" srcOrd="0" destOrd="0" presId="urn:microsoft.com/office/officeart/2005/8/layout/hierarchy2"/>
    <dgm:cxn modelId="{57D62EF2-B8AD-4C80-9799-C02C6183116C}" type="presOf" srcId="{6CECF00C-DF48-424F-9430-62485E375B00}" destId="{156C2641-8669-4587-BAA8-C192DBFD0D14}" srcOrd="0" destOrd="0" presId="urn:microsoft.com/office/officeart/2005/8/layout/hierarchy2"/>
    <dgm:cxn modelId="{E79C45F2-C5E0-4400-964A-2D5D4CDBD59D}" srcId="{F766E96D-8E21-423A-908D-B5A666EDF46E}" destId="{16E4071C-A73A-4655-A16D-0FEBEE1FC0F3}" srcOrd="0" destOrd="0" parTransId="{25E03376-1211-4F6D-8934-BD9E6BF48358}" sibTransId="{3BC488C8-5B5C-4D8F-9D3A-554CCC8E34C8}"/>
    <dgm:cxn modelId="{63E31CF3-BFC2-4525-96BB-863913573D8C}" srcId="{9DF40B2A-D508-4EC1-A2A6-6F3E9B43CE99}" destId="{E6B85425-A7C5-45A0-BEFD-81C26BA9479C}" srcOrd="0" destOrd="0" parTransId="{E1E03805-B54B-48B6-9FD7-B09C3220DA7D}" sibTransId="{095F3708-9351-408D-B7B8-5477D3925C36}"/>
    <dgm:cxn modelId="{69C5DDF5-42F8-4D77-A770-D0591BC3B45A}" type="presOf" srcId="{6BCE81DB-9005-4DCD-BF4F-4ACE6A333E4E}" destId="{978E05D4-7B7E-47D8-8980-510D6054E6D2}" srcOrd="0" destOrd="0" presId="urn:microsoft.com/office/officeart/2005/8/layout/hierarchy2"/>
    <dgm:cxn modelId="{E54DB9F7-6864-4DC3-AD1F-52CE8BEA536B}" type="presOf" srcId="{3C656766-0DBF-4D69-9B23-D15441BF61DF}" destId="{03ED42B4-6682-457A-9914-B5B8F498F2FC}" srcOrd="0" destOrd="0" presId="urn:microsoft.com/office/officeart/2005/8/layout/hierarchy2"/>
    <dgm:cxn modelId="{901E33FC-D853-498D-8D47-7D738228B8D1}" type="presOf" srcId="{E906A0DF-DE2E-4A60-B22D-F4C3BEA1E9EB}" destId="{E22B1A07-6AAB-4FF5-A1AB-FA91DAF2E1C8}" srcOrd="1" destOrd="0" presId="urn:microsoft.com/office/officeart/2005/8/layout/hierarchy2"/>
    <dgm:cxn modelId="{18EC55FC-1416-4E69-BE8F-C4F91503E745}" type="presOf" srcId="{A05AB91F-2EC9-4C98-9F53-FD4A1D4DC0E0}" destId="{219D89CD-C2C9-483F-A9EE-603B2B03447E}" srcOrd="0" destOrd="0" presId="urn:microsoft.com/office/officeart/2005/8/layout/hierarchy2"/>
    <dgm:cxn modelId="{E26ED4FF-1013-4480-BB23-D50BFCDDF241}" srcId="{33A26486-792A-48A5-A2DD-C16A03FDF09A}" destId="{6263E9E0-C3DC-408A-A5D0-C89D4568BB69}" srcOrd="1" destOrd="0" parTransId="{2F38187E-FDDC-45E2-B56C-4870B0A86E1F}" sibTransId="{C7A636DC-7DCA-4D11-AFAB-DE988B240535}"/>
    <dgm:cxn modelId="{C2F1F155-8EAD-44ED-8664-D78AA8149B5C}" type="presParOf" srcId="{978E05D4-7B7E-47D8-8980-510D6054E6D2}" destId="{73571B9D-A7E5-4EB3-97E3-5848EEA41AE4}" srcOrd="0" destOrd="0" presId="urn:microsoft.com/office/officeart/2005/8/layout/hierarchy2"/>
    <dgm:cxn modelId="{E422CB50-3271-4E97-A0D9-0D66B651BB95}" type="presParOf" srcId="{73571B9D-A7E5-4EB3-97E3-5848EEA41AE4}" destId="{9F260734-70D3-418A-9930-C98E5505A3EB}" srcOrd="0" destOrd="0" presId="urn:microsoft.com/office/officeart/2005/8/layout/hierarchy2"/>
    <dgm:cxn modelId="{B51A6BC9-8A08-487B-B360-48AD6F5407A3}" type="presParOf" srcId="{73571B9D-A7E5-4EB3-97E3-5848EEA41AE4}" destId="{7C7F3A89-6F83-4510-B2CC-149784142B99}" srcOrd="1" destOrd="0" presId="urn:microsoft.com/office/officeart/2005/8/layout/hierarchy2"/>
    <dgm:cxn modelId="{52425B1B-DA48-47D1-8851-11B80B3CE75C}" type="presParOf" srcId="{7C7F3A89-6F83-4510-B2CC-149784142B99}" destId="{A4178F77-A6AA-4864-8E49-1D0B1E68AA14}" srcOrd="0" destOrd="0" presId="urn:microsoft.com/office/officeart/2005/8/layout/hierarchy2"/>
    <dgm:cxn modelId="{7B98603F-BAE2-41AD-97C8-2C98B675DCF3}" type="presParOf" srcId="{A4178F77-A6AA-4864-8E49-1D0B1E68AA14}" destId="{A7971C2C-6BC6-4746-9AB4-18E5A150F983}" srcOrd="0" destOrd="0" presId="urn:microsoft.com/office/officeart/2005/8/layout/hierarchy2"/>
    <dgm:cxn modelId="{6B5D6319-F887-4C91-8B45-41AB6BF0AE5A}" type="presParOf" srcId="{7C7F3A89-6F83-4510-B2CC-149784142B99}" destId="{FA35341F-42E2-4809-B556-CFA56F656EF8}" srcOrd="1" destOrd="0" presId="urn:microsoft.com/office/officeart/2005/8/layout/hierarchy2"/>
    <dgm:cxn modelId="{3CB2C30D-C96B-469A-A72B-53C7E7AC7699}" type="presParOf" srcId="{FA35341F-42E2-4809-B556-CFA56F656EF8}" destId="{E1BA0279-2674-460D-902E-DAB3ED9388AD}" srcOrd="0" destOrd="0" presId="urn:microsoft.com/office/officeart/2005/8/layout/hierarchy2"/>
    <dgm:cxn modelId="{616D4165-ABC4-440D-8FBC-1EEFBA40F3D4}" type="presParOf" srcId="{FA35341F-42E2-4809-B556-CFA56F656EF8}" destId="{012FC13B-0318-4E9E-9A94-6F5DFEFFCAFD}" srcOrd="1" destOrd="0" presId="urn:microsoft.com/office/officeart/2005/8/layout/hierarchy2"/>
    <dgm:cxn modelId="{EF164F00-2CE4-4034-AA73-E3D89612F4B7}" type="presParOf" srcId="{012FC13B-0318-4E9E-9A94-6F5DFEFFCAFD}" destId="{96B78391-FAFA-4A96-A5D4-7A3E1BB6831D}" srcOrd="0" destOrd="0" presId="urn:microsoft.com/office/officeart/2005/8/layout/hierarchy2"/>
    <dgm:cxn modelId="{F4B637B0-6D6A-4522-9359-5EC4243B25BE}" type="presParOf" srcId="{96B78391-FAFA-4A96-A5D4-7A3E1BB6831D}" destId="{FB2A46C1-DA7F-4741-BBD2-07D557EA7A1F}" srcOrd="0" destOrd="0" presId="urn:microsoft.com/office/officeart/2005/8/layout/hierarchy2"/>
    <dgm:cxn modelId="{807B06AE-951C-4FDF-A31B-374593504E98}" type="presParOf" srcId="{012FC13B-0318-4E9E-9A94-6F5DFEFFCAFD}" destId="{0C60064C-A741-4E8B-BE5E-33C1C76B8FD6}" srcOrd="1" destOrd="0" presId="urn:microsoft.com/office/officeart/2005/8/layout/hierarchy2"/>
    <dgm:cxn modelId="{31C95445-8AF8-4EDA-9723-DBFB0E68E444}" type="presParOf" srcId="{0C60064C-A741-4E8B-BE5E-33C1C76B8FD6}" destId="{7EC1FADF-1860-482A-B07E-9CCE64E8227F}" srcOrd="0" destOrd="0" presId="urn:microsoft.com/office/officeart/2005/8/layout/hierarchy2"/>
    <dgm:cxn modelId="{33867EEF-75C4-4208-B5B4-95D80A75A252}" type="presParOf" srcId="{0C60064C-A741-4E8B-BE5E-33C1C76B8FD6}" destId="{9A5CF81A-033E-4EB9-AFD2-F6B1F5F0CD17}" srcOrd="1" destOrd="0" presId="urn:microsoft.com/office/officeart/2005/8/layout/hierarchy2"/>
    <dgm:cxn modelId="{AC9BD99F-EF88-430D-846A-03223BA3B20C}" type="presParOf" srcId="{9A5CF81A-033E-4EB9-AFD2-F6B1F5F0CD17}" destId="{DBC9C1F0-EDF3-4C44-87A0-B2AA61AECA45}" srcOrd="0" destOrd="0" presId="urn:microsoft.com/office/officeart/2005/8/layout/hierarchy2"/>
    <dgm:cxn modelId="{D7A1EE30-7363-4A59-ADF3-C977D77A123D}" type="presParOf" srcId="{DBC9C1F0-EDF3-4C44-87A0-B2AA61AECA45}" destId="{0FBB4C8D-7DC4-4A4C-B40F-8736E5E71CFE}" srcOrd="0" destOrd="0" presId="urn:microsoft.com/office/officeart/2005/8/layout/hierarchy2"/>
    <dgm:cxn modelId="{A125556C-13BE-46D0-ACE5-725C8FF7C063}" type="presParOf" srcId="{9A5CF81A-033E-4EB9-AFD2-F6B1F5F0CD17}" destId="{2AC924E9-CF28-4029-959A-CCB825BA79C4}" srcOrd="1" destOrd="0" presId="urn:microsoft.com/office/officeart/2005/8/layout/hierarchy2"/>
    <dgm:cxn modelId="{94D115AF-4DC5-45BC-B24F-C9594E02C401}" type="presParOf" srcId="{2AC924E9-CF28-4029-959A-CCB825BA79C4}" destId="{18E33782-A72A-45BB-8E3A-B1D5B552423A}" srcOrd="0" destOrd="0" presId="urn:microsoft.com/office/officeart/2005/8/layout/hierarchy2"/>
    <dgm:cxn modelId="{E3CB3552-D862-4CA2-B29A-7D2DD0DAFC00}" type="presParOf" srcId="{2AC924E9-CF28-4029-959A-CCB825BA79C4}" destId="{F09B9375-25A9-487A-B11F-CFC8BB2FAA18}" srcOrd="1" destOrd="0" presId="urn:microsoft.com/office/officeart/2005/8/layout/hierarchy2"/>
    <dgm:cxn modelId="{D2D49022-E195-4CB7-8382-AA34A670B106}" type="presParOf" srcId="{F09B9375-25A9-487A-B11F-CFC8BB2FAA18}" destId="{DCE46968-04F5-47D2-9A13-3278AEC5529F}" srcOrd="0" destOrd="0" presId="urn:microsoft.com/office/officeart/2005/8/layout/hierarchy2"/>
    <dgm:cxn modelId="{E7B7221C-82EA-42A1-A7AC-58FF6508239D}" type="presParOf" srcId="{DCE46968-04F5-47D2-9A13-3278AEC5529F}" destId="{5FA6DC29-1DF5-412F-99A2-D4460CEA2757}" srcOrd="0" destOrd="0" presId="urn:microsoft.com/office/officeart/2005/8/layout/hierarchy2"/>
    <dgm:cxn modelId="{64A9F934-645D-4F5B-BECA-B98681E4D025}" type="presParOf" srcId="{F09B9375-25A9-487A-B11F-CFC8BB2FAA18}" destId="{358E2F5D-D8CF-42FA-8FFE-B40047154D53}" srcOrd="1" destOrd="0" presId="urn:microsoft.com/office/officeart/2005/8/layout/hierarchy2"/>
    <dgm:cxn modelId="{0F28409C-F564-4C6E-B883-2BDC1D120A09}" type="presParOf" srcId="{358E2F5D-D8CF-42FA-8FFE-B40047154D53}" destId="{5C8D7883-4DD7-4813-8A8D-A1744A7F0581}" srcOrd="0" destOrd="0" presId="urn:microsoft.com/office/officeart/2005/8/layout/hierarchy2"/>
    <dgm:cxn modelId="{CC074627-33D2-4BDF-84AA-AB14662A4317}" type="presParOf" srcId="{358E2F5D-D8CF-42FA-8FFE-B40047154D53}" destId="{5E848D10-15DE-4870-AB69-CFBDD6DB7701}" srcOrd="1" destOrd="0" presId="urn:microsoft.com/office/officeart/2005/8/layout/hierarchy2"/>
    <dgm:cxn modelId="{C38F17F4-F7B3-42AA-8244-DF17DE1A32BC}" type="presParOf" srcId="{F09B9375-25A9-487A-B11F-CFC8BB2FAA18}" destId="{A8245C92-1E2A-48C5-8397-4ED77959C389}" srcOrd="2" destOrd="0" presId="urn:microsoft.com/office/officeart/2005/8/layout/hierarchy2"/>
    <dgm:cxn modelId="{993AEAAC-895A-4B29-9897-3ED48C8BD403}" type="presParOf" srcId="{A8245C92-1E2A-48C5-8397-4ED77959C389}" destId="{EDEB9F55-A6A0-422E-A942-46E8842559FD}" srcOrd="0" destOrd="0" presId="urn:microsoft.com/office/officeart/2005/8/layout/hierarchy2"/>
    <dgm:cxn modelId="{86807C3F-44A7-42CB-8A10-C90FA6D685C2}" type="presParOf" srcId="{F09B9375-25A9-487A-B11F-CFC8BB2FAA18}" destId="{FE972AE4-0364-4633-A5B3-A5C9EFEE45B3}" srcOrd="3" destOrd="0" presId="urn:microsoft.com/office/officeart/2005/8/layout/hierarchy2"/>
    <dgm:cxn modelId="{AA8BCDCF-062B-43B2-83EB-A67A5AD43C85}" type="presParOf" srcId="{FE972AE4-0364-4633-A5B3-A5C9EFEE45B3}" destId="{1B013F05-72A0-4A3A-A664-23A39A1C6F5F}" srcOrd="0" destOrd="0" presId="urn:microsoft.com/office/officeart/2005/8/layout/hierarchy2"/>
    <dgm:cxn modelId="{5B11D7C4-13F8-428A-8BC1-0A6CC0CDC63D}" type="presParOf" srcId="{FE972AE4-0364-4633-A5B3-A5C9EFEE45B3}" destId="{CE0F0125-D158-4760-8F8D-88FFF974A16E}" srcOrd="1" destOrd="0" presId="urn:microsoft.com/office/officeart/2005/8/layout/hierarchy2"/>
    <dgm:cxn modelId="{15E11088-2E3C-4757-95BD-A8EC0C09C698}" type="presParOf" srcId="{9A5CF81A-033E-4EB9-AFD2-F6B1F5F0CD17}" destId="{3B436CC5-5222-4690-8A4E-81503A6E2ADD}" srcOrd="2" destOrd="0" presId="urn:microsoft.com/office/officeart/2005/8/layout/hierarchy2"/>
    <dgm:cxn modelId="{8C9249B0-2C69-4BC5-8244-402217931390}" type="presParOf" srcId="{3B436CC5-5222-4690-8A4E-81503A6E2ADD}" destId="{54720FCF-EF0E-44FF-BC6E-B9661E493490}" srcOrd="0" destOrd="0" presId="urn:microsoft.com/office/officeart/2005/8/layout/hierarchy2"/>
    <dgm:cxn modelId="{56786A23-9219-48C7-B552-B05D5D306A51}" type="presParOf" srcId="{9A5CF81A-033E-4EB9-AFD2-F6B1F5F0CD17}" destId="{283AB6A5-BEF4-4F82-8495-9A52EF65038F}" srcOrd="3" destOrd="0" presId="urn:microsoft.com/office/officeart/2005/8/layout/hierarchy2"/>
    <dgm:cxn modelId="{7EEF7ACB-F91E-4CB3-93ED-D2432222AAB6}" type="presParOf" srcId="{283AB6A5-BEF4-4F82-8495-9A52EF65038F}" destId="{E81E5311-87F9-4E76-AC12-7B269F8C4B6B}" srcOrd="0" destOrd="0" presId="urn:microsoft.com/office/officeart/2005/8/layout/hierarchy2"/>
    <dgm:cxn modelId="{AF1D3A9B-45D4-4401-8ADE-5CF61669C126}" type="presParOf" srcId="{283AB6A5-BEF4-4F82-8495-9A52EF65038F}" destId="{C72CB936-0E9F-454A-9D80-28AA3A9E9E9D}" srcOrd="1" destOrd="0" presId="urn:microsoft.com/office/officeart/2005/8/layout/hierarchy2"/>
    <dgm:cxn modelId="{848D8406-AD80-4076-A6C8-CE0756216438}" type="presParOf" srcId="{C72CB936-0E9F-454A-9D80-28AA3A9E9E9D}" destId="{6B31008F-3FEF-4B65-B6E4-8053BB81A71D}" srcOrd="0" destOrd="0" presId="urn:microsoft.com/office/officeart/2005/8/layout/hierarchy2"/>
    <dgm:cxn modelId="{E46D6A9E-4274-4410-9235-97C9B2712CF2}" type="presParOf" srcId="{6B31008F-3FEF-4B65-B6E4-8053BB81A71D}" destId="{DEC3FA4F-14B4-447E-A7E8-662DAC007DA0}" srcOrd="0" destOrd="0" presId="urn:microsoft.com/office/officeart/2005/8/layout/hierarchy2"/>
    <dgm:cxn modelId="{48809FF9-8A27-4AC5-BE16-553B939B261B}" type="presParOf" srcId="{C72CB936-0E9F-454A-9D80-28AA3A9E9E9D}" destId="{7E34F3DC-9191-4E74-B9D9-006AE07FA237}" srcOrd="1" destOrd="0" presId="urn:microsoft.com/office/officeart/2005/8/layout/hierarchy2"/>
    <dgm:cxn modelId="{3D0A7297-FF0C-4229-9F6A-1980F8581518}" type="presParOf" srcId="{7E34F3DC-9191-4E74-B9D9-006AE07FA237}" destId="{716D1D89-DB34-4DAE-8EA2-3B13A7259791}" srcOrd="0" destOrd="0" presId="urn:microsoft.com/office/officeart/2005/8/layout/hierarchy2"/>
    <dgm:cxn modelId="{43EAD166-A898-4963-A5EF-F2FFC49E5C70}" type="presParOf" srcId="{7E34F3DC-9191-4E74-B9D9-006AE07FA237}" destId="{419FDD95-0999-4835-BC86-EA20111A96FF}" srcOrd="1" destOrd="0" presId="urn:microsoft.com/office/officeart/2005/8/layout/hierarchy2"/>
    <dgm:cxn modelId="{7C91D9C6-2207-41CC-BBA8-0A8504E201F1}" type="presParOf" srcId="{C72CB936-0E9F-454A-9D80-28AA3A9E9E9D}" destId="{991D3B93-3FAB-4299-83C7-FFD3C2EC675F}" srcOrd="2" destOrd="0" presId="urn:microsoft.com/office/officeart/2005/8/layout/hierarchy2"/>
    <dgm:cxn modelId="{01F4784B-CEDC-45DF-AE45-DE37EB90A354}" type="presParOf" srcId="{991D3B93-3FAB-4299-83C7-FFD3C2EC675F}" destId="{E22B1A07-6AAB-4FF5-A1AB-FA91DAF2E1C8}" srcOrd="0" destOrd="0" presId="urn:microsoft.com/office/officeart/2005/8/layout/hierarchy2"/>
    <dgm:cxn modelId="{31E800F5-D483-43FC-A0FB-7DBA71397F6F}" type="presParOf" srcId="{C72CB936-0E9F-454A-9D80-28AA3A9E9E9D}" destId="{CC3AEA92-F892-4865-96B6-0A868713E8A7}" srcOrd="3" destOrd="0" presId="urn:microsoft.com/office/officeart/2005/8/layout/hierarchy2"/>
    <dgm:cxn modelId="{70D037BB-9395-43C5-9EEF-8A76ED05A24E}" type="presParOf" srcId="{CC3AEA92-F892-4865-96B6-0A868713E8A7}" destId="{03ED42B4-6682-457A-9914-B5B8F498F2FC}" srcOrd="0" destOrd="0" presId="urn:microsoft.com/office/officeart/2005/8/layout/hierarchy2"/>
    <dgm:cxn modelId="{34E22C73-68BC-4BDE-9A0F-2DD4A405F390}" type="presParOf" srcId="{CC3AEA92-F892-4865-96B6-0A868713E8A7}" destId="{947822D5-F935-46F7-9E03-81A1DFEF643B}" srcOrd="1" destOrd="0" presId="urn:microsoft.com/office/officeart/2005/8/layout/hierarchy2"/>
    <dgm:cxn modelId="{9F30444B-1CD4-4D00-AB2F-FBD30F3EA949}" type="presParOf" srcId="{012FC13B-0318-4E9E-9A94-6F5DFEFFCAFD}" destId="{AFEDCADC-06E8-4533-8466-26511A88CDFA}" srcOrd="2" destOrd="0" presId="urn:microsoft.com/office/officeart/2005/8/layout/hierarchy2"/>
    <dgm:cxn modelId="{E267B041-90C8-4D79-9255-64656B3F8371}" type="presParOf" srcId="{AFEDCADC-06E8-4533-8466-26511A88CDFA}" destId="{E2C0535E-BBC1-467D-BA3F-2544FFE5914B}" srcOrd="0" destOrd="0" presId="urn:microsoft.com/office/officeart/2005/8/layout/hierarchy2"/>
    <dgm:cxn modelId="{DFB0A5E3-D2F5-416F-B51F-5647F144A74C}" type="presParOf" srcId="{012FC13B-0318-4E9E-9A94-6F5DFEFFCAFD}" destId="{C7D017A1-504B-4219-A07F-217C23E41C79}" srcOrd="3" destOrd="0" presId="urn:microsoft.com/office/officeart/2005/8/layout/hierarchy2"/>
    <dgm:cxn modelId="{1C252AF3-8A31-4E1B-9A6F-E33E09AA8509}" type="presParOf" srcId="{C7D017A1-504B-4219-A07F-217C23E41C79}" destId="{C3576342-74B5-4F1A-96CC-7731EF16D207}" srcOrd="0" destOrd="0" presId="urn:microsoft.com/office/officeart/2005/8/layout/hierarchy2"/>
    <dgm:cxn modelId="{A16DE18D-5429-4924-8E82-4B4B8F849955}" type="presParOf" srcId="{C7D017A1-504B-4219-A07F-217C23E41C79}" destId="{949DFFF7-6246-4B35-9AA3-FFBB4C0475A4}" srcOrd="1" destOrd="0" presId="urn:microsoft.com/office/officeart/2005/8/layout/hierarchy2"/>
    <dgm:cxn modelId="{EB8F2DA1-811C-4D5E-AEC8-C4ABE037FEEE}" type="presParOf" srcId="{949DFFF7-6246-4B35-9AA3-FFBB4C0475A4}" destId="{27FB3AEF-337E-436F-A259-286E49C06554}" srcOrd="0" destOrd="0" presId="urn:microsoft.com/office/officeart/2005/8/layout/hierarchy2"/>
    <dgm:cxn modelId="{D1E15824-442E-4FD9-8F80-2E9C37002720}" type="presParOf" srcId="{27FB3AEF-337E-436F-A259-286E49C06554}" destId="{D55229FA-A920-4C2C-9EF4-D7130E9964BE}" srcOrd="0" destOrd="0" presId="urn:microsoft.com/office/officeart/2005/8/layout/hierarchy2"/>
    <dgm:cxn modelId="{11C6D039-C9FA-4B2F-A82B-2B1838BFDFDC}" type="presParOf" srcId="{949DFFF7-6246-4B35-9AA3-FFBB4C0475A4}" destId="{5D604B0D-C4B9-4AF6-B90A-21F8928148BF}" srcOrd="1" destOrd="0" presId="urn:microsoft.com/office/officeart/2005/8/layout/hierarchy2"/>
    <dgm:cxn modelId="{30D17BF1-8EE3-40D4-88E7-FA4F8E58E4E2}" type="presParOf" srcId="{5D604B0D-C4B9-4AF6-B90A-21F8928148BF}" destId="{BDF1F425-36CB-41A5-807D-003A508726C7}" srcOrd="0" destOrd="0" presId="urn:microsoft.com/office/officeart/2005/8/layout/hierarchy2"/>
    <dgm:cxn modelId="{F15732A0-83E7-4DE9-8F55-EF7C6296DBF5}" type="presParOf" srcId="{5D604B0D-C4B9-4AF6-B90A-21F8928148BF}" destId="{2EA25BD9-47FE-410D-A1CA-0C16D60DD7A7}" srcOrd="1" destOrd="0" presId="urn:microsoft.com/office/officeart/2005/8/layout/hierarchy2"/>
    <dgm:cxn modelId="{70DDFE7F-5019-40B6-B8D3-62CE9130A867}" type="presParOf" srcId="{2EA25BD9-47FE-410D-A1CA-0C16D60DD7A7}" destId="{7F7B6946-7AE7-46E6-9650-2B1A1922285A}" srcOrd="0" destOrd="0" presId="urn:microsoft.com/office/officeart/2005/8/layout/hierarchy2"/>
    <dgm:cxn modelId="{13691C7D-F2DE-43A1-B965-6DD73FD6F277}" type="presParOf" srcId="{7F7B6946-7AE7-46E6-9650-2B1A1922285A}" destId="{E95DD9D1-8393-42D0-82C5-FAB8EDA7768E}" srcOrd="0" destOrd="0" presId="urn:microsoft.com/office/officeart/2005/8/layout/hierarchy2"/>
    <dgm:cxn modelId="{BDB60BE5-DA33-4AC8-99CA-2D0EC0326ED5}" type="presParOf" srcId="{2EA25BD9-47FE-410D-A1CA-0C16D60DD7A7}" destId="{77A5F8FD-40E9-4F36-BEA1-4BD13C2E28A8}" srcOrd="1" destOrd="0" presId="urn:microsoft.com/office/officeart/2005/8/layout/hierarchy2"/>
    <dgm:cxn modelId="{8EEC84C3-7C4A-4E7E-93FD-42C8B1006D5B}" type="presParOf" srcId="{77A5F8FD-40E9-4F36-BEA1-4BD13C2E28A8}" destId="{EA218A74-1007-4F11-854B-D0AB9C17C46B}" srcOrd="0" destOrd="0" presId="urn:microsoft.com/office/officeart/2005/8/layout/hierarchy2"/>
    <dgm:cxn modelId="{F7A27C0D-CB8A-40A5-A5A9-1FAF7364346A}" type="presParOf" srcId="{77A5F8FD-40E9-4F36-BEA1-4BD13C2E28A8}" destId="{C3A3376D-4BAF-43E2-9CCC-FD8DBBD724C1}" srcOrd="1" destOrd="0" presId="urn:microsoft.com/office/officeart/2005/8/layout/hierarchy2"/>
    <dgm:cxn modelId="{3C478B63-4355-429A-A7FA-4A342B8B9447}" type="presParOf" srcId="{2EA25BD9-47FE-410D-A1CA-0C16D60DD7A7}" destId="{EB06242C-5A14-4E4D-BA03-C37C9B1E59A4}" srcOrd="2" destOrd="0" presId="urn:microsoft.com/office/officeart/2005/8/layout/hierarchy2"/>
    <dgm:cxn modelId="{8749A3FC-0A55-4309-B890-29977BE3DDB8}" type="presParOf" srcId="{EB06242C-5A14-4E4D-BA03-C37C9B1E59A4}" destId="{E1565B44-FC12-4AF3-95F5-05BA976DAF69}" srcOrd="0" destOrd="0" presId="urn:microsoft.com/office/officeart/2005/8/layout/hierarchy2"/>
    <dgm:cxn modelId="{AFB374AA-7585-4A87-801E-8B01573D0985}" type="presParOf" srcId="{2EA25BD9-47FE-410D-A1CA-0C16D60DD7A7}" destId="{5562269F-16BE-4800-8088-A943095BBA5B}" srcOrd="3" destOrd="0" presId="urn:microsoft.com/office/officeart/2005/8/layout/hierarchy2"/>
    <dgm:cxn modelId="{E322007B-4E88-4F6F-A305-5C984821D15C}" type="presParOf" srcId="{5562269F-16BE-4800-8088-A943095BBA5B}" destId="{086078EE-61D1-4163-9771-C8ADBEB150D1}" srcOrd="0" destOrd="0" presId="urn:microsoft.com/office/officeart/2005/8/layout/hierarchy2"/>
    <dgm:cxn modelId="{D13D11DC-40F2-4BD9-BCF7-794BE82BDCFF}" type="presParOf" srcId="{5562269F-16BE-4800-8088-A943095BBA5B}" destId="{1112BBE2-7ADA-43B9-8A4B-E540D3B78161}" srcOrd="1" destOrd="0" presId="urn:microsoft.com/office/officeart/2005/8/layout/hierarchy2"/>
    <dgm:cxn modelId="{31A237D4-9F0D-4FC1-B125-4A3E35169603}" type="presParOf" srcId="{949DFFF7-6246-4B35-9AA3-FFBB4C0475A4}" destId="{74BDB42B-70DA-4E41-9AF4-316B56732B92}" srcOrd="2" destOrd="0" presId="urn:microsoft.com/office/officeart/2005/8/layout/hierarchy2"/>
    <dgm:cxn modelId="{F34813A7-8034-4CE2-9959-C11130D28937}" type="presParOf" srcId="{74BDB42B-70DA-4E41-9AF4-316B56732B92}" destId="{BA08AC60-B854-470E-A3F3-81822F117B0D}" srcOrd="0" destOrd="0" presId="urn:microsoft.com/office/officeart/2005/8/layout/hierarchy2"/>
    <dgm:cxn modelId="{42590D95-2083-41A7-B607-11E8EC0D04D0}" type="presParOf" srcId="{949DFFF7-6246-4B35-9AA3-FFBB4C0475A4}" destId="{47F8DA71-43E5-4852-9E3E-5FD5BE0B4E16}" srcOrd="3" destOrd="0" presId="urn:microsoft.com/office/officeart/2005/8/layout/hierarchy2"/>
    <dgm:cxn modelId="{5C3A2EBC-EFFD-4BC5-9A1F-DC40D2602392}" type="presParOf" srcId="{47F8DA71-43E5-4852-9E3E-5FD5BE0B4E16}" destId="{156C2641-8669-4587-BAA8-C192DBFD0D14}" srcOrd="0" destOrd="0" presId="urn:microsoft.com/office/officeart/2005/8/layout/hierarchy2"/>
    <dgm:cxn modelId="{7ACE174A-7A9B-4C10-BF19-E95DF0E0783C}" type="presParOf" srcId="{47F8DA71-43E5-4852-9E3E-5FD5BE0B4E16}" destId="{05246C18-90DF-4A3B-901E-4015D959A21A}" srcOrd="1" destOrd="0" presId="urn:microsoft.com/office/officeart/2005/8/layout/hierarchy2"/>
    <dgm:cxn modelId="{79969012-FADD-4003-AF7E-DBF51D7BDAF1}" type="presParOf" srcId="{05246C18-90DF-4A3B-901E-4015D959A21A}" destId="{DDDA1EC8-14BF-456C-AF84-4A06F0E2F183}" srcOrd="0" destOrd="0" presId="urn:microsoft.com/office/officeart/2005/8/layout/hierarchy2"/>
    <dgm:cxn modelId="{4DB4825F-E701-49BD-AE5F-402B609AE85C}" type="presParOf" srcId="{DDDA1EC8-14BF-456C-AF84-4A06F0E2F183}" destId="{A2DB9BB8-40C7-4292-A477-F32C6E1AA5FB}" srcOrd="0" destOrd="0" presId="urn:microsoft.com/office/officeart/2005/8/layout/hierarchy2"/>
    <dgm:cxn modelId="{D3333A30-42E4-4B0B-A21F-05DB4E611A17}" type="presParOf" srcId="{05246C18-90DF-4A3B-901E-4015D959A21A}" destId="{B7D8CFF4-E0C6-4C84-8DD2-A6F83D3E6AA3}" srcOrd="1" destOrd="0" presId="urn:microsoft.com/office/officeart/2005/8/layout/hierarchy2"/>
    <dgm:cxn modelId="{16D2AFDC-B071-4590-AD0D-84927E586670}" type="presParOf" srcId="{B7D8CFF4-E0C6-4C84-8DD2-A6F83D3E6AA3}" destId="{079B3B87-D84D-401D-A8BF-25F94FB423D7}" srcOrd="0" destOrd="0" presId="urn:microsoft.com/office/officeart/2005/8/layout/hierarchy2"/>
    <dgm:cxn modelId="{D378F88D-830C-4915-9880-DE6A7ECC882F}" type="presParOf" srcId="{B7D8CFF4-E0C6-4C84-8DD2-A6F83D3E6AA3}" destId="{607B7B1A-B50D-4B2E-B704-CBED4BAC38AB}" srcOrd="1" destOrd="0" presId="urn:microsoft.com/office/officeart/2005/8/layout/hierarchy2"/>
    <dgm:cxn modelId="{8A3F4FB3-7A68-4F95-ACD6-335AE3AC1C94}" type="presParOf" srcId="{05246C18-90DF-4A3B-901E-4015D959A21A}" destId="{7747348B-E35D-4D8E-8016-EFFDC246386B}" srcOrd="2" destOrd="0" presId="urn:microsoft.com/office/officeart/2005/8/layout/hierarchy2"/>
    <dgm:cxn modelId="{E7F63CD4-234D-40B1-B44C-05E9DA1741B6}" type="presParOf" srcId="{7747348B-E35D-4D8E-8016-EFFDC246386B}" destId="{ECEA5DFF-AA3B-4C5D-B16C-A76BBC21F0E4}" srcOrd="0" destOrd="0" presId="urn:microsoft.com/office/officeart/2005/8/layout/hierarchy2"/>
    <dgm:cxn modelId="{2E459694-7770-41C3-A82C-F13868AB0E47}" type="presParOf" srcId="{05246C18-90DF-4A3B-901E-4015D959A21A}" destId="{0CDFBC15-1264-4287-847A-E9239C95A7D9}" srcOrd="3" destOrd="0" presId="urn:microsoft.com/office/officeart/2005/8/layout/hierarchy2"/>
    <dgm:cxn modelId="{277F577D-4EF8-44FE-B163-AD3DE5ADCC73}" type="presParOf" srcId="{0CDFBC15-1264-4287-847A-E9239C95A7D9}" destId="{219D89CD-C2C9-483F-A9EE-603B2B03447E}" srcOrd="0" destOrd="0" presId="urn:microsoft.com/office/officeart/2005/8/layout/hierarchy2"/>
    <dgm:cxn modelId="{814CEA9A-9777-4DBD-8BD2-ECC157ED75CA}" type="presParOf" srcId="{0CDFBC15-1264-4287-847A-E9239C95A7D9}" destId="{96707C0F-4778-4B66-A71A-4CF06FB66051}" srcOrd="1" destOrd="0" presId="urn:microsoft.com/office/officeart/2005/8/layout/hierarchy2"/>
    <dgm:cxn modelId="{218DE7DD-FA10-4791-8FF0-985AD63BA0F6}" type="presParOf" srcId="{7C7F3A89-6F83-4510-B2CC-149784142B99}" destId="{E0595E8A-6955-4F04-B1DF-EC8A5EC429CB}" srcOrd="2" destOrd="0" presId="urn:microsoft.com/office/officeart/2005/8/layout/hierarchy2"/>
    <dgm:cxn modelId="{4B0FBF3D-783E-4FCA-B8AF-C645CE2A8AA3}" type="presParOf" srcId="{E0595E8A-6955-4F04-B1DF-EC8A5EC429CB}" destId="{0D7831F6-B845-4729-9E81-9C7064F7EE03}" srcOrd="0" destOrd="0" presId="urn:microsoft.com/office/officeart/2005/8/layout/hierarchy2"/>
    <dgm:cxn modelId="{DBA1DE75-B286-4F82-AA2B-43C1EF22B224}" type="presParOf" srcId="{7C7F3A89-6F83-4510-B2CC-149784142B99}" destId="{1AE5ED57-E2A0-41B8-9931-A76192FF5EBD}" srcOrd="3" destOrd="0" presId="urn:microsoft.com/office/officeart/2005/8/layout/hierarchy2"/>
    <dgm:cxn modelId="{363F96C2-704B-4C9E-814A-AF7E40BAE5F5}" type="presParOf" srcId="{1AE5ED57-E2A0-41B8-9931-A76192FF5EBD}" destId="{AAE00ED5-7A50-4E00-9C43-96726D807466}" srcOrd="0" destOrd="0" presId="urn:microsoft.com/office/officeart/2005/8/layout/hierarchy2"/>
    <dgm:cxn modelId="{0D1C3C17-0519-4393-8AA1-A14CC7B83203}" type="presParOf" srcId="{1AE5ED57-E2A0-41B8-9931-A76192FF5EBD}" destId="{388F468C-3D63-4C7B-87B6-65871A2B0D90}" srcOrd="1" destOrd="0" presId="urn:microsoft.com/office/officeart/2005/8/layout/hierarchy2"/>
    <dgm:cxn modelId="{06B4A154-FE86-4C39-94FB-9191B1D7B13F}" type="presParOf" srcId="{388F468C-3D63-4C7B-87B6-65871A2B0D90}" destId="{FC613A49-6353-422D-90A5-5F1F17B3D267}" srcOrd="0" destOrd="0" presId="urn:microsoft.com/office/officeart/2005/8/layout/hierarchy2"/>
    <dgm:cxn modelId="{A1A46C5A-F281-420F-BC06-139DD8E6504C}" type="presParOf" srcId="{FC613A49-6353-422D-90A5-5F1F17B3D267}" destId="{FD801513-B2AF-451D-8EAF-50CB2DD56000}" srcOrd="0" destOrd="0" presId="urn:microsoft.com/office/officeart/2005/8/layout/hierarchy2"/>
    <dgm:cxn modelId="{59560EB2-3291-4B04-9D8B-DAAE8381C897}" type="presParOf" srcId="{388F468C-3D63-4C7B-87B6-65871A2B0D90}" destId="{CBB8DDA6-09A5-45B7-B150-86CAB2B3F84D}" srcOrd="1" destOrd="0" presId="urn:microsoft.com/office/officeart/2005/8/layout/hierarchy2"/>
    <dgm:cxn modelId="{BBC7F8A1-CDD0-47CC-BA60-68FA7F723ADE}" type="presParOf" srcId="{CBB8DDA6-09A5-45B7-B150-86CAB2B3F84D}" destId="{D384A683-97A1-41C2-9561-B742A21D37F5}" srcOrd="0" destOrd="0" presId="urn:microsoft.com/office/officeart/2005/8/layout/hierarchy2"/>
    <dgm:cxn modelId="{517A1C4E-AD2F-4AA1-A873-8365F506307F}" type="presParOf" srcId="{CBB8DDA6-09A5-45B7-B150-86CAB2B3F84D}" destId="{7DCDFD48-CA36-4A6E-8A4F-E1DADD568E17}" srcOrd="1" destOrd="0" presId="urn:microsoft.com/office/officeart/2005/8/layout/hierarchy2"/>
    <dgm:cxn modelId="{95CA3051-D8F1-44A0-B4C9-CF049736E3F6}" type="presParOf" srcId="{7DCDFD48-CA36-4A6E-8A4F-E1DADD568E17}" destId="{C21F3F7B-733B-4BA0-90F4-CC79B16459D4}" srcOrd="0" destOrd="0" presId="urn:microsoft.com/office/officeart/2005/8/layout/hierarchy2"/>
    <dgm:cxn modelId="{3CEA9BEE-89B0-415C-B09E-1BA28BD64E7D}" type="presParOf" srcId="{C21F3F7B-733B-4BA0-90F4-CC79B16459D4}" destId="{2F084ABF-D105-41AA-8D1C-3DC5DDD1B18E}" srcOrd="0" destOrd="0" presId="urn:microsoft.com/office/officeart/2005/8/layout/hierarchy2"/>
    <dgm:cxn modelId="{9F27211D-760D-46FE-BB2D-DCEFE0F4C40C}" type="presParOf" srcId="{7DCDFD48-CA36-4A6E-8A4F-E1DADD568E17}" destId="{0E071B7B-85CA-4E3D-B6BD-F5EE0F623233}" srcOrd="1" destOrd="0" presId="urn:microsoft.com/office/officeart/2005/8/layout/hierarchy2"/>
    <dgm:cxn modelId="{9518FA84-BF03-45A2-AABC-76415E1C7FE2}" type="presParOf" srcId="{0E071B7B-85CA-4E3D-B6BD-F5EE0F623233}" destId="{BD950F18-D0DD-4E2F-A688-DB439B149BA7}" srcOrd="0" destOrd="0" presId="urn:microsoft.com/office/officeart/2005/8/layout/hierarchy2"/>
    <dgm:cxn modelId="{9905AEDA-AC7A-4842-AE75-2C55DDDFBEA1}" type="presParOf" srcId="{0E071B7B-85CA-4E3D-B6BD-F5EE0F623233}" destId="{EE2D558B-348E-44D3-94DB-322A5B70F99D}" srcOrd="1" destOrd="0" presId="urn:microsoft.com/office/officeart/2005/8/layout/hierarchy2"/>
    <dgm:cxn modelId="{E542B5D6-F19F-4F30-8B66-D73EB9A3B493}" type="presParOf" srcId="{EE2D558B-348E-44D3-94DB-322A5B70F99D}" destId="{C8D02873-48A7-42A5-BDC7-07A84BCADA1B}" srcOrd="0" destOrd="0" presId="urn:microsoft.com/office/officeart/2005/8/layout/hierarchy2"/>
    <dgm:cxn modelId="{3A49CF1D-7255-4F2C-B64F-0290CAC79F72}" type="presParOf" srcId="{C8D02873-48A7-42A5-BDC7-07A84BCADA1B}" destId="{269DE871-5C61-43AB-8669-B25651921FC6}" srcOrd="0" destOrd="0" presId="urn:microsoft.com/office/officeart/2005/8/layout/hierarchy2"/>
    <dgm:cxn modelId="{AC246D15-552C-48BD-8DC1-22B009E273BC}" type="presParOf" srcId="{EE2D558B-348E-44D3-94DB-322A5B70F99D}" destId="{9DB72FD1-89EF-4147-891D-E60F787B091B}" srcOrd="1" destOrd="0" presId="urn:microsoft.com/office/officeart/2005/8/layout/hierarchy2"/>
    <dgm:cxn modelId="{D5F8290C-625C-42B4-BCD5-4A793A2A5119}" type="presParOf" srcId="{9DB72FD1-89EF-4147-891D-E60F787B091B}" destId="{40C1C745-500A-49A4-9205-E17A1F4CFF7F}" srcOrd="0" destOrd="0" presId="urn:microsoft.com/office/officeart/2005/8/layout/hierarchy2"/>
    <dgm:cxn modelId="{CB8969C0-1265-41E1-86C0-76ED3A0BD45E}" type="presParOf" srcId="{9DB72FD1-89EF-4147-891D-E60F787B091B}" destId="{1F4C3E50-CF39-4891-8D6D-5D460B1AA2E8}" srcOrd="1" destOrd="0" presId="urn:microsoft.com/office/officeart/2005/8/layout/hierarchy2"/>
    <dgm:cxn modelId="{A3B025C7-B7C2-42AC-AD22-7C5D4DD572E3}" type="presParOf" srcId="{EE2D558B-348E-44D3-94DB-322A5B70F99D}" destId="{95E7918A-F4A7-4BEC-822F-1FF41C080B08}" srcOrd="2" destOrd="0" presId="urn:microsoft.com/office/officeart/2005/8/layout/hierarchy2"/>
    <dgm:cxn modelId="{94739258-C7BE-4702-9E54-466696ED8E0D}" type="presParOf" srcId="{95E7918A-F4A7-4BEC-822F-1FF41C080B08}" destId="{5B5FA271-F07A-4FB5-B75C-1CE14D806848}" srcOrd="0" destOrd="0" presId="urn:microsoft.com/office/officeart/2005/8/layout/hierarchy2"/>
    <dgm:cxn modelId="{DEB2ADBA-2116-4917-93F0-831D26BBDBA9}" type="presParOf" srcId="{EE2D558B-348E-44D3-94DB-322A5B70F99D}" destId="{F7B3C1D8-852D-495A-AED4-65BE525919B6}" srcOrd="3" destOrd="0" presId="urn:microsoft.com/office/officeart/2005/8/layout/hierarchy2"/>
    <dgm:cxn modelId="{39508189-788D-4218-B726-218CADA28165}" type="presParOf" srcId="{F7B3C1D8-852D-495A-AED4-65BE525919B6}" destId="{BBCF11DA-DEEE-4D17-902F-8BED4C2EE139}" srcOrd="0" destOrd="0" presId="urn:microsoft.com/office/officeart/2005/8/layout/hierarchy2"/>
    <dgm:cxn modelId="{DC5C2696-97C3-4D91-9DCF-BE5FC6D00B2C}" type="presParOf" srcId="{F7B3C1D8-852D-495A-AED4-65BE525919B6}" destId="{08832519-4143-44EE-89D9-90E05385D3E8}" srcOrd="1" destOrd="0" presId="urn:microsoft.com/office/officeart/2005/8/layout/hierarchy2"/>
    <dgm:cxn modelId="{36B9998B-6FB2-424A-A8F3-271E9CA7CD32}" type="presParOf" srcId="{7DCDFD48-CA36-4A6E-8A4F-E1DADD568E17}" destId="{525BA52B-15F9-4F54-8FEB-680D97CE98E0}" srcOrd="2" destOrd="0" presId="urn:microsoft.com/office/officeart/2005/8/layout/hierarchy2"/>
    <dgm:cxn modelId="{D0BFA57A-064F-46E1-992E-A0F3ED4986FB}" type="presParOf" srcId="{525BA52B-15F9-4F54-8FEB-680D97CE98E0}" destId="{BA2A8F57-4ADA-41EA-8858-5A6A8928A2E4}" srcOrd="0" destOrd="0" presId="urn:microsoft.com/office/officeart/2005/8/layout/hierarchy2"/>
    <dgm:cxn modelId="{B0162BB7-FF45-4C87-9D89-A3765C2A8358}" type="presParOf" srcId="{7DCDFD48-CA36-4A6E-8A4F-E1DADD568E17}" destId="{059AE98C-83D6-4A84-8A3D-8CBA3FB8EA5F}" srcOrd="3" destOrd="0" presId="urn:microsoft.com/office/officeart/2005/8/layout/hierarchy2"/>
    <dgm:cxn modelId="{CF972730-CCA1-4211-AF9E-A0388092FF4C}" type="presParOf" srcId="{059AE98C-83D6-4A84-8A3D-8CBA3FB8EA5F}" destId="{968D13AE-0941-45E2-8AEF-1B460827C755}" srcOrd="0" destOrd="0" presId="urn:microsoft.com/office/officeart/2005/8/layout/hierarchy2"/>
    <dgm:cxn modelId="{5ACFCAA0-2176-4EDF-BC08-968DF6FC0218}" type="presParOf" srcId="{059AE98C-83D6-4A84-8A3D-8CBA3FB8EA5F}" destId="{4DDC07EA-684F-4DAE-8B89-11C39582F905}" srcOrd="1" destOrd="0" presId="urn:microsoft.com/office/officeart/2005/8/layout/hierarchy2"/>
    <dgm:cxn modelId="{E42058E1-B2F7-418A-B876-030A36C75279}" type="presParOf" srcId="{4DDC07EA-684F-4DAE-8B89-11C39582F905}" destId="{679731CD-A26E-4A9A-BC07-7AFDF78CEBC3}" srcOrd="0" destOrd="0" presId="urn:microsoft.com/office/officeart/2005/8/layout/hierarchy2"/>
    <dgm:cxn modelId="{01F894BB-B542-4A35-8292-BC2969D66691}" type="presParOf" srcId="{679731CD-A26E-4A9A-BC07-7AFDF78CEBC3}" destId="{821FDFDF-4294-41DF-ACDE-8CA9CEE83755}" srcOrd="0" destOrd="0" presId="urn:microsoft.com/office/officeart/2005/8/layout/hierarchy2"/>
    <dgm:cxn modelId="{B39E1921-18CE-4FC0-B271-584458940A58}" type="presParOf" srcId="{4DDC07EA-684F-4DAE-8B89-11C39582F905}" destId="{E759302A-9825-4923-A5A0-C88EECE487D6}" srcOrd="1" destOrd="0" presId="urn:microsoft.com/office/officeart/2005/8/layout/hierarchy2"/>
    <dgm:cxn modelId="{382E0922-DD15-4E65-8E00-BF7B2CD5C204}" type="presParOf" srcId="{E759302A-9825-4923-A5A0-C88EECE487D6}" destId="{579A2D7B-8A69-41B1-A7E8-8FAB755A6529}" srcOrd="0" destOrd="0" presId="urn:microsoft.com/office/officeart/2005/8/layout/hierarchy2"/>
    <dgm:cxn modelId="{0F11D1DB-96C8-45AC-8E64-6B9D6CE74EDE}" type="presParOf" srcId="{E759302A-9825-4923-A5A0-C88EECE487D6}" destId="{9BCF8413-7B5C-4CE3-9703-757D188F28B6}" srcOrd="1" destOrd="0" presId="urn:microsoft.com/office/officeart/2005/8/layout/hierarchy2"/>
    <dgm:cxn modelId="{86FD2F2F-7080-48A4-BFD3-00920CE4173C}" type="presParOf" srcId="{4DDC07EA-684F-4DAE-8B89-11C39582F905}" destId="{8DD52A65-BBC2-4025-8D49-AD0B7A147E8C}" srcOrd="2" destOrd="0" presId="urn:microsoft.com/office/officeart/2005/8/layout/hierarchy2"/>
    <dgm:cxn modelId="{8DD8741F-96FD-409A-9D13-A743F985ABB8}" type="presParOf" srcId="{8DD52A65-BBC2-4025-8D49-AD0B7A147E8C}" destId="{82628A87-1642-46DD-B729-CE18E3F26101}" srcOrd="0" destOrd="0" presId="urn:microsoft.com/office/officeart/2005/8/layout/hierarchy2"/>
    <dgm:cxn modelId="{5CAA25C9-B90B-45DF-8F8B-8750B097C6CE}" type="presParOf" srcId="{4DDC07EA-684F-4DAE-8B89-11C39582F905}" destId="{B6A9A5E2-C4A8-4C43-B24B-45FBBC1E8B4D}" srcOrd="3" destOrd="0" presId="urn:microsoft.com/office/officeart/2005/8/layout/hierarchy2"/>
    <dgm:cxn modelId="{82C37375-DE3F-4FE0-9917-C9320BB0B16A}" type="presParOf" srcId="{B6A9A5E2-C4A8-4C43-B24B-45FBBC1E8B4D}" destId="{FA7D94D7-7B77-449C-9CD1-C29DB97E3CE5}" srcOrd="0" destOrd="0" presId="urn:microsoft.com/office/officeart/2005/8/layout/hierarchy2"/>
    <dgm:cxn modelId="{31C69240-E056-4F17-A0E8-4D3F0CC66F71}" type="presParOf" srcId="{B6A9A5E2-C4A8-4C43-B24B-45FBBC1E8B4D}" destId="{F71CD9F3-54CE-4125-B422-17D96CF1E9A7}" srcOrd="1" destOrd="0" presId="urn:microsoft.com/office/officeart/2005/8/layout/hierarchy2"/>
    <dgm:cxn modelId="{0ED5F391-A1EB-458D-AE42-B6F87A19D23F}" type="presParOf" srcId="{388F468C-3D63-4C7B-87B6-65871A2B0D90}" destId="{FE7B99A9-F2FD-47E5-8F39-258D34DD12FB}" srcOrd="2" destOrd="0" presId="urn:microsoft.com/office/officeart/2005/8/layout/hierarchy2"/>
    <dgm:cxn modelId="{94E77CD8-B8BC-4AD1-AB6A-9C8E138C3C58}" type="presParOf" srcId="{FE7B99A9-F2FD-47E5-8F39-258D34DD12FB}" destId="{93ADBAC8-E03C-4C61-84FC-D2649176EA95}" srcOrd="0" destOrd="0" presId="urn:microsoft.com/office/officeart/2005/8/layout/hierarchy2"/>
    <dgm:cxn modelId="{A6C0CA0C-2339-43D4-BE48-EE3CDE4FAF68}" type="presParOf" srcId="{388F468C-3D63-4C7B-87B6-65871A2B0D90}" destId="{EDB0FA0C-5D6E-4040-8FB1-1081FBC93F4A}" srcOrd="3" destOrd="0" presId="urn:microsoft.com/office/officeart/2005/8/layout/hierarchy2"/>
    <dgm:cxn modelId="{FACEE995-C393-49F2-8561-FAB7391D6965}" type="presParOf" srcId="{EDB0FA0C-5D6E-4040-8FB1-1081FBC93F4A}" destId="{BC3D2F8F-546E-4527-B5E3-3019E9791726}" srcOrd="0" destOrd="0" presId="urn:microsoft.com/office/officeart/2005/8/layout/hierarchy2"/>
    <dgm:cxn modelId="{617F7B5A-0038-4477-A0E1-CCF5623D32F9}" type="presParOf" srcId="{EDB0FA0C-5D6E-4040-8FB1-1081FBC93F4A}" destId="{BBB275DC-3BCF-4E73-96D8-E6D0CCF40480}" srcOrd="1" destOrd="0" presId="urn:microsoft.com/office/officeart/2005/8/layout/hierarchy2"/>
    <dgm:cxn modelId="{32AA9E68-45AB-43E0-AE99-35171E5DFE9D}" type="presParOf" srcId="{BBB275DC-3BCF-4E73-96D8-E6D0CCF40480}" destId="{5EC8632B-0726-4933-AF1B-6CF7BDDC2A4E}" srcOrd="0" destOrd="0" presId="urn:microsoft.com/office/officeart/2005/8/layout/hierarchy2"/>
    <dgm:cxn modelId="{EF31EAF4-BCAB-426D-AEAD-45E98171225D}" type="presParOf" srcId="{5EC8632B-0726-4933-AF1B-6CF7BDDC2A4E}" destId="{50627B05-C9DA-4190-B3E7-B4116C9BCFF1}" srcOrd="0" destOrd="0" presId="urn:microsoft.com/office/officeart/2005/8/layout/hierarchy2"/>
    <dgm:cxn modelId="{C1BA3182-91AA-4F11-98D3-A12829FCA8D2}" type="presParOf" srcId="{BBB275DC-3BCF-4E73-96D8-E6D0CCF40480}" destId="{2B79FAF9-3A54-414D-B07C-4DA5CEAFA269}" srcOrd="1" destOrd="0" presId="urn:microsoft.com/office/officeart/2005/8/layout/hierarchy2"/>
    <dgm:cxn modelId="{B16865D9-2EED-4E47-9EA8-329EB8F1A2CE}" type="presParOf" srcId="{2B79FAF9-3A54-414D-B07C-4DA5CEAFA269}" destId="{10F03FEF-F421-4D8D-AF82-38173881E63F}" srcOrd="0" destOrd="0" presId="urn:microsoft.com/office/officeart/2005/8/layout/hierarchy2"/>
    <dgm:cxn modelId="{20BE643C-D974-4AF3-9D14-042182C475B3}" type="presParOf" srcId="{2B79FAF9-3A54-414D-B07C-4DA5CEAFA269}" destId="{67A5F211-BFB0-4E13-B4FD-B0D9435A3A20}" srcOrd="1" destOrd="0" presId="urn:microsoft.com/office/officeart/2005/8/layout/hierarchy2"/>
    <dgm:cxn modelId="{B22AAEAA-1C65-49BA-B584-B051C5E7B4E5}" type="presParOf" srcId="{67A5F211-BFB0-4E13-B4FD-B0D9435A3A20}" destId="{48A2005B-B523-432F-940F-73AC4E2CDD92}" srcOrd="0" destOrd="0" presId="urn:microsoft.com/office/officeart/2005/8/layout/hierarchy2"/>
    <dgm:cxn modelId="{6071D43B-E84C-475D-8F07-F7B9F12A10DE}" type="presParOf" srcId="{48A2005B-B523-432F-940F-73AC4E2CDD92}" destId="{B94DDC7B-ED7A-4F47-96D4-5A569FBD9F71}" srcOrd="0" destOrd="0" presId="urn:microsoft.com/office/officeart/2005/8/layout/hierarchy2"/>
    <dgm:cxn modelId="{1DE61AFB-C882-44FF-8011-C3D4E2D0EAEF}" type="presParOf" srcId="{67A5F211-BFB0-4E13-B4FD-B0D9435A3A20}" destId="{4C52D682-9140-472F-9128-3AD878750BCB}" srcOrd="1" destOrd="0" presId="urn:microsoft.com/office/officeart/2005/8/layout/hierarchy2"/>
    <dgm:cxn modelId="{3249DEFE-905D-416F-B740-620885690FDB}" type="presParOf" srcId="{4C52D682-9140-472F-9128-3AD878750BCB}" destId="{5C332DF8-9FDB-4FA8-8FA6-B70285EE94C6}" srcOrd="0" destOrd="0" presId="urn:microsoft.com/office/officeart/2005/8/layout/hierarchy2"/>
    <dgm:cxn modelId="{5AA03834-D1C2-45A7-A135-EFF3F57A2E51}" type="presParOf" srcId="{4C52D682-9140-472F-9128-3AD878750BCB}" destId="{B9E77B89-380C-43D6-8820-2DE8E041733D}" srcOrd="1" destOrd="0" presId="urn:microsoft.com/office/officeart/2005/8/layout/hierarchy2"/>
    <dgm:cxn modelId="{94B0BCA9-817E-41C6-9EB9-885C10231052}" type="presParOf" srcId="{67A5F211-BFB0-4E13-B4FD-B0D9435A3A20}" destId="{421D7DC5-AC82-4CA3-B0C6-99132315270E}" srcOrd="2" destOrd="0" presId="urn:microsoft.com/office/officeart/2005/8/layout/hierarchy2"/>
    <dgm:cxn modelId="{3BB12ADE-BEDB-4775-9515-BFECFF8E1611}" type="presParOf" srcId="{421D7DC5-AC82-4CA3-B0C6-99132315270E}" destId="{8CF8810C-E3A2-40DF-A8E9-90C6B2CFABCB}" srcOrd="0" destOrd="0" presId="urn:microsoft.com/office/officeart/2005/8/layout/hierarchy2"/>
    <dgm:cxn modelId="{3F5E1000-9BDC-41E8-964F-FC09055F0330}" type="presParOf" srcId="{67A5F211-BFB0-4E13-B4FD-B0D9435A3A20}" destId="{C5FD2B69-55D2-42CC-ADBD-1E9077B3B4F3}" srcOrd="3" destOrd="0" presId="urn:microsoft.com/office/officeart/2005/8/layout/hierarchy2"/>
    <dgm:cxn modelId="{6DC049DA-2177-4D8C-B2C0-C8C06595CD8B}" type="presParOf" srcId="{C5FD2B69-55D2-42CC-ADBD-1E9077B3B4F3}" destId="{5BD4F138-9204-4497-BC9D-E6886832D631}" srcOrd="0" destOrd="0" presId="urn:microsoft.com/office/officeart/2005/8/layout/hierarchy2"/>
    <dgm:cxn modelId="{CCD5DD66-93FE-4345-BF52-F300F19EA667}" type="presParOf" srcId="{C5FD2B69-55D2-42CC-ADBD-1E9077B3B4F3}" destId="{320BD14B-23A4-4314-AC26-FAAE1AB92DA4}" srcOrd="1" destOrd="0" presId="urn:microsoft.com/office/officeart/2005/8/layout/hierarchy2"/>
    <dgm:cxn modelId="{F18A63DA-4D93-467C-89F5-80DD263ED8C5}" type="presParOf" srcId="{BBB275DC-3BCF-4E73-96D8-E6D0CCF40480}" destId="{66977582-265F-41CC-BF22-B87A18DB6259}" srcOrd="2" destOrd="0" presId="urn:microsoft.com/office/officeart/2005/8/layout/hierarchy2"/>
    <dgm:cxn modelId="{22BFE88C-211F-4A0C-BFEF-6464202A1E40}" type="presParOf" srcId="{66977582-265F-41CC-BF22-B87A18DB6259}" destId="{01F7C319-5B3B-4205-8D05-EF422FDF6660}" srcOrd="0" destOrd="0" presId="urn:microsoft.com/office/officeart/2005/8/layout/hierarchy2"/>
    <dgm:cxn modelId="{01D6FC3E-861E-43BA-B536-CA23220566D2}" type="presParOf" srcId="{BBB275DC-3BCF-4E73-96D8-E6D0CCF40480}" destId="{1D2CF0DD-72D2-43AA-81C5-7C9566E7125B}" srcOrd="3" destOrd="0" presId="urn:microsoft.com/office/officeart/2005/8/layout/hierarchy2"/>
    <dgm:cxn modelId="{3094D189-63F6-4E4B-B81F-3EC632BB67A1}" type="presParOf" srcId="{1D2CF0DD-72D2-43AA-81C5-7C9566E7125B}" destId="{85851C21-305B-4DDB-BD38-B1E1EB2D92BC}" srcOrd="0" destOrd="0" presId="urn:microsoft.com/office/officeart/2005/8/layout/hierarchy2"/>
    <dgm:cxn modelId="{36556C3B-C42A-4C85-8D5E-7A32DEF34DD9}" type="presParOf" srcId="{1D2CF0DD-72D2-43AA-81C5-7C9566E7125B}" destId="{B8DF59AD-C754-4EBE-A247-C360CA91370E}" srcOrd="1" destOrd="0" presId="urn:microsoft.com/office/officeart/2005/8/layout/hierarchy2"/>
    <dgm:cxn modelId="{F3C2CE5A-9EB9-4F23-8037-518D21EBBC2B}" type="presParOf" srcId="{B8DF59AD-C754-4EBE-A247-C360CA91370E}" destId="{33105712-3748-443C-BD8A-97555B04D298}" srcOrd="0" destOrd="0" presId="urn:microsoft.com/office/officeart/2005/8/layout/hierarchy2"/>
    <dgm:cxn modelId="{06199D5F-E491-4E56-9DE0-89F2A38D9A2E}" type="presParOf" srcId="{33105712-3748-443C-BD8A-97555B04D298}" destId="{B49EAA08-6F8C-4853-8444-6725C8E89296}" srcOrd="0" destOrd="0" presId="urn:microsoft.com/office/officeart/2005/8/layout/hierarchy2"/>
    <dgm:cxn modelId="{A927ED41-0DE8-4E24-8C7B-B1362C05285B}" type="presParOf" srcId="{B8DF59AD-C754-4EBE-A247-C360CA91370E}" destId="{09E380DF-609B-4C04-9385-832AB5E4123D}" srcOrd="1" destOrd="0" presId="urn:microsoft.com/office/officeart/2005/8/layout/hierarchy2"/>
    <dgm:cxn modelId="{AAAFFEF7-591A-42DA-9D9A-FC51DAFE0816}" type="presParOf" srcId="{09E380DF-609B-4C04-9385-832AB5E4123D}" destId="{642481E9-CE1C-4F5D-9B0E-B8CC7B22FE2C}" srcOrd="0" destOrd="0" presId="urn:microsoft.com/office/officeart/2005/8/layout/hierarchy2"/>
    <dgm:cxn modelId="{135DEB6A-E789-458A-92AC-5801B40B5980}" type="presParOf" srcId="{09E380DF-609B-4C04-9385-832AB5E4123D}" destId="{975142F8-E1F4-4FFE-89DC-3D102AECFF1D}" srcOrd="1" destOrd="0" presId="urn:microsoft.com/office/officeart/2005/8/layout/hierarchy2"/>
    <dgm:cxn modelId="{1A788D80-E811-4DAA-A758-31EE34B2567A}" type="presParOf" srcId="{B8DF59AD-C754-4EBE-A247-C360CA91370E}" destId="{81447E39-91AA-47AA-A0C8-D0005D2FA406}" srcOrd="2" destOrd="0" presId="urn:microsoft.com/office/officeart/2005/8/layout/hierarchy2"/>
    <dgm:cxn modelId="{CDE29F51-D9F1-4D53-AE5D-02C3A80DBE24}" type="presParOf" srcId="{81447E39-91AA-47AA-A0C8-D0005D2FA406}" destId="{5E0C1A84-23BE-4AB7-8DB3-EA532000C1A1}" srcOrd="0" destOrd="0" presId="urn:microsoft.com/office/officeart/2005/8/layout/hierarchy2"/>
    <dgm:cxn modelId="{EA7FE4BD-2939-4FB4-9BB3-43A0242F2323}" type="presParOf" srcId="{B8DF59AD-C754-4EBE-A247-C360CA91370E}" destId="{D4C65845-63B1-4606-AE99-E8AE35DEB763}" srcOrd="3" destOrd="0" presId="urn:microsoft.com/office/officeart/2005/8/layout/hierarchy2"/>
    <dgm:cxn modelId="{2CCDEA66-4C7D-4471-9E2B-735EF31F7DA7}" type="presParOf" srcId="{D4C65845-63B1-4606-AE99-E8AE35DEB763}" destId="{83307214-4985-4CF3-AA4A-83247A8C8DCD}" srcOrd="0" destOrd="0" presId="urn:microsoft.com/office/officeart/2005/8/layout/hierarchy2"/>
    <dgm:cxn modelId="{E95ED0F2-793E-4C0C-A92F-B021EC1C319E}" type="presParOf" srcId="{D4C65845-63B1-4606-AE99-E8AE35DEB763}" destId="{4212B3EB-032F-4D97-BC02-5DA6CCFD5A3B}" srcOrd="1" destOrd="0" presId="urn:microsoft.com/office/officeart/2005/8/layout/hierarchy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EF501AF-6874-4653-892F-6700C55C0F50}" type="doc">
      <dgm:prSet loTypeId="urn:microsoft.com/office/officeart/2005/8/layout/hierarchy6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CFCCB61-EA15-4ECE-81B4-38267EA040E6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00B050"/>
              </a:solidFill>
            </a:rPr>
            <a:t>cohort_0_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first_gift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</a:t>
          </a:r>
        </a:p>
      </dgm:t>
    </dgm:pt>
    <dgm:pt modelId="{F64E9A35-CADC-46D1-8250-E4EE07F9D24C}" type="parTrans" cxnId="{B63A60A4-BEC3-4FAD-A869-10F0D1BC3A59}">
      <dgm:prSet/>
      <dgm:spPr/>
      <dgm:t>
        <a:bodyPr/>
        <a:lstStyle/>
        <a:p>
          <a:endParaRPr lang="en-US"/>
        </a:p>
      </dgm:t>
    </dgm:pt>
    <dgm:pt modelId="{E82AD555-637E-48A8-9379-369A4C6C41D8}" type="sibTrans" cxnId="{B63A60A4-BEC3-4FAD-A869-10F0D1BC3A59}">
      <dgm:prSet/>
      <dgm:spPr/>
      <dgm:t>
        <a:bodyPr/>
        <a:lstStyle/>
        <a:p>
          <a:endParaRPr lang="en-US"/>
        </a:p>
      </dgm:t>
    </dgm:pt>
    <dgm:pt modelId="{A66FC14C-B863-4F45-8943-B3C3C9EB354B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FF0000"/>
              </a:solidFill>
            </a:rPr>
            <a:t>cohort_1_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lapsed_after_first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</a:t>
          </a:r>
        </a:p>
      </dgm:t>
    </dgm:pt>
    <dgm:pt modelId="{F2A0A838-0278-4222-ABF1-F3394CAC8EAB}" type="parTrans" cxnId="{9BBE1ED9-14B1-4DAF-9337-F4875FADFB49}">
      <dgm:prSet/>
      <dgm:spPr/>
      <dgm:t>
        <a:bodyPr/>
        <a:lstStyle/>
        <a:p>
          <a:endParaRPr lang="en-US" sz="1200"/>
        </a:p>
      </dgm:t>
    </dgm:pt>
    <dgm:pt modelId="{60A00D0F-FB75-4487-A699-1461489E9EEF}" type="sibTrans" cxnId="{9BBE1ED9-14B1-4DAF-9337-F4875FADFB49}">
      <dgm:prSet/>
      <dgm:spPr/>
      <dgm:t>
        <a:bodyPr/>
        <a:lstStyle/>
        <a:p>
          <a:endParaRPr lang="en-US"/>
        </a:p>
      </dgm:t>
    </dgm:pt>
    <dgm:pt modelId="{8AE39CB1-1B8E-42E2-926B-DF7363B8A769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FF0000"/>
              </a:solidFill>
            </a:rPr>
            <a:t>cohort_2_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lapsed_after_first_long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GSS</a:t>
          </a:r>
        </a:p>
      </dgm:t>
    </dgm:pt>
    <dgm:pt modelId="{472B7D1F-7D15-42B7-9A30-98363FD31275}" type="parTrans" cxnId="{278E0002-C3BB-4A3B-A3CB-B475A07A3ACB}">
      <dgm:prSet/>
      <dgm:spPr/>
      <dgm:t>
        <a:bodyPr/>
        <a:lstStyle/>
        <a:p>
          <a:endParaRPr lang="en-US" sz="1200"/>
        </a:p>
      </dgm:t>
    </dgm:pt>
    <dgm:pt modelId="{429A63AF-EBB5-431E-9598-14184BC777F5}" type="sibTrans" cxnId="{278E0002-C3BB-4A3B-A3CB-B475A07A3ACB}">
      <dgm:prSet/>
      <dgm:spPr/>
      <dgm:t>
        <a:bodyPr/>
        <a:lstStyle/>
        <a:p>
          <a:endParaRPr lang="en-US"/>
        </a:p>
      </dgm:t>
    </dgm:pt>
    <dgm:pt modelId="{00818BC7-3BA8-4D4A-9D15-C858EC1D832B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00B050"/>
              </a:solidFill>
            </a:rPr>
            <a:t>cohort_2_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second_with_gap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GSG</a:t>
          </a:r>
        </a:p>
      </dgm:t>
    </dgm:pt>
    <dgm:pt modelId="{42E16EAE-94D8-4EDB-91D8-4211998AA8AA}" type="parTrans" cxnId="{6DBBF04B-3AE4-428C-918F-9F53082493F0}">
      <dgm:prSet/>
      <dgm:spPr/>
      <dgm:t>
        <a:bodyPr/>
        <a:lstStyle/>
        <a:p>
          <a:endParaRPr lang="en-US" sz="1200"/>
        </a:p>
      </dgm:t>
    </dgm:pt>
    <dgm:pt modelId="{4130DCE4-4C59-4BC4-ADE1-0AA119B7E8E5}" type="sibTrans" cxnId="{6DBBF04B-3AE4-428C-918F-9F53082493F0}">
      <dgm:prSet/>
      <dgm:spPr/>
      <dgm:t>
        <a:bodyPr/>
        <a:lstStyle/>
        <a:p>
          <a:endParaRPr lang="en-US"/>
        </a:p>
      </dgm:t>
    </dgm:pt>
    <dgm:pt modelId="{75F1E031-E1C7-4E4A-B85B-C7CFF4B23C53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00B050"/>
              </a:solidFill>
            </a:rPr>
            <a:t>cohort_1_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second_year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</a:t>
          </a:r>
        </a:p>
      </dgm:t>
    </dgm:pt>
    <dgm:pt modelId="{8674433E-2064-4A79-8699-80969D579A9E}" type="parTrans" cxnId="{444AEC46-988E-472C-AFC0-1193708BA256}">
      <dgm:prSet/>
      <dgm:spPr/>
      <dgm:t>
        <a:bodyPr/>
        <a:lstStyle/>
        <a:p>
          <a:endParaRPr lang="en-US" sz="1200"/>
        </a:p>
      </dgm:t>
    </dgm:pt>
    <dgm:pt modelId="{13B19E4F-7ED2-4068-B926-7EAAE6726122}" type="sibTrans" cxnId="{444AEC46-988E-472C-AFC0-1193708BA256}">
      <dgm:prSet/>
      <dgm:spPr/>
      <dgm:t>
        <a:bodyPr/>
        <a:lstStyle/>
        <a:p>
          <a:endParaRPr lang="en-US"/>
        </a:p>
      </dgm:t>
    </dgm:pt>
    <dgm:pt modelId="{8D9FBC56-315D-4733-8558-CBAE6C0630DB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00B050"/>
              </a:solidFill>
            </a:rPr>
            <a:t>cohort_2_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GGG</a:t>
          </a:r>
        </a:p>
      </dgm:t>
    </dgm:pt>
    <dgm:pt modelId="{5B8CA9FE-94F2-4078-A023-229B006F083F}" type="parTrans" cxnId="{78448247-A854-4627-AED8-45FE49900F00}">
      <dgm:prSet/>
      <dgm:spPr/>
      <dgm:t>
        <a:bodyPr/>
        <a:lstStyle/>
        <a:p>
          <a:endParaRPr lang="en-US" sz="1200"/>
        </a:p>
      </dgm:t>
    </dgm:pt>
    <dgm:pt modelId="{3FFBDB75-4FDC-47F0-96CF-9F9CA2DF2C34}" type="sibTrans" cxnId="{78448247-A854-4627-AED8-45FE49900F00}">
      <dgm:prSet/>
      <dgm:spPr/>
      <dgm:t>
        <a:bodyPr/>
        <a:lstStyle/>
        <a:p>
          <a:endParaRPr lang="en-US"/>
        </a:p>
      </dgm:t>
    </dgm:pt>
    <dgm:pt modelId="{625ABF4A-2B23-4E32-BF4F-3CE4C02A5795}">
      <dgm:prSet phldrT="[Text]" custT="1"/>
      <dgm:spPr>
        <a:solidFill>
          <a:schemeClr val="bg2"/>
        </a:solidFill>
      </dgm:spPr>
      <dgm:t>
        <a:bodyPr/>
        <a:lstStyle/>
        <a:p>
          <a:r>
            <a:rPr lang="en-US" sz="1200">
              <a:solidFill>
                <a:srgbClr val="FF0000"/>
              </a:solidFill>
            </a:rPr>
            <a:t>cohort_1_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lapsed_after_second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GGS</a:t>
          </a:r>
        </a:p>
      </dgm:t>
    </dgm:pt>
    <dgm:pt modelId="{D3857182-ECEB-480C-A768-16A055BE93B7}" type="parTrans" cxnId="{DCA84C19-9681-450E-9E36-2FACF2BA0E0C}">
      <dgm:prSet/>
      <dgm:spPr/>
      <dgm:t>
        <a:bodyPr/>
        <a:lstStyle/>
        <a:p>
          <a:endParaRPr lang="en-US" sz="1200"/>
        </a:p>
      </dgm:t>
    </dgm:pt>
    <dgm:pt modelId="{66A97553-1AD6-4831-AFF6-DE1E67E9C0E0}" type="sibTrans" cxnId="{DCA84C19-9681-450E-9E36-2FACF2BA0E0C}">
      <dgm:prSet/>
      <dgm:spPr/>
      <dgm:t>
        <a:bodyPr/>
        <a:lstStyle/>
        <a:p>
          <a:endParaRPr lang="en-US"/>
        </a:p>
      </dgm:t>
    </dgm:pt>
    <dgm:pt modelId="{7A07937D-34BD-41D0-A01E-B82D215D3D0A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cohort_3_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key_multi_year</a:t>
          </a:r>
        </a:p>
        <a:p>
          <a:r>
            <a:rPr lang="en-US" sz="1200">
              <a:solidFill>
                <a:srgbClr val="00B050"/>
              </a:solidFill>
            </a:rPr>
            <a:t>GGGG</a:t>
          </a:r>
        </a:p>
      </dgm:t>
    </dgm:pt>
    <dgm:pt modelId="{F9886610-684C-43FF-B88A-8732244EEA08}" type="parTrans" cxnId="{A181567F-DE6B-4D47-BA80-16E64443ECC0}">
      <dgm:prSet/>
      <dgm:spPr/>
      <dgm:t>
        <a:bodyPr/>
        <a:lstStyle/>
        <a:p>
          <a:endParaRPr lang="en-US" sz="1200"/>
        </a:p>
      </dgm:t>
    </dgm:pt>
    <dgm:pt modelId="{BF868175-5C10-4DB8-99C7-9D3742D1123F}" type="sibTrans" cxnId="{A181567F-DE6B-4D47-BA80-16E64443ECC0}">
      <dgm:prSet/>
      <dgm:spPr/>
      <dgm:t>
        <a:bodyPr/>
        <a:lstStyle/>
        <a:p>
          <a:endParaRPr lang="en-US"/>
        </a:p>
      </dgm:t>
    </dgm:pt>
    <dgm:pt modelId="{38661520-18B4-42F1-AAAC-A49FE973271D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cohort_3_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lapsed_multi_year</a:t>
          </a:r>
        </a:p>
        <a:p>
          <a:r>
            <a:rPr lang="en-US" sz="1200">
              <a:solidFill>
                <a:srgbClr val="FF0000"/>
              </a:solidFill>
            </a:rPr>
            <a:t>GGGS</a:t>
          </a:r>
        </a:p>
      </dgm:t>
    </dgm:pt>
    <dgm:pt modelId="{E6E7D63B-871A-4BA7-888B-482A9E34E95C}" type="parTrans" cxnId="{63FC470A-9AD9-48F7-BA4D-9C89ADCCE021}">
      <dgm:prSet/>
      <dgm:spPr/>
      <dgm:t>
        <a:bodyPr/>
        <a:lstStyle/>
        <a:p>
          <a:endParaRPr lang="en-US" sz="1200"/>
        </a:p>
      </dgm:t>
    </dgm:pt>
    <dgm:pt modelId="{640D5701-EF28-41DD-BE65-19A94FC3FB67}" type="sibTrans" cxnId="{63FC470A-9AD9-48F7-BA4D-9C89ADCCE021}">
      <dgm:prSet/>
      <dgm:spPr/>
      <dgm:t>
        <a:bodyPr/>
        <a:lstStyle/>
        <a:p>
          <a:endParaRPr lang="en-US"/>
        </a:p>
      </dgm:t>
    </dgm:pt>
    <dgm:pt modelId="{922D8069-2CA7-44BD-898D-FE7CD3A2C090}">
      <dgm:prSet phldrT="[Text]" custT="1"/>
      <dgm:spPr>
        <a:solidFill>
          <a:schemeClr val="bg2"/>
        </a:solidFill>
      </dgm:spPr>
      <dgm:t>
        <a:bodyPr vert="horz"/>
        <a:lstStyle/>
        <a:p>
          <a:r>
            <a:rPr lang="en-US" sz="1200">
              <a:solidFill>
                <a:srgbClr val="FF0000"/>
              </a:solidFill>
            </a:rPr>
            <a:t>cohort_3_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GGSS</a:t>
          </a:r>
        </a:p>
      </dgm:t>
    </dgm:pt>
    <dgm:pt modelId="{1A0DC95B-AB59-46B9-A7AB-E3F4AB159B2A}" type="parTrans" cxnId="{BC14031F-E052-427A-A30B-2C1693EB6A97}">
      <dgm:prSet/>
      <dgm:spPr/>
      <dgm:t>
        <a:bodyPr/>
        <a:lstStyle/>
        <a:p>
          <a:endParaRPr lang="en-US" sz="1200"/>
        </a:p>
      </dgm:t>
    </dgm:pt>
    <dgm:pt modelId="{776CDBB4-D9DE-4076-ADC3-E2F67260F27A}" type="sibTrans" cxnId="{BC14031F-E052-427A-A30B-2C1693EB6A97}">
      <dgm:prSet/>
      <dgm:spPr/>
      <dgm:t>
        <a:bodyPr/>
        <a:lstStyle/>
        <a:p>
          <a:endParaRPr lang="en-US"/>
        </a:p>
      </dgm:t>
    </dgm:pt>
    <dgm:pt modelId="{0D3A5508-57FD-44D4-820D-5BC8E3EC4FB0}">
      <dgm:prSet phldrT="[Text]" custT="1"/>
      <dgm:spPr>
        <a:solidFill>
          <a:schemeClr val="bg2"/>
        </a:solidFill>
      </dgm:spPr>
      <dgm:t>
        <a:bodyPr vert="horz"/>
        <a:lstStyle/>
        <a:p>
          <a:r>
            <a:rPr lang="en-US" sz="1200">
              <a:solidFill>
                <a:srgbClr val="00B050"/>
              </a:solidFill>
            </a:rPr>
            <a:t>cohort_3_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inconsistent_mult_year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GGSG</a:t>
          </a:r>
        </a:p>
      </dgm:t>
    </dgm:pt>
    <dgm:pt modelId="{E6A562F6-350E-4153-A380-F532F062FA04}" type="parTrans" cxnId="{F27495C2-E1EF-4005-A171-7702E3D357D0}">
      <dgm:prSet/>
      <dgm:spPr/>
      <dgm:t>
        <a:bodyPr/>
        <a:lstStyle/>
        <a:p>
          <a:endParaRPr lang="en-US" sz="1200"/>
        </a:p>
      </dgm:t>
    </dgm:pt>
    <dgm:pt modelId="{980C5BD7-9D86-452E-BEBF-CD4FC57E6893}" type="sibTrans" cxnId="{F27495C2-E1EF-4005-A171-7702E3D357D0}">
      <dgm:prSet/>
      <dgm:spPr/>
      <dgm:t>
        <a:bodyPr/>
        <a:lstStyle/>
        <a:p>
          <a:endParaRPr lang="en-US"/>
        </a:p>
      </dgm:t>
    </dgm:pt>
    <dgm:pt modelId="{7814B1F8-5087-4AB5-97ED-F47CCDC87F24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cohort_3_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first_gift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GSSG</a:t>
          </a:r>
        </a:p>
      </dgm:t>
    </dgm:pt>
    <dgm:pt modelId="{C4FE76AD-A2B4-4B26-B2A2-071A2ACCBE06}" type="parTrans" cxnId="{1E0EB37F-3552-4D64-A77D-31645768BDC1}">
      <dgm:prSet/>
      <dgm:spPr/>
      <dgm:t>
        <a:bodyPr/>
        <a:lstStyle/>
        <a:p>
          <a:endParaRPr lang="en-US" sz="1200"/>
        </a:p>
      </dgm:t>
    </dgm:pt>
    <dgm:pt modelId="{4D08540B-91B0-476D-9285-7181ADDE34B9}" type="sibTrans" cxnId="{1E0EB37F-3552-4D64-A77D-31645768BDC1}">
      <dgm:prSet/>
      <dgm:spPr/>
      <dgm:t>
        <a:bodyPr/>
        <a:lstStyle/>
        <a:p>
          <a:endParaRPr lang="en-US"/>
        </a:p>
      </dgm:t>
    </dgm:pt>
    <dgm:pt modelId="{80CD2747-30B1-4F65-A2AF-EE8AA00A98FC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cohort_3_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GSSS</a:t>
          </a:r>
        </a:p>
      </dgm:t>
    </dgm:pt>
    <dgm:pt modelId="{678F6C39-7DB4-4312-BD10-C086678BDCC7}" type="parTrans" cxnId="{DAA923BB-D91C-43D5-A1A5-75C25A534B3F}">
      <dgm:prSet/>
      <dgm:spPr/>
      <dgm:t>
        <a:bodyPr/>
        <a:lstStyle/>
        <a:p>
          <a:endParaRPr lang="en-US" sz="1200"/>
        </a:p>
      </dgm:t>
    </dgm:pt>
    <dgm:pt modelId="{817C63D5-D756-46AD-83ED-6DAF0ECE7017}" type="sibTrans" cxnId="{DAA923BB-D91C-43D5-A1A5-75C25A534B3F}">
      <dgm:prSet/>
      <dgm:spPr/>
      <dgm:t>
        <a:bodyPr/>
        <a:lstStyle/>
        <a:p>
          <a:endParaRPr lang="en-US"/>
        </a:p>
      </dgm:t>
    </dgm:pt>
    <dgm:pt modelId="{A31D7DD2-4C86-4C5F-B92F-067A33656603}">
      <dgm:prSet phldrT="[Text]" custT="1"/>
      <dgm:spPr>
        <a:solidFill>
          <a:schemeClr val="bg2"/>
        </a:solidFill>
      </dgm:spPr>
      <dgm:t>
        <a:bodyPr vert="horz"/>
        <a:lstStyle/>
        <a:p>
          <a:r>
            <a:rPr lang="en-US" sz="1200">
              <a:solidFill>
                <a:srgbClr val="FF0000"/>
              </a:solidFill>
            </a:rPr>
            <a:t>cohort_3_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lapsed_after_second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GSGS</a:t>
          </a:r>
        </a:p>
      </dgm:t>
    </dgm:pt>
    <dgm:pt modelId="{4D0C1E8C-FE84-4D71-BA30-27EA22DCAEF2}" type="parTrans" cxnId="{84942E59-0046-4501-87A0-4E6D25AE3C6E}">
      <dgm:prSet/>
      <dgm:spPr/>
      <dgm:t>
        <a:bodyPr/>
        <a:lstStyle/>
        <a:p>
          <a:endParaRPr lang="en-US" sz="1200"/>
        </a:p>
      </dgm:t>
    </dgm:pt>
    <dgm:pt modelId="{7F86E9B5-77E6-4F0A-A51E-9BB3B934ACA8}" type="sibTrans" cxnId="{84942E59-0046-4501-87A0-4E6D25AE3C6E}">
      <dgm:prSet/>
      <dgm:spPr/>
      <dgm:t>
        <a:bodyPr/>
        <a:lstStyle/>
        <a:p>
          <a:endParaRPr lang="en-US"/>
        </a:p>
      </dgm:t>
    </dgm:pt>
    <dgm:pt modelId="{77C68057-6B90-4FE0-8C78-1F5C91CF1944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first_gift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GSSSG</a:t>
          </a:r>
        </a:p>
      </dgm:t>
    </dgm:pt>
    <dgm:pt modelId="{22843E65-749F-4C74-A037-FD0FF863C182}" type="parTrans" cxnId="{3E29C9DF-8C2C-46A2-82C0-9E4BBD4E4B3E}">
      <dgm:prSet/>
      <dgm:spPr/>
      <dgm:t>
        <a:bodyPr/>
        <a:lstStyle/>
        <a:p>
          <a:endParaRPr lang="en-US" sz="1200"/>
        </a:p>
      </dgm:t>
    </dgm:pt>
    <dgm:pt modelId="{486E7EEE-FEB3-4A06-AF7F-A776ABEBD8E0}" type="sibTrans" cxnId="{3E29C9DF-8C2C-46A2-82C0-9E4BBD4E4B3E}">
      <dgm:prSet/>
      <dgm:spPr/>
      <dgm:t>
        <a:bodyPr/>
        <a:lstStyle/>
        <a:p>
          <a:endParaRPr lang="en-US"/>
        </a:p>
      </dgm:t>
    </dgm:pt>
    <dgm:pt modelId="{802B8D6B-9FA0-4582-B950-8A2F738D28E7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GSSSS</a:t>
          </a:r>
        </a:p>
      </dgm:t>
    </dgm:pt>
    <dgm:pt modelId="{F4C299F5-7F5E-4686-9CC5-C0FB3CA0F13D}" type="parTrans" cxnId="{3EC405FF-6B39-4F76-9FB5-4C4CD4B34210}">
      <dgm:prSet/>
      <dgm:spPr/>
      <dgm:t>
        <a:bodyPr/>
        <a:lstStyle/>
        <a:p>
          <a:endParaRPr lang="en-US" sz="1200"/>
        </a:p>
      </dgm:t>
    </dgm:pt>
    <dgm:pt modelId="{BE5E4550-B9BC-4D82-A842-D93D739CF5AD}" type="sibTrans" cxnId="{3EC405FF-6B39-4F76-9FB5-4C4CD4B34210}">
      <dgm:prSet/>
      <dgm:spPr/>
      <dgm:t>
        <a:bodyPr/>
        <a:lstStyle/>
        <a:p>
          <a:endParaRPr lang="en-US"/>
        </a:p>
      </dgm:t>
    </dgm:pt>
    <dgm:pt modelId="{4E2AAAAF-D750-40AE-9FCB-200D4CF2D6EC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second_year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GSSGG</a:t>
          </a:r>
        </a:p>
      </dgm:t>
    </dgm:pt>
    <dgm:pt modelId="{5375410F-E37E-4F49-9786-755A7A7CFE25}" type="parTrans" cxnId="{4FEC58E6-CB59-4419-81A7-08630230C506}">
      <dgm:prSet/>
      <dgm:spPr/>
      <dgm:t>
        <a:bodyPr/>
        <a:lstStyle/>
        <a:p>
          <a:endParaRPr lang="en-US" sz="1200"/>
        </a:p>
      </dgm:t>
    </dgm:pt>
    <dgm:pt modelId="{0CA448C9-414A-443C-893F-5E9AC55AF1ED}" type="sibTrans" cxnId="{4FEC58E6-CB59-4419-81A7-08630230C506}">
      <dgm:prSet/>
      <dgm:spPr/>
      <dgm:t>
        <a:bodyPr/>
        <a:lstStyle/>
        <a:p>
          <a:endParaRPr lang="en-US"/>
        </a:p>
      </dgm:t>
    </dgm:pt>
    <dgm:pt modelId="{51260A47-C7ED-481C-8201-DFAE0380B277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lapsed_after_first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GSSGS</a:t>
          </a:r>
        </a:p>
      </dgm:t>
    </dgm:pt>
    <dgm:pt modelId="{B3ED62B6-2842-4E5C-99FB-419B49CCAC7E}" type="parTrans" cxnId="{C62DE5D0-672E-42EA-A5E0-71336431BECC}">
      <dgm:prSet/>
      <dgm:spPr/>
      <dgm:t>
        <a:bodyPr/>
        <a:lstStyle/>
        <a:p>
          <a:endParaRPr lang="en-US" sz="1200"/>
        </a:p>
      </dgm:t>
    </dgm:pt>
    <dgm:pt modelId="{586924CB-5FDF-4E8A-BBE4-C6C5D6254549}" type="sibTrans" cxnId="{C62DE5D0-672E-42EA-A5E0-71336431BECC}">
      <dgm:prSet/>
      <dgm:spPr/>
      <dgm:t>
        <a:bodyPr/>
        <a:lstStyle/>
        <a:p>
          <a:endParaRPr lang="en-US"/>
        </a:p>
      </dgm:t>
    </dgm:pt>
    <dgm:pt modelId="{F0280111-6CE8-4273-9095-63741CE62E34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GSGSS</a:t>
          </a:r>
        </a:p>
      </dgm:t>
    </dgm:pt>
    <dgm:pt modelId="{AF5FCF8C-FFAD-4EC8-B891-E1C34036BD3B}" type="parTrans" cxnId="{826B4470-38B8-4FE4-8D2F-51DBF2EF7948}">
      <dgm:prSet/>
      <dgm:spPr/>
      <dgm:t>
        <a:bodyPr/>
        <a:lstStyle/>
        <a:p>
          <a:endParaRPr lang="en-US" sz="1200"/>
        </a:p>
      </dgm:t>
    </dgm:pt>
    <dgm:pt modelId="{10476B5B-4C91-4DAB-AB95-1086C4CA45CB}" type="sibTrans" cxnId="{826B4470-38B8-4FE4-8D2F-51DBF2EF7948}">
      <dgm:prSet/>
      <dgm:spPr/>
      <dgm:t>
        <a:bodyPr/>
        <a:lstStyle/>
        <a:p>
          <a:endParaRPr lang="en-US"/>
        </a:p>
      </dgm:t>
    </dgm:pt>
    <dgm:pt modelId="{F7831BFF-DE30-456C-90F7-8C08AA78583D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inconsistent_multi_year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GSGSG</a:t>
          </a:r>
        </a:p>
      </dgm:t>
    </dgm:pt>
    <dgm:pt modelId="{E92F4A6A-5551-45E8-AF4F-C2B2564E0521}" type="parTrans" cxnId="{5B1464BA-1D15-4FD0-80D4-87E8C4A43F88}">
      <dgm:prSet/>
      <dgm:spPr/>
      <dgm:t>
        <a:bodyPr/>
        <a:lstStyle/>
        <a:p>
          <a:endParaRPr lang="en-US" sz="1200"/>
        </a:p>
      </dgm:t>
    </dgm:pt>
    <dgm:pt modelId="{5BC5F892-DACD-4713-912B-C7F04ADE0704}" type="sibTrans" cxnId="{5B1464BA-1D15-4FD0-80D4-87E8C4A43F88}">
      <dgm:prSet/>
      <dgm:spPr/>
      <dgm:t>
        <a:bodyPr/>
        <a:lstStyle/>
        <a:p>
          <a:endParaRPr lang="en-US"/>
        </a:p>
      </dgm:t>
    </dgm:pt>
    <dgm:pt modelId="{791E0558-D4F4-47E0-AF0A-8E39F8A71114}">
      <dgm:prSet phldrT="[Text]" custT="1"/>
      <dgm:spPr>
        <a:solidFill>
          <a:schemeClr val="bg2"/>
        </a:solidFill>
      </dgm:spPr>
      <dgm:t>
        <a:bodyPr vert="horz"/>
        <a:lstStyle/>
        <a:p>
          <a:r>
            <a:rPr lang="en-US" sz="1200">
              <a:solidFill>
                <a:srgbClr val="00B050"/>
              </a:solidFill>
            </a:rPr>
            <a:t>cohort_3_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inconsistent_multi_year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GSGG</a:t>
          </a:r>
        </a:p>
      </dgm:t>
    </dgm:pt>
    <dgm:pt modelId="{B428896A-5E08-48E4-A056-C12A4E5AC918}" type="parTrans" cxnId="{DD945D96-BFA0-4DDC-BA3E-A0B8AA9A4755}">
      <dgm:prSet/>
      <dgm:spPr/>
      <dgm:t>
        <a:bodyPr/>
        <a:lstStyle/>
        <a:p>
          <a:endParaRPr lang="en-US" sz="1200"/>
        </a:p>
      </dgm:t>
    </dgm:pt>
    <dgm:pt modelId="{8E17D76D-07DF-4290-8639-CEBBDB1FBB12}" type="sibTrans" cxnId="{DD945D96-BFA0-4DDC-BA3E-A0B8AA9A4755}">
      <dgm:prSet/>
      <dgm:spPr/>
      <dgm:t>
        <a:bodyPr/>
        <a:lstStyle/>
        <a:p>
          <a:endParaRPr lang="en-US"/>
        </a:p>
      </dgm:t>
    </dgm:pt>
    <dgm:pt modelId="{70224DD0-6F3B-44A9-9509-03C6B2045813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lapsed_multi_year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GSGGS</a:t>
          </a:r>
        </a:p>
      </dgm:t>
    </dgm:pt>
    <dgm:pt modelId="{C88937CE-C75D-42DD-894E-EA0A025AC06E}" type="parTrans" cxnId="{FB03CB3B-B209-437D-A418-EA917E6A194B}">
      <dgm:prSet/>
      <dgm:spPr/>
      <dgm:t>
        <a:bodyPr/>
        <a:lstStyle/>
        <a:p>
          <a:endParaRPr lang="en-US" sz="1200"/>
        </a:p>
      </dgm:t>
    </dgm:pt>
    <dgm:pt modelId="{D284DB55-06BA-4938-9DCF-F8DF2BB8C236}" type="sibTrans" cxnId="{FB03CB3B-B209-437D-A418-EA917E6A194B}">
      <dgm:prSet/>
      <dgm:spPr/>
      <dgm:t>
        <a:bodyPr/>
        <a:lstStyle/>
        <a:p>
          <a:endParaRPr lang="en-US"/>
        </a:p>
      </dgm:t>
    </dgm:pt>
    <dgm:pt modelId="{94C161A2-60D6-4EBA-9C07-374D0C8B12ED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GSGGG</a:t>
          </a:r>
        </a:p>
      </dgm:t>
    </dgm:pt>
    <dgm:pt modelId="{08956CD7-8637-4E43-81C0-DE0C1C43749D}" type="parTrans" cxnId="{F382071D-FBF7-46CC-A2D2-CE100FBEC221}">
      <dgm:prSet/>
      <dgm:spPr/>
      <dgm:t>
        <a:bodyPr/>
        <a:lstStyle/>
        <a:p>
          <a:endParaRPr lang="en-US" sz="1200"/>
        </a:p>
      </dgm:t>
    </dgm:pt>
    <dgm:pt modelId="{729BCB80-F44B-4C3D-83D5-784BE478CDAF}" type="sibTrans" cxnId="{F382071D-FBF7-46CC-A2D2-CE100FBEC221}">
      <dgm:prSet/>
      <dgm:spPr/>
      <dgm:t>
        <a:bodyPr/>
        <a:lstStyle/>
        <a:p>
          <a:endParaRPr lang="en-US"/>
        </a:p>
      </dgm:t>
    </dgm:pt>
    <dgm:pt modelId="{2867BFA5-7179-4733-BCBC-E2271DDFD32E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GGSSS</a:t>
          </a:r>
        </a:p>
      </dgm:t>
    </dgm:pt>
    <dgm:pt modelId="{FCFCCE37-2A8F-43F6-96EF-2FFF1D01BE28}" type="parTrans" cxnId="{A8992C35-35A3-4EBB-8509-77F795AE8A6D}">
      <dgm:prSet/>
      <dgm:spPr/>
      <dgm:t>
        <a:bodyPr/>
        <a:lstStyle/>
        <a:p>
          <a:endParaRPr lang="en-US" sz="1200"/>
        </a:p>
      </dgm:t>
    </dgm:pt>
    <dgm:pt modelId="{ECB5AA29-2038-4410-9F70-1A8EF9B81BF1}" type="sibTrans" cxnId="{A8992C35-35A3-4EBB-8509-77F795AE8A6D}">
      <dgm:prSet/>
      <dgm:spPr/>
      <dgm:t>
        <a:bodyPr/>
        <a:lstStyle/>
        <a:p>
          <a:endParaRPr lang="en-US"/>
        </a:p>
      </dgm:t>
    </dgm:pt>
    <dgm:pt modelId="{09ACF9E0-D837-4403-B5F4-F0E0D66C08F7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first_gift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GGSSG</a:t>
          </a:r>
        </a:p>
      </dgm:t>
    </dgm:pt>
    <dgm:pt modelId="{BEFBB39C-F61D-4395-8238-68B2D2949170}" type="parTrans" cxnId="{F5D1E277-A5CE-46A4-9A75-84B59B03D7C3}">
      <dgm:prSet/>
      <dgm:spPr/>
      <dgm:t>
        <a:bodyPr/>
        <a:lstStyle/>
        <a:p>
          <a:endParaRPr lang="en-US" sz="1200"/>
        </a:p>
      </dgm:t>
    </dgm:pt>
    <dgm:pt modelId="{5EB27070-2806-4724-911C-3F148901B1B0}" type="sibTrans" cxnId="{F5D1E277-A5CE-46A4-9A75-84B59B03D7C3}">
      <dgm:prSet/>
      <dgm:spPr/>
      <dgm:t>
        <a:bodyPr/>
        <a:lstStyle/>
        <a:p>
          <a:endParaRPr lang="en-US"/>
        </a:p>
      </dgm:t>
    </dgm:pt>
    <dgm:pt modelId="{3A1C3D1C-F918-4AB1-AE8F-83B67301F1E7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lapsed_multi_year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GGSGS</a:t>
          </a:r>
        </a:p>
      </dgm:t>
    </dgm:pt>
    <dgm:pt modelId="{DC9B7913-2BC6-48C8-9B50-486015807C8C}" type="parTrans" cxnId="{16C88EFD-4C5B-4869-BBDA-E1EA1CDA60CC}">
      <dgm:prSet/>
      <dgm:spPr/>
      <dgm:t>
        <a:bodyPr/>
        <a:lstStyle/>
        <a:p>
          <a:endParaRPr lang="en-US" sz="1200"/>
        </a:p>
      </dgm:t>
    </dgm:pt>
    <dgm:pt modelId="{71CF24E1-FCC2-4221-8CDA-8945B79093CB}" type="sibTrans" cxnId="{16C88EFD-4C5B-4869-BBDA-E1EA1CDA60CC}">
      <dgm:prSet/>
      <dgm:spPr/>
      <dgm:t>
        <a:bodyPr/>
        <a:lstStyle/>
        <a:p>
          <a:endParaRPr lang="en-US"/>
        </a:p>
      </dgm:t>
    </dgm:pt>
    <dgm:pt modelId="{B54C0DE7-89DE-4F30-A0FD-9A887721D710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GGSGG</a:t>
          </a:r>
        </a:p>
      </dgm:t>
    </dgm:pt>
    <dgm:pt modelId="{886766CE-7FCE-4C69-B838-11A2518FBCFD}" type="parTrans" cxnId="{B37D65CB-15DB-494D-988A-67473F8F17B3}">
      <dgm:prSet/>
      <dgm:spPr/>
      <dgm:t>
        <a:bodyPr/>
        <a:lstStyle/>
        <a:p>
          <a:endParaRPr lang="en-US" sz="1200"/>
        </a:p>
      </dgm:t>
    </dgm:pt>
    <dgm:pt modelId="{22C165C9-56FA-43E1-9451-C99C1E3AD1D3}" type="sibTrans" cxnId="{B37D65CB-15DB-494D-988A-67473F8F17B3}">
      <dgm:prSet/>
      <dgm:spPr/>
      <dgm:t>
        <a:bodyPr/>
        <a:lstStyle/>
        <a:p>
          <a:endParaRPr lang="en-US"/>
        </a:p>
      </dgm:t>
    </dgm:pt>
    <dgm:pt modelId="{5ABDDB52-BB3D-43C7-9379-9104EBEF5DC2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lapsed_long_multi_year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GGGSS</a:t>
          </a:r>
        </a:p>
      </dgm:t>
    </dgm:pt>
    <dgm:pt modelId="{CEDC7A5D-AAF7-4E7D-92AE-D14542732B8D}" type="parTrans" cxnId="{7EADA961-C2E8-4115-812C-2810517E29B1}">
      <dgm:prSet/>
      <dgm:spPr/>
      <dgm:t>
        <a:bodyPr/>
        <a:lstStyle/>
        <a:p>
          <a:endParaRPr lang="en-US" sz="1200"/>
        </a:p>
      </dgm:t>
    </dgm:pt>
    <dgm:pt modelId="{7B333945-0C58-4F6C-B5D4-354F299925EE}" type="sibTrans" cxnId="{7EADA961-C2E8-4115-812C-2810517E29B1}">
      <dgm:prSet/>
      <dgm:spPr/>
      <dgm:t>
        <a:bodyPr/>
        <a:lstStyle/>
        <a:p>
          <a:endParaRPr lang="en-US"/>
        </a:p>
      </dgm:t>
    </dgm:pt>
    <dgm:pt modelId="{26D421E8-E31A-4185-9FDC-AB565244303B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recovered_multi_year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GGGSG</a:t>
          </a:r>
        </a:p>
      </dgm:t>
    </dgm:pt>
    <dgm:pt modelId="{C46CA0D1-9670-40BF-A45A-7CE6C2923C68}" type="parTrans" cxnId="{C677B3D5-B17E-4C03-8F2A-2C667E66A8F0}">
      <dgm:prSet/>
      <dgm:spPr/>
      <dgm:t>
        <a:bodyPr/>
        <a:lstStyle/>
        <a:p>
          <a:endParaRPr lang="en-US" sz="1200"/>
        </a:p>
      </dgm:t>
    </dgm:pt>
    <dgm:pt modelId="{A19E5761-C897-41C5-B331-54F5183CA836}" type="sibTrans" cxnId="{C677B3D5-B17E-4C03-8F2A-2C667E66A8F0}">
      <dgm:prSet/>
      <dgm:spPr/>
      <dgm:t>
        <a:bodyPr/>
        <a:lstStyle/>
        <a:p>
          <a:endParaRPr lang="en-US"/>
        </a:p>
      </dgm:t>
    </dgm:pt>
    <dgm:pt modelId="{723FCE14-FC7F-4CC5-830F-E6B5C70EFE55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FF0000"/>
              </a:solidFill>
            </a:rPr>
            <a:t>cohort_4_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lapsed_key_multi_year</a:t>
          </a:r>
          <a:br>
            <a:rPr lang="en-US" sz="1200">
              <a:solidFill>
                <a:srgbClr val="FF0000"/>
              </a:solidFill>
            </a:rPr>
          </a:br>
          <a:r>
            <a:rPr lang="en-US" sz="1200">
              <a:solidFill>
                <a:srgbClr val="FF0000"/>
              </a:solidFill>
            </a:rPr>
            <a:t>GGGGS</a:t>
          </a:r>
        </a:p>
      </dgm:t>
    </dgm:pt>
    <dgm:pt modelId="{1CFDFACA-3E47-497F-A271-F22ABC142B47}" type="parTrans" cxnId="{26A249F5-7D80-46E1-AF55-D94F2697AA98}">
      <dgm:prSet/>
      <dgm:spPr/>
      <dgm:t>
        <a:bodyPr/>
        <a:lstStyle/>
        <a:p>
          <a:endParaRPr lang="en-US" sz="1200"/>
        </a:p>
      </dgm:t>
    </dgm:pt>
    <dgm:pt modelId="{2C2BE179-0C9A-4B4B-9721-93733FB15250}" type="sibTrans" cxnId="{26A249F5-7D80-46E1-AF55-D94F2697AA98}">
      <dgm:prSet/>
      <dgm:spPr/>
      <dgm:t>
        <a:bodyPr/>
        <a:lstStyle/>
        <a:p>
          <a:endParaRPr lang="en-US"/>
        </a:p>
      </dgm:t>
    </dgm:pt>
    <dgm:pt modelId="{B2D20E5D-9463-4825-AB01-769D49A16967}">
      <dgm:prSet phldrT="[Text]" custT="1"/>
      <dgm:spPr>
        <a:solidFill>
          <a:schemeClr val="bg2"/>
        </a:solidFill>
      </dgm:spPr>
      <dgm:t>
        <a:bodyPr vert="vert270"/>
        <a:lstStyle/>
        <a:p>
          <a:r>
            <a:rPr lang="en-US" sz="1200">
              <a:solidFill>
                <a:srgbClr val="00B050"/>
              </a:solidFill>
            </a:rPr>
            <a:t>cohort_4_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key_multi_year</a:t>
          </a:r>
          <a:br>
            <a:rPr lang="en-US" sz="1200">
              <a:solidFill>
                <a:srgbClr val="00B050"/>
              </a:solidFill>
            </a:rPr>
          </a:br>
          <a:r>
            <a:rPr lang="en-US" sz="1200">
              <a:solidFill>
                <a:srgbClr val="00B050"/>
              </a:solidFill>
            </a:rPr>
            <a:t>GGGGG</a:t>
          </a:r>
        </a:p>
      </dgm:t>
    </dgm:pt>
    <dgm:pt modelId="{B1A4EABD-0C48-4C2C-A3DE-2DF588EE9B9D}" type="parTrans" cxnId="{94C5C098-F29B-4BBB-B783-269BAA3D69FA}">
      <dgm:prSet/>
      <dgm:spPr/>
      <dgm:t>
        <a:bodyPr/>
        <a:lstStyle/>
        <a:p>
          <a:endParaRPr lang="en-US" sz="1200"/>
        </a:p>
      </dgm:t>
    </dgm:pt>
    <dgm:pt modelId="{8ECFC126-9DAD-488F-B6FA-7B731B97E5DA}" type="sibTrans" cxnId="{94C5C098-F29B-4BBB-B783-269BAA3D69FA}">
      <dgm:prSet/>
      <dgm:spPr/>
      <dgm:t>
        <a:bodyPr/>
        <a:lstStyle/>
        <a:p>
          <a:endParaRPr lang="en-US"/>
        </a:p>
      </dgm:t>
    </dgm:pt>
    <dgm:pt modelId="{E3454FD0-1573-4805-A9F6-8B378B4003B6}" type="pres">
      <dgm:prSet presAssocID="{1EF501AF-6874-4653-892F-6700C55C0F50}" presName="mainComposite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38931038-4FB3-4C7E-888C-492C0A960D4B}" type="pres">
      <dgm:prSet presAssocID="{1EF501AF-6874-4653-892F-6700C55C0F50}" presName="hierFlow" presStyleCnt="0"/>
      <dgm:spPr/>
    </dgm:pt>
    <dgm:pt modelId="{CDD3E566-BA0E-464C-A127-A6B94B06E4EF}" type="pres">
      <dgm:prSet presAssocID="{1EF501AF-6874-4653-892F-6700C55C0F50}" presName="hierChild1" presStyleCnt="0">
        <dgm:presLayoutVars>
          <dgm:chPref val="1"/>
          <dgm:animOne val="branch"/>
          <dgm:animLvl val="lvl"/>
        </dgm:presLayoutVars>
      </dgm:prSet>
      <dgm:spPr/>
    </dgm:pt>
    <dgm:pt modelId="{DB52E9F9-12E2-4257-B31A-5B3604A4E36D}" type="pres">
      <dgm:prSet presAssocID="{3CFCCB61-EA15-4ECE-81B4-38267EA040E6}" presName="Name14" presStyleCnt="0"/>
      <dgm:spPr/>
    </dgm:pt>
    <dgm:pt modelId="{FBB0CE24-DDD2-43B4-B91E-A92472EE010E}" type="pres">
      <dgm:prSet presAssocID="{3CFCCB61-EA15-4ECE-81B4-38267EA040E6}" presName="level1Shape" presStyleLbl="node0" presStyleIdx="0" presStyleCnt="1" custScaleX="421942" custScaleY="206771" custLinFactX="700000" custLinFactY="-24271" custLinFactNeighborX="753746" custLinFactNeighborY="-100000">
        <dgm:presLayoutVars>
          <dgm:chPref val="3"/>
        </dgm:presLayoutVars>
      </dgm:prSet>
      <dgm:spPr/>
    </dgm:pt>
    <dgm:pt modelId="{EE01BA66-1C02-45EF-B1A8-9DF17FAD1605}" type="pres">
      <dgm:prSet presAssocID="{3CFCCB61-EA15-4ECE-81B4-38267EA040E6}" presName="hierChild2" presStyleCnt="0"/>
      <dgm:spPr/>
    </dgm:pt>
    <dgm:pt modelId="{7749D910-7AAA-41B3-8FE2-4B84F4A4B4AC}" type="pres">
      <dgm:prSet presAssocID="{F2A0A838-0278-4222-ABF1-F3394CAC8EAB}" presName="Name19" presStyleLbl="parChTrans1D2" presStyleIdx="0" presStyleCnt="2"/>
      <dgm:spPr/>
    </dgm:pt>
    <dgm:pt modelId="{3D9DBF35-9176-46B2-B3E9-78FCFD03790C}" type="pres">
      <dgm:prSet presAssocID="{A66FC14C-B863-4F45-8943-B3C3C9EB354B}" presName="Name21" presStyleCnt="0"/>
      <dgm:spPr/>
    </dgm:pt>
    <dgm:pt modelId="{F3C6948E-4FDE-458E-BA2F-B63602A2B4DD}" type="pres">
      <dgm:prSet presAssocID="{A66FC14C-B863-4F45-8943-B3C3C9EB354B}" presName="level2Shape" presStyleLbl="node2" presStyleIdx="0" presStyleCnt="2" custScaleX="359664" custScaleY="244612" custLinFactX="-64387" custLinFactNeighborX="-100000" custLinFactNeighborY="11283"/>
      <dgm:spPr/>
    </dgm:pt>
    <dgm:pt modelId="{2676B4D8-98DD-4DDA-B088-1963C1F9803F}" type="pres">
      <dgm:prSet presAssocID="{A66FC14C-B863-4F45-8943-B3C3C9EB354B}" presName="hierChild3" presStyleCnt="0"/>
      <dgm:spPr/>
    </dgm:pt>
    <dgm:pt modelId="{CE8429A3-2DD4-4E05-A55F-108C5E09A9CC}" type="pres">
      <dgm:prSet presAssocID="{472B7D1F-7D15-42B7-9A30-98363FD31275}" presName="Name19" presStyleLbl="parChTrans1D3" presStyleIdx="0" presStyleCnt="4"/>
      <dgm:spPr/>
    </dgm:pt>
    <dgm:pt modelId="{169E8F05-9E42-4E3C-ABC7-FEB7D7775DF1}" type="pres">
      <dgm:prSet presAssocID="{8AE39CB1-1B8E-42E2-926B-DF7363B8A769}" presName="Name21" presStyleCnt="0"/>
      <dgm:spPr/>
    </dgm:pt>
    <dgm:pt modelId="{2FCF4F35-7343-4DF6-ADF9-D077396FB59E}" type="pres">
      <dgm:prSet presAssocID="{8AE39CB1-1B8E-42E2-926B-DF7363B8A769}" presName="level2Shape" presStyleLbl="node3" presStyleIdx="0" presStyleCnt="4" custScaleX="460915" custScaleY="230651" custLinFactX="-79855" custLinFactNeighborX="-100000" custLinFactNeighborY="36838"/>
      <dgm:spPr/>
    </dgm:pt>
    <dgm:pt modelId="{88372173-2193-42AD-A53C-D56B7049F7CC}" type="pres">
      <dgm:prSet presAssocID="{8AE39CB1-1B8E-42E2-926B-DF7363B8A769}" presName="hierChild3" presStyleCnt="0"/>
      <dgm:spPr/>
    </dgm:pt>
    <dgm:pt modelId="{12F7F900-CEC5-4D64-8EC5-ED65EAC71769}" type="pres">
      <dgm:prSet presAssocID="{678F6C39-7DB4-4312-BD10-C086678BDCC7}" presName="Name19" presStyleLbl="parChTrans1D4" presStyleIdx="0" presStyleCnt="24"/>
      <dgm:spPr/>
    </dgm:pt>
    <dgm:pt modelId="{CF189FE6-4E46-4122-B7E7-4FFBDF19F6EE}" type="pres">
      <dgm:prSet presAssocID="{80CD2747-30B1-4F65-A2AF-EE8AA00A98FC}" presName="Name21" presStyleCnt="0"/>
      <dgm:spPr/>
    </dgm:pt>
    <dgm:pt modelId="{3AB17E6B-B61D-4852-9B7B-6FEB99410849}" type="pres">
      <dgm:prSet presAssocID="{80CD2747-30B1-4F65-A2AF-EE8AA00A98FC}" presName="level2Shape" presStyleLbl="node4" presStyleIdx="0" presStyleCnt="24" custScaleX="149187" custScaleY="399471" custLinFactX="-35049" custLinFactY="46948" custLinFactNeighborX="-100000" custLinFactNeighborY="100000"/>
      <dgm:spPr/>
    </dgm:pt>
    <dgm:pt modelId="{7CC8EA59-951C-4AAA-8674-EA2A430E8644}" type="pres">
      <dgm:prSet presAssocID="{80CD2747-30B1-4F65-A2AF-EE8AA00A98FC}" presName="hierChild3" presStyleCnt="0"/>
      <dgm:spPr/>
    </dgm:pt>
    <dgm:pt modelId="{3AE36871-17A8-4F2B-A089-07526AAD9609}" type="pres">
      <dgm:prSet presAssocID="{F4C299F5-7F5E-4686-9CC5-C0FB3CA0F13D}" presName="Name19" presStyleLbl="parChTrans1D4" presStyleIdx="1" presStyleCnt="24"/>
      <dgm:spPr/>
    </dgm:pt>
    <dgm:pt modelId="{EBB028BE-F259-4C4F-AF6E-F7895B40A06A}" type="pres">
      <dgm:prSet presAssocID="{802B8D6B-9FA0-4582-B950-8A2F738D28E7}" presName="Name21" presStyleCnt="0"/>
      <dgm:spPr/>
    </dgm:pt>
    <dgm:pt modelId="{33E9D25D-C289-4859-9974-D584572633C9}" type="pres">
      <dgm:prSet presAssocID="{802B8D6B-9FA0-4582-B950-8A2F738D28E7}" presName="level2Shape" presStyleLbl="node4" presStyleIdx="1" presStyleCnt="24" custScaleX="126896" custScaleY="405651" custLinFactX="-36581" custLinFactY="133663" custLinFactNeighborX="-100000" custLinFactNeighborY="200000"/>
      <dgm:spPr/>
    </dgm:pt>
    <dgm:pt modelId="{69823937-DD1D-42F3-902E-9A4E6BC1782D}" type="pres">
      <dgm:prSet presAssocID="{802B8D6B-9FA0-4582-B950-8A2F738D28E7}" presName="hierChild3" presStyleCnt="0"/>
      <dgm:spPr/>
    </dgm:pt>
    <dgm:pt modelId="{2F40A3F0-E5E8-42FF-8C29-FDFCB1E847AC}" type="pres">
      <dgm:prSet presAssocID="{22843E65-749F-4C74-A037-FD0FF863C182}" presName="Name19" presStyleLbl="parChTrans1D4" presStyleIdx="2" presStyleCnt="24"/>
      <dgm:spPr/>
    </dgm:pt>
    <dgm:pt modelId="{4B78AB4A-632A-4E04-9E10-5A1EB7C93E71}" type="pres">
      <dgm:prSet presAssocID="{77C68057-6B90-4FE0-8C78-1F5C91CF1944}" presName="Name21" presStyleCnt="0"/>
      <dgm:spPr/>
    </dgm:pt>
    <dgm:pt modelId="{B17F3BF2-3689-47F8-AF18-C3A29F3CB64E}" type="pres">
      <dgm:prSet presAssocID="{77C68057-6B90-4FE0-8C78-1F5C91CF1944}" presName="level2Shape" presStyleLbl="node4" presStyleIdx="2" presStyleCnt="24" custScaleX="129028" custScaleY="376026" custLinFactX="-29122" custLinFactY="100000" custLinFactNeighborX="-100000" custLinFactNeighborY="130132"/>
      <dgm:spPr/>
    </dgm:pt>
    <dgm:pt modelId="{9E35027C-655C-4950-A742-6D673D55A991}" type="pres">
      <dgm:prSet presAssocID="{77C68057-6B90-4FE0-8C78-1F5C91CF1944}" presName="hierChild3" presStyleCnt="0"/>
      <dgm:spPr/>
    </dgm:pt>
    <dgm:pt modelId="{6A79F237-5FC4-446B-814D-310C9F69A775}" type="pres">
      <dgm:prSet presAssocID="{C4FE76AD-A2B4-4B26-B2A2-071A2ACCBE06}" presName="Name19" presStyleLbl="parChTrans1D4" presStyleIdx="3" presStyleCnt="24"/>
      <dgm:spPr/>
    </dgm:pt>
    <dgm:pt modelId="{F3F0F0B9-2D0A-4DD1-8ED5-84C464C6D2AE}" type="pres">
      <dgm:prSet presAssocID="{7814B1F8-5087-4AB5-97ED-F47CCDC87F24}" presName="Name21" presStyleCnt="0"/>
      <dgm:spPr/>
    </dgm:pt>
    <dgm:pt modelId="{AB39B045-B89F-4F41-AD9F-98DB17709078}" type="pres">
      <dgm:prSet presAssocID="{7814B1F8-5087-4AB5-97ED-F47CCDC87F24}" presName="level2Shape" presStyleLbl="node4" presStyleIdx="3" presStyleCnt="24" custScaleX="149187" custScaleY="392383" custLinFactX="-32316" custLinFactY="43364" custLinFactNeighborX="-100000" custLinFactNeighborY="100000"/>
      <dgm:spPr/>
    </dgm:pt>
    <dgm:pt modelId="{9A2BAFB3-9EB8-44BC-A75A-1943CC6D4933}" type="pres">
      <dgm:prSet presAssocID="{7814B1F8-5087-4AB5-97ED-F47CCDC87F24}" presName="hierChild3" presStyleCnt="0"/>
      <dgm:spPr/>
    </dgm:pt>
    <dgm:pt modelId="{3D938822-0CE2-4D80-822E-57FFDF53BB4C}" type="pres">
      <dgm:prSet presAssocID="{B3ED62B6-2842-4E5C-99FB-419B49CCAC7E}" presName="Name19" presStyleLbl="parChTrans1D4" presStyleIdx="4" presStyleCnt="24"/>
      <dgm:spPr/>
    </dgm:pt>
    <dgm:pt modelId="{3D48A5A7-2A66-4983-BB75-39FCC58C92FB}" type="pres">
      <dgm:prSet presAssocID="{51260A47-C7ED-481C-8201-DFAE0380B277}" presName="Name21" presStyleCnt="0"/>
      <dgm:spPr/>
    </dgm:pt>
    <dgm:pt modelId="{63EB3387-11DB-4977-8953-BAE0F0A324A8}" type="pres">
      <dgm:prSet presAssocID="{51260A47-C7ED-481C-8201-DFAE0380B277}" presName="level2Shape" presStyleLbl="node4" presStyleIdx="4" presStyleCnt="24" custScaleX="115321" custScaleY="488604" custLinFactX="-31052" custLinFactY="50668" custLinFactNeighborX="-100000" custLinFactNeighborY="100000"/>
      <dgm:spPr/>
    </dgm:pt>
    <dgm:pt modelId="{F059870A-F7CC-4A96-AE84-55EF749E6A4E}" type="pres">
      <dgm:prSet presAssocID="{51260A47-C7ED-481C-8201-DFAE0380B277}" presName="hierChild3" presStyleCnt="0"/>
      <dgm:spPr/>
    </dgm:pt>
    <dgm:pt modelId="{0A6CA6A9-60B5-48CE-9BC3-4EE0B66BE262}" type="pres">
      <dgm:prSet presAssocID="{5375410F-E37E-4F49-9786-755A7A7CFE25}" presName="Name19" presStyleLbl="parChTrans1D4" presStyleIdx="5" presStyleCnt="24"/>
      <dgm:spPr/>
    </dgm:pt>
    <dgm:pt modelId="{42A5B4AC-7521-4D29-84AA-1D757B331126}" type="pres">
      <dgm:prSet presAssocID="{4E2AAAAF-D750-40AE-9FCB-200D4CF2D6EC}" presName="Name21" presStyleCnt="0"/>
      <dgm:spPr/>
    </dgm:pt>
    <dgm:pt modelId="{FAEA1C54-44EC-47DE-8146-4F06C9E528FF}" type="pres">
      <dgm:prSet presAssocID="{4E2AAAAF-D750-40AE-9FCB-200D4CF2D6EC}" presName="level2Shape" presStyleLbl="node4" presStyleIdx="5" presStyleCnt="24" custScaleX="140746" custScaleY="473788" custLinFactX="-33978" custLinFactY="51170" custLinFactNeighborX="-100000" custLinFactNeighborY="100000"/>
      <dgm:spPr/>
    </dgm:pt>
    <dgm:pt modelId="{49D17309-0F06-4385-A2A4-5D9BF4701134}" type="pres">
      <dgm:prSet presAssocID="{4E2AAAAF-D750-40AE-9FCB-200D4CF2D6EC}" presName="hierChild3" presStyleCnt="0"/>
      <dgm:spPr/>
    </dgm:pt>
    <dgm:pt modelId="{7F86C30D-FD9E-40E2-8DB8-A3A0E7FD53DF}" type="pres">
      <dgm:prSet presAssocID="{42E16EAE-94D8-4EDB-91D8-4211998AA8AA}" presName="Name19" presStyleLbl="parChTrans1D3" presStyleIdx="1" presStyleCnt="4"/>
      <dgm:spPr/>
    </dgm:pt>
    <dgm:pt modelId="{5FC9D927-A061-4439-B18C-8C751F2CB6CC}" type="pres">
      <dgm:prSet presAssocID="{00818BC7-3BA8-4D4A-9D15-C858EC1D832B}" presName="Name21" presStyleCnt="0"/>
      <dgm:spPr/>
    </dgm:pt>
    <dgm:pt modelId="{CD2D9C60-5EFB-49C9-9C57-ADB9EC3EFED8}" type="pres">
      <dgm:prSet presAssocID="{00818BC7-3BA8-4D4A-9D15-C858EC1D832B}" presName="level2Shape" presStyleLbl="node3" presStyleIdx="1" presStyleCnt="4" custScaleX="421942" custScaleY="228872" custLinFactX="-866244" custLinFactNeighborX="-900000" custLinFactNeighborY="37424"/>
      <dgm:spPr/>
    </dgm:pt>
    <dgm:pt modelId="{E195DC23-AFBB-451F-955B-F4D7ECFCA5D7}" type="pres">
      <dgm:prSet presAssocID="{00818BC7-3BA8-4D4A-9D15-C858EC1D832B}" presName="hierChild3" presStyleCnt="0"/>
      <dgm:spPr/>
    </dgm:pt>
    <dgm:pt modelId="{045531C7-51BB-4ECA-8E7C-CF45ADD75BB9}" type="pres">
      <dgm:prSet presAssocID="{4D0C1E8C-FE84-4D71-BA30-27EA22DCAEF2}" presName="Name19" presStyleLbl="parChTrans1D4" presStyleIdx="6" presStyleCnt="24"/>
      <dgm:spPr/>
    </dgm:pt>
    <dgm:pt modelId="{F49E5CA3-3CE0-4F2F-AB0F-614221FC57E1}" type="pres">
      <dgm:prSet presAssocID="{A31D7DD2-4C86-4C5F-B92F-067A33656603}" presName="Name21" presStyleCnt="0"/>
      <dgm:spPr/>
    </dgm:pt>
    <dgm:pt modelId="{B75BF77A-82DC-4989-884D-058B1B3EE5F7}" type="pres">
      <dgm:prSet presAssocID="{A31D7DD2-4C86-4C5F-B92F-067A33656603}" presName="level2Shape" presStyleLbl="node4" presStyleIdx="6" presStyleCnt="24" custScaleX="348860" custScaleY="234214" custLinFactX="-52982" custLinFactNeighborX="-100000" custLinFactNeighborY="47195"/>
      <dgm:spPr/>
    </dgm:pt>
    <dgm:pt modelId="{A50F5F04-CB56-4411-9744-EA61109F7993}" type="pres">
      <dgm:prSet presAssocID="{A31D7DD2-4C86-4C5F-B92F-067A33656603}" presName="hierChild3" presStyleCnt="0"/>
      <dgm:spPr/>
    </dgm:pt>
    <dgm:pt modelId="{209D38EE-EB21-41EA-BB1A-9398D2357EB4}" type="pres">
      <dgm:prSet presAssocID="{AF5FCF8C-FFAD-4EC8-B891-E1C34036BD3B}" presName="Name19" presStyleLbl="parChTrans1D4" presStyleIdx="7" presStyleCnt="24"/>
      <dgm:spPr/>
    </dgm:pt>
    <dgm:pt modelId="{16914919-83D5-4B6C-B6D8-EDC4BCE32485}" type="pres">
      <dgm:prSet presAssocID="{F0280111-6CE8-4273-9095-63741CE62E34}" presName="Name21" presStyleCnt="0"/>
      <dgm:spPr/>
    </dgm:pt>
    <dgm:pt modelId="{6F234DE3-8994-4E23-B88F-2860E5A1A37E}" type="pres">
      <dgm:prSet presAssocID="{F0280111-6CE8-4273-9095-63741CE62E34}" presName="level2Shape" presStyleLbl="node4" presStyleIdx="7" presStyleCnt="24" custScaleX="165845" custScaleY="420465" custLinFactX="-35513" custLinFactY="100000" custLinFactNeighborX="-100000" custLinFactNeighborY="155745"/>
      <dgm:spPr/>
    </dgm:pt>
    <dgm:pt modelId="{3EB862A3-1499-4652-8225-5A388D76C1AA}" type="pres">
      <dgm:prSet presAssocID="{F0280111-6CE8-4273-9095-63741CE62E34}" presName="hierChild3" presStyleCnt="0"/>
      <dgm:spPr/>
    </dgm:pt>
    <dgm:pt modelId="{EB362ABF-681E-449B-B448-4DEF30A2C255}" type="pres">
      <dgm:prSet presAssocID="{E92F4A6A-5551-45E8-AF4F-C2B2564E0521}" presName="Name19" presStyleLbl="parChTrans1D4" presStyleIdx="8" presStyleCnt="24"/>
      <dgm:spPr/>
    </dgm:pt>
    <dgm:pt modelId="{936D5E12-DD87-413A-A76F-DEDC5A4A3D46}" type="pres">
      <dgm:prSet presAssocID="{F7831BFF-DE30-456C-90F7-8C08AA78583D}" presName="Name21" presStyleCnt="0"/>
      <dgm:spPr/>
    </dgm:pt>
    <dgm:pt modelId="{4A0EB604-8C49-45EB-8C07-CCD7AD6836E6}" type="pres">
      <dgm:prSet presAssocID="{F7831BFF-DE30-456C-90F7-8C08AA78583D}" presName="level2Shape" presStyleLbl="node4" presStyleIdx="8" presStyleCnt="24" custScaleX="165845" custScaleY="594526" custLinFactX="-52443" custLinFactY="100000" custLinFactNeighborX="-100000" custLinFactNeighborY="154949"/>
      <dgm:spPr/>
    </dgm:pt>
    <dgm:pt modelId="{52F1A9E4-CF9A-45DA-AF5A-A082C6E1296E}" type="pres">
      <dgm:prSet presAssocID="{F7831BFF-DE30-456C-90F7-8C08AA78583D}" presName="hierChild3" presStyleCnt="0"/>
      <dgm:spPr/>
    </dgm:pt>
    <dgm:pt modelId="{E3173CD3-9063-4042-817F-062FEA227EC2}" type="pres">
      <dgm:prSet presAssocID="{B428896A-5E08-48E4-A056-C12A4E5AC918}" presName="Name19" presStyleLbl="parChTrans1D4" presStyleIdx="9" presStyleCnt="24"/>
      <dgm:spPr/>
    </dgm:pt>
    <dgm:pt modelId="{2DFB63A6-D7CA-4286-8CD6-A7E5D896F66D}" type="pres">
      <dgm:prSet presAssocID="{791E0558-D4F4-47E0-AF0A-8E39F8A71114}" presName="Name21" presStyleCnt="0"/>
      <dgm:spPr/>
    </dgm:pt>
    <dgm:pt modelId="{37C3D6DF-DF50-4A43-980B-1FB11DFF13F6}" type="pres">
      <dgm:prSet presAssocID="{791E0558-D4F4-47E0-AF0A-8E39F8A71114}" presName="level2Shape" presStyleLbl="node4" presStyleIdx="9" presStyleCnt="24" custScaleX="387796" custScaleY="220756" custLinFactNeighborX="-97005" custLinFactNeighborY="46481"/>
      <dgm:spPr/>
    </dgm:pt>
    <dgm:pt modelId="{30E33342-8533-4CF4-AFFA-6B285C380A4A}" type="pres">
      <dgm:prSet presAssocID="{791E0558-D4F4-47E0-AF0A-8E39F8A71114}" presName="hierChild3" presStyleCnt="0"/>
      <dgm:spPr/>
    </dgm:pt>
    <dgm:pt modelId="{091B5A43-E093-43C2-BCD3-4E2293DEB104}" type="pres">
      <dgm:prSet presAssocID="{C88937CE-C75D-42DD-894E-EA0A025AC06E}" presName="Name19" presStyleLbl="parChTrans1D4" presStyleIdx="10" presStyleCnt="24"/>
      <dgm:spPr/>
    </dgm:pt>
    <dgm:pt modelId="{7F8744BA-D4C0-4BA1-A18E-F1FEFBA246FD}" type="pres">
      <dgm:prSet presAssocID="{70224DD0-6F3B-44A9-9509-03C6B2045813}" presName="Name21" presStyleCnt="0"/>
      <dgm:spPr/>
    </dgm:pt>
    <dgm:pt modelId="{20934C2D-D9A6-4523-958A-66A272E731AF}" type="pres">
      <dgm:prSet presAssocID="{70224DD0-6F3B-44A9-9509-03C6B2045813}" presName="level2Shape" presStyleLbl="node4" presStyleIdx="10" presStyleCnt="24" custScaleX="165845" custScaleY="507440" custLinFactX="-45056" custLinFactY="90719" custLinFactNeighborX="-100000" custLinFactNeighborY="100000"/>
      <dgm:spPr/>
    </dgm:pt>
    <dgm:pt modelId="{D8F5FE33-B50F-4696-B425-36F2CAB35B36}" type="pres">
      <dgm:prSet presAssocID="{70224DD0-6F3B-44A9-9509-03C6B2045813}" presName="hierChild3" presStyleCnt="0"/>
      <dgm:spPr/>
    </dgm:pt>
    <dgm:pt modelId="{FBB2F848-3D5F-4AAA-BBEE-182E1DBFD142}" type="pres">
      <dgm:prSet presAssocID="{08956CD7-8637-4E43-81C0-DE0C1C43749D}" presName="Name19" presStyleLbl="parChTrans1D4" presStyleIdx="11" presStyleCnt="24"/>
      <dgm:spPr/>
    </dgm:pt>
    <dgm:pt modelId="{0637B7BB-E30E-413C-B14F-D67945822C78}" type="pres">
      <dgm:prSet presAssocID="{94C161A2-60D6-4EBA-9C07-374D0C8B12ED}" presName="Name21" presStyleCnt="0"/>
      <dgm:spPr/>
    </dgm:pt>
    <dgm:pt modelId="{9C7201E8-2F25-4797-97B7-15E6AE3275E3}" type="pres">
      <dgm:prSet presAssocID="{94C161A2-60D6-4EBA-9C07-374D0C8B12ED}" presName="level2Shape" presStyleLbl="node4" presStyleIdx="11" presStyleCnt="24" custScaleX="165845" custScaleY="621919" custLinFactX="-542" custLinFactY="92101" custLinFactNeighborX="-100000" custLinFactNeighborY="100000"/>
      <dgm:spPr/>
    </dgm:pt>
    <dgm:pt modelId="{64D72176-90C7-4945-AACD-C615F00B1C57}" type="pres">
      <dgm:prSet presAssocID="{94C161A2-60D6-4EBA-9C07-374D0C8B12ED}" presName="hierChild3" presStyleCnt="0"/>
      <dgm:spPr/>
    </dgm:pt>
    <dgm:pt modelId="{D90B756A-4D39-45FC-87DB-0358507B00DF}" type="pres">
      <dgm:prSet presAssocID="{8674433E-2064-4A79-8699-80969D579A9E}" presName="Name19" presStyleLbl="parChTrans1D2" presStyleIdx="1" presStyleCnt="2"/>
      <dgm:spPr/>
    </dgm:pt>
    <dgm:pt modelId="{93310E30-E0D4-4D8B-8F98-791C356102D9}" type="pres">
      <dgm:prSet presAssocID="{75F1E031-E1C7-4E4A-B85B-C7CFF4B23C53}" presName="Name21" presStyleCnt="0"/>
      <dgm:spPr/>
    </dgm:pt>
    <dgm:pt modelId="{0E003F71-6543-4551-AFDB-131F6B3D9BB7}" type="pres">
      <dgm:prSet presAssocID="{75F1E031-E1C7-4E4A-B85B-C7CFF4B23C53}" presName="level2Shape" presStyleLbl="node2" presStyleIdx="1" presStyleCnt="2" custScaleX="421942" custScaleY="241619" custLinFactX="700000" custLinFactNeighborX="779323" custLinFactNeighborY="14578"/>
      <dgm:spPr/>
    </dgm:pt>
    <dgm:pt modelId="{E7006646-BB55-4239-B66F-688E94A2B27C}" type="pres">
      <dgm:prSet presAssocID="{75F1E031-E1C7-4E4A-B85B-C7CFF4B23C53}" presName="hierChild3" presStyleCnt="0"/>
      <dgm:spPr/>
    </dgm:pt>
    <dgm:pt modelId="{F014DD94-3C53-4F8A-B716-B9FE4F611E58}" type="pres">
      <dgm:prSet presAssocID="{D3857182-ECEB-480C-A768-16A055BE93B7}" presName="Name19" presStyleLbl="parChTrans1D3" presStyleIdx="2" presStyleCnt="4"/>
      <dgm:spPr/>
    </dgm:pt>
    <dgm:pt modelId="{4C8B8BC7-5E1F-4C02-82CE-8F865A970D66}" type="pres">
      <dgm:prSet presAssocID="{625ABF4A-2B23-4E32-BF4F-3CE4C02A5795}" presName="Name21" presStyleCnt="0"/>
      <dgm:spPr/>
    </dgm:pt>
    <dgm:pt modelId="{D67AFEF9-046B-4B41-828E-DB10A311AC01}" type="pres">
      <dgm:prSet presAssocID="{625ABF4A-2B23-4E32-BF4F-3CE4C02A5795}" presName="level2Shape" presStyleLbl="node3" presStyleIdx="2" presStyleCnt="4" custScaleX="405623" custScaleY="203272" custLinFactNeighborX="46661" custLinFactNeighborY="38875"/>
      <dgm:spPr/>
    </dgm:pt>
    <dgm:pt modelId="{70CCFA08-6608-444B-87F5-D795D8C89738}" type="pres">
      <dgm:prSet presAssocID="{625ABF4A-2B23-4E32-BF4F-3CE4C02A5795}" presName="hierChild3" presStyleCnt="0"/>
      <dgm:spPr/>
    </dgm:pt>
    <dgm:pt modelId="{2AEC4920-A463-4F6A-A053-11821004D9F9}" type="pres">
      <dgm:prSet presAssocID="{1A0DC95B-AB59-46B9-A7AB-E3F4AB159B2A}" presName="Name19" presStyleLbl="parChTrans1D4" presStyleIdx="12" presStyleCnt="24"/>
      <dgm:spPr/>
    </dgm:pt>
    <dgm:pt modelId="{390F13EA-D8E5-4C04-B58C-5990C78A23B4}" type="pres">
      <dgm:prSet presAssocID="{922D8069-2CA7-44BD-898D-FE7CD3A2C090}" presName="Name21" presStyleCnt="0"/>
      <dgm:spPr/>
    </dgm:pt>
    <dgm:pt modelId="{7A43F7B2-6715-40F5-8CC2-33756DF26DE3}" type="pres">
      <dgm:prSet presAssocID="{922D8069-2CA7-44BD-898D-FE7CD3A2C090}" presName="level2Shape" presStyleLbl="node4" presStyleIdx="12" presStyleCnt="24" custScaleX="298368" custScaleY="205974" custLinFactNeighborX="7813" custLinFactNeighborY="61683"/>
      <dgm:spPr/>
    </dgm:pt>
    <dgm:pt modelId="{8F797BE8-309F-41A8-B096-87ABAB3C13E8}" type="pres">
      <dgm:prSet presAssocID="{922D8069-2CA7-44BD-898D-FE7CD3A2C090}" presName="hierChild3" presStyleCnt="0"/>
      <dgm:spPr/>
    </dgm:pt>
    <dgm:pt modelId="{8B109A22-B475-4706-9148-C70C5FC4067F}" type="pres">
      <dgm:prSet presAssocID="{FCFCCE37-2A8F-43F6-96EF-2FFF1D01BE28}" presName="Name19" presStyleLbl="parChTrans1D4" presStyleIdx="13" presStyleCnt="24"/>
      <dgm:spPr/>
    </dgm:pt>
    <dgm:pt modelId="{186A2842-F5AB-4FA7-B466-D6E433527E0E}" type="pres">
      <dgm:prSet presAssocID="{2867BFA5-7179-4733-BCBC-E2271DDFD32E}" presName="Name21" presStyleCnt="0"/>
      <dgm:spPr/>
    </dgm:pt>
    <dgm:pt modelId="{A72AF2C3-D63A-42D6-A108-897BD3B2A7D3}" type="pres">
      <dgm:prSet presAssocID="{2867BFA5-7179-4733-BCBC-E2271DDFD32E}" presName="level2Shape" presStyleLbl="node4" presStyleIdx="13" presStyleCnt="24" custScaleX="149187" custScaleY="559450" custLinFactY="100000" custLinFactNeighborX="-56432" custLinFactNeighborY="130943"/>
      <dgm:spPr/>
    </dgm:pt>
    <dgm:pt modelId="{B03533EB-E202-4901-8D16-B8ACEB9C42B3}" type="pres">
      <dgm:prSet presAssocID="{2867BFA5-7179-4733-BCBC-E2271DDFD32E}" presName="hierChild3" presStyleCnt="0"/>
      <dgm:spPr/>
    </dgm:pt>
    <dgm:pt modelId="{29ABD75F-26E4-4153-AFA8-51276ADCA6C8}" type="pres">
      <dgm:prSet presAssocID="{BEFBB39C-F61D-4395-8238-68B2D2949170}" presName="Name19" presStyleLbl="parChTrans1D4" presStyleIdx="14" presStyleCnt="24"/>
      <dgm:spPr/>
    </dgm:pt>
    <dgm:pt modelId="{2DCDE9F1-1681-42C2-9A9F-9E5A06E55DC5}" type="pres">
      <dgm:prSet presAssocID="{09ACF9E0-D837-4403-B5F4-F0E0D66C08F7}" presName="Name21" presStyleCnt="0"/>
      <dgm:spPr/>
    </dgm:pt>
    <dgm:pt modelId="{AB5C05AD-2ED8-43FB-AD06-A5DE29C69705}" type="pres">
      <dgm:prSet presAssocID="{09ACF9E0-D837-4403-B5F4-F0E0D66C08F7}" presName="level2Shape" presStyleLbl="node4" presStyleIdx="14" presStyleCnt="24" custScaleX="149187" custScaleY="559450" custLinFactY="100000" custLinFactNeighborX="10999" custLinFactNeighborY="130521"/>
      <dgm:spPr/>
    </dgm:pt>
    <dgm:pt modelId="{40DDFD8E-30D8-405B-94E8-05B4DF8FACE6}" type="pres">
      <dgm:prSet presAssocID="{09ACF9E0-D837-4403-B5F4-F0E0D66C08F7}" presName="hierChild3" presStyleCnt="0"/>
      <dgm:spPr/>
    </dgm:pt>
    <dgm:pt modelId="{AF21513C-D8CD-4E81-BDE3-0CAB1967D13C}" type="pres">
      <dgm:prSet presAssocID="{E6A562F6-350E-4153-A380-F532F062FA04}" presName="Name19" presStyleLbl="parChTrans1D4" presStyleIdx="15" presStyleCnt="24"/>
      <dgm:spPr/>
    </dgm:pt>
    <dgm:pt modelId="{86E90817-2DAF-4805-9E3B-C2C226B9B2EE}" type="pres">
      <dgm:prSet presAssocID="{0D3A5508-57FD-44D4-820D-5BC8E3EC4FB0}" presName="Name21" presStyleCnt="0"/>
      <dgm:spPr/>
    </dgm:pt>
    <dgm:pt modelId="{20E77702-609A-4814-AA51-D13299F8D9A3}" type="pres">
      <dgm:prSet presAssocID="{0D3A5508-57FD-44D4-820D-5BC8E3EC4FB0}" presName="level2Shape" presStyleLbl="node4" presStyleIdx="15" presStyleCnt="24" custScaleX="415939" custScaleY="224134" custLinFactX="8371" custLinFactNeighborX="100000" custLinFactNeighborY="64736"/>
      <dgm:spPr/>
    </dgm:pt>
    <dgm:pt modelId="{7BB397E9-692C-4720-8BFA-C7CFA14F825E}" type="pres">
      <dgm:prSet presAssocID="{0D3A5508-57FD-44D4-820D-5BC8E3EC4FB0}" presName="hierChild3" presStyleCnt="0"/>
      <dgm:spPr/>
    </dgm:pt>
    <dgm:pt modelId="{6EF9E7F0-CCD1-41FF-AB51-6911EB5CABD0}" type="pres">
      <dgm:prSet presAssocID="{DC9B7913-2BC6-48C8-9B50-486015807C8C}" presName="Name19" presStyleLbl="parChTrans1D4" presStyleIdx="16" presStyleCnt="24"/>
      <dgm:spPr/>
    </dgm:pt>
    <dgm:pt modelId="{FEB70929-35F4-4DAA-91D1-16E88A1B6C37}" type="pres">
      <dgm:prSet presAssocID="{3A1C3D1C-F918-4AB1-AE8F-83B67301F1E7}" presName="Name21" presStyleCnt="0"/>
      <dgm:spPr/>
    </dgm:pt>
    <dgm:pt modelId="{AAD1B625-FA6D-4FD0-8879-724BD2829B64}" type="pres">
      <dgm:prSet presAssocID="{3A1C3D1C-F918-4AB1-AE8F-83B67301F1E7}" presName="level2Shape" presStyleLbl="node4" presStyleIdx="16" presStyleCnt="24" custScaleX="149187" custScaleY="559450" custLinFactY="100000" custLinFactNeighborX="36263" custLinFactNeighborY="114658"/>
      <dgm:spPr/>
    </dgm:pt>
    <dgm:pt modelId="{5DC27809-153D-4720-8B5A-20E8E0B192FF}" type="pres">
      <dgm:prSet presAssocID="{3A1C3D1C-F918-4AB1-AE8F-83B67301F1E7}" presName="hierChild3" presStyleCnt="0"/>
      <dgm:spPr/>
    </dgm:pt>
    <dgm:pt modelId="{9B8AFF81-0F5E-4B80-8CAD-1DB8AC55D99B}" type="pres">
      <dgm:prSet presAssocID="{886766CE-7FCE-4C69-B838-11A2518FBCFD}" presName="Name19" presStyleLbl="parChTrans1D4" presStyleIdx="17" presStyleCnt="24"/>
      <dgm:spPr/>
    </dgm:pt>
    <dgm:pt modelId="{EB9AE973-BFE9-4859-B786-648B46533273}" type="pres">
      <dgm:prSet presAssocID="{B54C0DE7-89DE-4F30-A0FD-9A887721D710}" presName="Name21" presStyleCnt="0"/>
      <dgm:spPr/>
    </dgm:pt>
    <dgm:pt modelId="{3F3A28EC-2643-4CA0-8B2F-4AFD52439E72}" type="pres">
      <dgm:prSet presAssocID="{B54C0DE7-89DE-4F30-A0FD-9A887721D710}" presName="level2Shape" presStyleLbl="node4" presStyleIdx="17" presStyleCnt="24" custScaleX="149187" custScaleY="559450" custLinFactY="100000" custLinFactNeighborX="78838" custLinFactNeighborY="113599"/>
      <dgm:spPr/>
    </dgm:pt>
    <dgm:pt modelId="{6300DB33-92C0-4F36-A9A3-7D467B607026}" type="pres">
      <dgm:prSet presAssocID="{B54C0DE7-89DE-4F30-A0FD-9A887721D710}" presName="hierChild3" presStyleCnt="0"/>
      <dgm:spPr/>
    </dgm:pt>
    <dgm:pt modelId="{23DF24C1-F466-4E96-AD2F-0A073C14F1FA}" type="pres">
      <dgm:prSet presAssocID="{5B8CA9FE-94F2-4078-A023-229B006F083F}" presName="Name19" presStyleLbl="parChTrans1D3" presStyleIdx="3" presStyleCnt="4"/>
      <dgm:spPr/>
    </dgm:pt>
    <dgm:pt modelId="{265705BC-00B3-4A6D-A87C-7AB32D2FA530}" type="pres">
      <dgm:prSet presAssocID="{8D9FBC56-315D-4733-8558-CBAE6C0630DB}" presName="Name21" presStyleCnt="0"/>
      <dgm:spPr/>
    </dgm:pt>
    <dgm:pt modelId="{B58DECCE-0D2F-4888-AA6D-4CA7F741952D}" type="pres">
      <dgm:prSet presAssocID="{8D9FBC56-315D-4733-8558-CBAE6C0630DB}" presName="level2Shape" presStyleLbl="node3" presStyleIdx="3" presStyleCnt="4" custScaleX="284923" custScaleY="191362" custLinFactX="50448" custLinFactNeighborX="100000" custLinFactNeighborY="25294"/>
      <dgm:spPr/>
    </dgm:pt>
    <dgm:pt modelId="{FDA6E27D-3C25-4AFB-926E-0C28E2FFA422}" type="pres">
      <dgm:prSet presAssocID="{8D9FBC56-315D-4733-8558-CBAE6C0630DB}" presName="hierChild3" presStyleCnt="0"/>
      <dgm:spPr/>
    </dgm:pt>
    <dgm:pt modelId="{B7D3580B-D441-4314-B8D0-C800246EA1B8}" type="pres">
      <dgm:prSet presAssocID="{E6E7D63B-871A-4BA7-888B-482A9E34E95C}" presName="Name19" presStyleLbl="parChTrans1D4" presStyleIdx="18" presStyleCnt="24"/>
      <dgm:spPr/>
    </dgm:pt>
    <dgm:pt modelId="{65BF6F7B-6A8F-4FA2-9489-B58F3E573028}" type="pres">
      <dgm:prSet presAssocID="{38661520-18B4-42F1-AAAC-A49FE973271D}" presName="Name21" presStyleCnt="0"/>
      <dgm:spPr/>
    </dgm:pt>
    <dgm:pt modelId="{D36966B6-C1AA-4E05-B566-E2706742B944}" type="pres">
      <dgm:prSet presAssocID="{38661520-18B4-42F1-AAAC-A49FE973271D}" presName="level2Shape" presStyleLbl="node4" presStyleIdx="18" presStyleCnt="24" custScaleX="149187" custScaleY="468138" custLinFactX="30009" custLinFactNeighborX="100000" custLinFactNeighborY="31790"/>
      <dgm:spPr/>
    </dgm:pt>
    <dgm:pt modelId="{AE14B65D-250A-47C4-B113-5044D35FCC69}" type="pres">
      <dgm:prSet presAssocID="{38661520-18B4-42F1-AAAC-A49FE973271D}" presName="hierChild3" presStyleCnt="0"/>
      <dgm:spPr/>
    </dgm:pt>
    <dgm:pt modelId="{1764719F-F960-446F-BF61-2D08BB6C2181}" type="pres">
      <dgm:prSet presAssocID="{CEDC7A5D-AAF7-4E7D-92AE-D14542732B8D}" presName="Name19" presStyleLbl="parChTrans1D4" presStyleIdx="19" presStyleCnt="24"/>
      <dgm:spPr/>
    </dgm:pt>
    <dgm:pt modelId="{70DA95E8-7CDC-4BC9-A005-0E105C7A3963}" type="pres">
      <dgm:prSet presAssocID="{5ABDDB52-BB3D-43C7-9379-9104EBEF5DC2}" presName="Name21" presStyleCnt="0"/>
      <dgm:spPr/>
    </dgm:pt>
    <dgm:pt modelId="{2208B4A3-ACB8-4B58-B0E7-35C3F5BFA3ED}" type="pres">
      <dgm:prSet presAssocID="{5ABDDB52-BB3D-43C7-9379-9104EBEF5DC2}" presName="level2Shape" presStyleLbl="node4" presStyleIdx="19" presStyleCnt="24" custScaleX="149187" custScaleY="605594" custLinFactX="3170" custLinFactNeighborX="100000" custLinFactNeighborY="63887"/>
      <dgm:spPr/>
    </dgm:pt>
    <dgm:pt modelId="{3149289D-BDAF-40FB-96B1-E7BCCFE221B9}" type="pres">
      <dgm:prSet presAssocID="{5ABDDB52-BB3D-43C7-9379-9104EBEF5DC2}" presName="hierChild3" presStyleCnt="0"/>
      <dgm:spPr/>
    </dgm:pt>
    <dgm:pt modelId="{202F53C8-B3EE-4B2C-B275-33466902790A}" type="pres">
      <dgm:prSet presAssocID="{C46CA0D1-9670-40BF-A45A-7CE6C2923C68}" presName="Name19" presStyleLbl="parChTrans1D4" presStyleIdx="20" presStyleCnt="24"/>
      <dgm:spPr/>
    </dgm:pt>
    <dgm:pt modelId="{E5D366C0-1B61-4621-BF27-9590EC5017F5}" type="pres">
      <dgm:prSet presAssocID="{26D421E8-E31A-4185-9FDC-AB565244303B}" presName="Name21" presStyleCnt="0"/>
      <dgm:spPr/>
    </dgm:pt>
    <dgm:pt modelId="{BA092F99-569D-4DD9-9549-8F65B0E9669F}" type="pres">
      <dgm:prSet presAssocID="{26D421E8-E31A-4185-9FDC-AB565244303B}" presName="level2Shape" presStyleLbl="node4" presStyleIdx="20" presStyleCnt="24" custScaleX="149187" custScaleY="564110" custLinFactX="21896" custLinFactNeighborX="100000" custLinFactNeighborY="5252"/>
      <dgm:spPr/>
    </dgm:pt>
    <dgm:pt modelId="{47DBAD56-A046-47D0-8CFD-93EFB3A4ED9F}" type="pres">
      <dgm:prSet presAssocID="{26D421E8-E31A-4185-9FDC-AB565244303B}" presName="hierChild3" presStyleCnt="0"/>
      <dgm:spPr/>
    </dgm:pt>
    <dgm:pt modelId="{EF63B674-E2DD-447D-930D-734D8424817A}" type="pres">
      <dgm:prSet presAssocID="{F9886610-684C-43FF-B88A-8732244EEA08}" presName="Name19" presStyleLbl="parChTrans1D4" presStyleIdx="21" presStyleCnt="24"/>
      <dgm:spPr/>
    </dgm:pt>
    <dgm:pt modelId="{9CCC168D-758C-45E4-A452-14332AAA64E5}" type="pres">
      <dgm:prSet presAssocID="{7A07937D-34BD-41D0-A01E-B82D215D3D0A}" presName="Name21" presStyleCnt="0"/>
      <dgm:spPr/>
    </dgm:pt>
    <dgm:pt modelId="{BF5A86ED-B6EE-4FFB-B157-FEDB06B2A8E5}" type="pres">
      <dgm:prSet presAssocID="{7A07937D-34BD-41D0-A01E-B82D215D3D0A}" presName="level2Shape" presStyleLbl="node4" presStyleIdx="21" presStyleCnt="24" custScaleX="149187" custScaleY="415889" custLinFactX="62601" custLinFactNeighborX="100000" custLinFactNeighborY="31409"/>
      <dgm:spPr/>
    </dgm:pt>
    <dgm:pt modelId="{C7855430-4C84-495B-8B1A-6E3BA2C829A0}" type="pres">
      <dgm:prSet presAssocID="{7A07937D-34BD-41D0-A01E-B82D215D3D0A}" presName="hierChild3" presStyleCnt="0"/>
      <dgm:spPr/>
    </dgm:pt>
    <dgm:pt modelId="{106A7AD8-83E1-4243-A415-8D2FED498909}" type="pres">
      <dgm:prSet presAssocID="{1CFDFACA-3E47-497F-A271-F22ABC142B47}" presName="Name19" presStyleLbl="parChTrans1D4" presStyleIdx="22" presStyleCnt="24"/>
      <dgm:spPr/>
    </dgm:pt>
    <dgm:pt modelId="{4CD00511-461B-4577-937A-7C5195C672DF}" type="pres">
      <dgm:prSet presAssocID="{723FCE14-FC7F-4CC5-830F-E6B5C70EFE55}" presName="Name21" presStyleCnt="0"/>
      <dgm:spPr/>
    </dgm:pt>
    <dgm:pt modelId="{46EAB843-0A0D-430F-A1EF-92C2D6A58C9F}" type="pres">
      <dgm:prSet presAssocID="{723FCE14-FC7F-4CC5-830F-E6B5C70EFE55}" presName="level2Shape" presStyleLbl="node4" presStyleIdx="22" presStyleCnt="24" custScaleX="149187" custScaleY="577459" custLinFactX="14472" custLinFactNeighborX="100000" custLinFactNeighborY="88878"/>
      <dgm:spPr/>
    </dgm:pt>
    <dgm:pt modelId="{D20CD648-FC19-4A3C-B60B-871878DF487A}" type="pres">
      <dgm:prSet presAssocID="{723FCE14-FC7F-4CC5-830F-E6B5C70EFE55}" presName="hierChild3" presStyleCnt="0"/>
      <dgm:spPr/>
    </dgm:pt>
    <dgm:pt modelId="{20DF59D0-40DE-4D3E-8C1B-169B0D0E64B5}" type="pres">
      <dgm:prSet presAssocID="{B1A4EABD-0C48-4C2C-A3DE-2DF588EE9B9D}" presName="Name19" presStyleLbl="parChTrans1D4" presStyleIdx="23" presStyleCnt="24"/>
      <dgm:spPr/>
    </dgm:pt>
    <dgm:pt modelId="{BE290676-6261-4259-8EFA-7DBA0AC44E1D}" type="pres">
      <dgm:prSet presAssocID="{B2D20E5D-9463-4825-AB01-769D49A16967}" presName="Name21" presStyleCnt="0"/>
      <dgm:spPr/>
    </dgm:pt>
    <dgm:pt modelId="{B8E1A5FF-FCAE-476D-9493-34AD6FA96852}" type="pres">
      <dgm:prSet presAssocID="{B2D20E5D-9463-4825-AB01-769D49A16967}" presName="level2Shape" presStyleLbl="node4" presStyleIdx="23" presStyleCnt="24" custScaleX="132221" custScaleY="559450" custLinFactX="6029" custLinFactNeighborX="100000" custLinFactNeighborY="80380"/>
      <dgm:spPr/>
    </dgm:pt>
    <dgm:pt modelId="{57B2D002-52A5-4FC3-8A26-33C12096E94E}" type="pres">
      <dgm:prSet presAssocID="{B2D20E5D-9463-4825-AB01-769D49A16967}" presName="hierChild3" presStyleCnt="0"/>
      <dgm:spPr/>
    </dgm:pt>
    <dgm:pt modelId="{8610E3FD-EC78-424E-93B4-212D7E83B5A8}" type="pres">
      <dgm:prSet presAssocID="{1EF501AF-6874-4653-892F-6700C55C0F50}" presName="bgShapesFlow" presStyleCnt="0"/>
      <dgm:spPr/>
    </dgm:pt>
  </dgm:ptLst>
  <dgm:cxnLst>
    <dgm:cxn modelId="{278E0002-C3BB-4A3B-A3CB-B475A07A3ACB}" srcId="{A66FC14C-B863-4F45-8943-B3C3C9EB354B}" destId="{8AE39CB1-1B8E-42E2-926B-DF7363B8A769}" srcOrd="0" destOrd="0" parTransId="{472B7D1F-7D15-42B7-9A30-98363FD31275}" sibTransId="{429A63AF-EBB5-431E-9598-14184BC777F5}"/>
    <dgm:cxn modelId="{0DB97A06-A245-45DA-8755-E5EFBA5D7626}" type="presOf" srcId="{77C68057-6B90-4FE0-8C78-1F5C91CF1944}" destId="{B17F3BF2-3689-47F8-AF18-C3A29F3CB64E}" srcOrd="0" destOrd="0" presId="urn:microsoft.com/office/officeart/2005/8/layout/hierarchy6"/>
    <dgm:cxn modelId="{23863209-740E-4468-8FB6-637F55A71F34}" type="presOf" srcId="{1CFDFACA-3E47-497F-A271-F22ABC142B47}" destId="{106A7AD8-83E1-4243-A415-8D2FED498909}" srcOrd="0" destOrd="0" presId="urn:microsoft.com/office/officeart/2005/8/layout/hierarchy6"/>
    <dgm:cxn modelId="{63FC470A-9AD9-48F7-BA4D-9C89ADCCE021}" srcId="{8D9FBC56-315D-4733-8558-CBAE6C0630DB}" destId="{38661520-18B4-42F1-AAAC-A49FE973271D}" srcOrd="0" destOrd="0" parTransId="{E6E7D63B-871A-4BA7-888B-482A9E34E95C}" sibTransId="{640D5701-EF28-41DD-BE65-19A94FC3FB67}"/>
    <dgm:cxn modelId="{C9942C0B-4975-4B8C-B139-2062CB2D22D2}" type="presOf" srcId="{922D8069-2CA7-44BD-898D-FE7CD3A2C090}" destId="{7A43F7B2-6715-40F5-8CC2-33756DF26DE3}" srcOrd="0" destOrd="0" presId="urn:microsoft.com/office/officeart/2005/8/layout/hierarchy6"/>
    <dgm:cxn modelId="{DCA84C19-9681-450E-9E36-2FACF2BA0E0C}" srcId="{75F1E031-E1C7-4E4A-B85B-C7CFF4B23C53}" destId="{625ABF4A-2B23-4E32-BF4F-3CE4C02A5795}" srcOrd="0" destOrd="0" parTransId="{D3857182-ECEB-480C-A768-16A055BE93B7}" sibTransId="{66A97553-1AD6-4831-AFF6-DE1E67E9C0E0}"/>
    <dgm:cxn modelId="{F382071D-FBF7-46CC-A2D2-CE100FBEC221}" srcId="{791E0558-D4F4-47E0-AF0A-8E39F8A71114}" destId="{94C161A2-60D6-4EBA-9C07-374D0C8B12ED}" srcOrd="1" destOrd="0" parTransId="{08956CD7-8637-4E43-81C0-DE0C1C43749D}" sibTransId="{729BCB80-F44B-4C3D-83D5-784BE478CDAF}"/>
    <dgm:cxn modelId="{38E7431D-05B7-444E-A0EA-C55505360DC5}" type="presOf" srcId="{B1A4EABD-0C48-4C2C-A3DE-2DF588EE9B9D}" destId="{20DF59D0-40DE-4D3E-8C1B-169B0D0E64B5}" srcOrd="0" destOrd="0" presId="urn:microsoft.com/office/officeart/2005/8/layout/hierarchy6"/>
    <dgm:cxn modelId="{F38FB81D-D2DC-4A04-B1B5-1FE052C2CD47}" type="presOf" srcId="{886766CE-7FCE-4C69-B838-11A2518FBCFD}" destId="{9B8AFF81-0F5E-4B80-8CAD-1DB8AC55D99B}" srcOrd="0" destOrd="0" presId="urn:microsoft.com/office/officeart/2005/8/layout/hierarchy6"/>
    <dgm:cxn modelId="{9057101E-ACCA-4653-A8A9-A725728312E7}" type="presOf" srcId="{C88937CE-C75D-42DD-894E-EA0A025AC06E}" destId="{091B5A43-E093-43C2-BCD3-4E2293DEB104}" srcOrd="0" destOrd="0" presId="urn:microsoft.com/office/officeart/2005/8/layout/hierarchy6"/>
    <dgm:cxn modelId="{87FFEF1E-F4A3-4AEC-BD81-BAD0FF1F9763}" type="presOf" srcId="{3A1C3D1C-F918-4AB1-AE8F-83B67301F1E7}" destId="{AAD1B625-FA6D-4FD0-8879-724BD2829B64}" srcOrd="0" destOrd="0" presId="urn:microsoft.com/office/officeart/2005/8/layout/hierarchy6"/>
    <dgm:cxn modelId="{BC14031F-E052-427A-A30B-2C1693EB6A97}" srcId="{625ABF4A-2B23-4E32-BF4F-3CE4C02A5795}" destId="{922D8069-2CA7-44BD-898D-FE7CD3A2C090}" srcOrd="0" destOrd="0" parTransId="{1A0DC95B-AB59-46B9-A7AB-E3F4AB159B2A}" sibTransId="{776CDBB4-D9DE-4076-ADC3-E2F67260F27A}"/>
    <dgm:cxn modelId="{1D31AC23-EE1D-4A68-85B9-0B22039D203E}" type="presOf" srcId="{AF5FCF8C-FFAD-4EC8-B891-E1C34036BD3B}" destId="{209D38EE-EB21-41EA-BB1A-9398D2357EB4}" srcOrd="0" destOrd="0" presId="urn:microsoft.com/office/officeart/2005/8/layout/hierarchy6"/>
    <dgm:cxn modelId="{6B25CF24-50C1-4D6E-8253-5DE2E1449CD3}" type="presOf" srcId="{75F1E031-E1C7-4E4A-B85B-C7CFF4B23C53}" destId="{0E003F71-6543-4551-AFDB-131F6B3D9BB7}" srcOrd="0" destOrd="0" presId="urn:microsoft.com/office/officeart/2005/8/layout/hierarchy6"/>
    <dgm:cxn modelId="{6B877725-F455-4FE6-B5CB-91AB025BAF80}" type="presOf" srcId="{8674433E-2064-4A79-8699-80969D579A9E}" destId="{D90B756A-4D39-45FC-87DB-0358507B00DF}" srcOrd="0" destOrd="0" presId="urn:microsoft.com/office/officeart/2005/8/layout/hierarchy6"/>
    <dgm:cxn modelId="{6293B029-9E51-4903-9304-3E1F26D7A61D}" type="presOf" srcId="{F7831BFF-DE30-456C-90F7-8C08AA78583D}" destId="{4A0EB604-8C49-45EB-8C07-CCD7AD6836E6}" srcOrd="0" destOrd="0" presId="urn:microsoft.com/office/officeart/2005/8/layout/hierarchy6"/>
    <dgm:cxn modelId="{74A9532F-7AAB-430F-842F-916D12A79945}" type="presOf" srcId="{38661520-18B4-42F1-AAAC-A49FE973271D}" destId="{D36966B6-C1AA-4E05-B566-E2706742B944}" srcOrd="0" destOrd="0" presId="urn:microsoft.com/office/officeart/2005/8/layout/hierarchy6"/>
    <dgm:cxn modelId="{8514C233-CF42-4B6A-BCA2-BFEC51FCEF3E}" type="presOf" srcId="{00818BC7-3BA8-4D4A-9D15-C858EC1D832B}" destId="{CD2D9C60-5EFB-49C9-9C57-ADB9EC3EFED8}" srcOrd="0" destOrd="0" presId="urn:microsoft.com/office/officeart/2005/8/layout/hierarchy6"/>
    <dgm:cxn modelId="{76CDF034-8FCF-4866-A2ED-31B857D1E037}" type="presOf" srcId="{7814B1F8-5087-4AB5-97ED-F47CCDC87F24}" destId="{AB39B045-B89F-4F41-AD9F-98DB17709078}" srcOrd="0" destOrd="0" presId="urn:microsoft.com/office/officeart/2005/8/layout/hierarchy6"/>
    <dgm:cxn modelId="{A8992C35-35A3-4EBB-8509-77F795AE8A6D}" srcId="{922D8069-2CA7-44BD-898D-FE7CD3A2C090}" destId="{2867BFA5-7179-4733-BCBC-E2271DDFD32E}" srcOrd="0" destOrd="0" parTransId="{FCFCCE37-2A8F-43F6-96EF-2FFF1D01BE28}" sibTransId="{ECB5AA29-2038-4410-9F70-1A8EF9B81BF1}"/>
    <dgm:cxn modelId="{78B9DA35-115B-4895-AEA3-8183758ADD56}" type="presOf" srcId="{A31D7DD2-4C86-4C5F-B92F-067A33656603}" destId="{B75BF77A-82DC-4989-884D-058B1B3EE5F7}" srcOrd="0" destOrd="0" presId="urn:microsoft.com/office/officeart/2005/8/layout/hierarchy6"/>
    <dgm:cxn modelId="{0E6C7039-8F44-46BE-9EC8-0B2F3DDEDCAC}" type="presOf" srcId="{B428896A-5E08-48E4-A056-C12A4E5AC918}" destId="{E3173CD3-9063-4042-817F-062FEA227EC2}" srcOrd="0" destOrd="0" presId="urn:microsoft.com/office/officeart/2005/8/layout/hierarchy6"/>
    <dgm:cxn modelId="{FB03CB3B-B209-437D-A418-EA917E6A194B}" srcId="{791E0558-D4F4-47E0-AF0A-8E39F8A71114}" destId="{70224DD0-6F3B-44A9-9509-03C6B2045813}" srcOrd="0" destOrd="0" parTransId="{C88937CE-C75D-42DD-894E-EA0A025AC06E}" sibTransId="{D284DB55-06BA-4938-9DCF-F8DF2BB8C236}"/>
    <dgm:cxn modelId="{62A8673E-87C0-4524-8FB8-60F0F2E9EA2E}" type="presOf" srcId="{42E16EAE-94D8-4EDB-91D8-4211998AA8AA}" destId="{7F86C30D-FD9E-40E2-8DB8-A3A0E7FD53DF}" srcOrd="0" destOrd="0" presId="urn:microsoft.com/office/officeart/2005/8/layout/hierarchy6"/>
    <dgm:cxn modelId="{7EADA961-C2E8-4115-812C-2810517E29B1}" srcId="{38661520-18B4-42F1-AAAC-A49FE973271D}" destId="{5ABDDB52-BB3D-43C7-9379-9104EBEF5DC2}" srcOrd="0" destOrd="0" parTransId="{CEDC7A5D-AAF7-4E7D-92AE-D14542732B8D}" sibTransId="{7B333945-0C58-4F6C-B5D4-354F299925EE}"/>
    <dgm:cxn modelId="{5839F961-C149-4088-AD07-ADD3657723A4}" type="presOf" srcId="{E6A562F6-350E-4153-A380-F532F062FA04}" destId="{AF21513C-D8CD-4E81-BDE3-0CAB1967D13C}" srcOrd="0" destOrd="0" presId="urn:microsoft.com/office/officeart/2005/8/layout/hierarchy6"/>
    <dgm:cxn modelId="{40954842-D7C1-4D02-B4AC-3C3F74AF6BB3}" type="presOf" srcId="{C46CA0D1-9670-40BF-A45A-7CE6C2923C68}" destId="{202F53C8-B3EE-4B2C-B275-33466902790A}" srcOrd="0" destOrd="0" presId="urn:microsoft.com/office/officeart/2005/8/layout/hierarchy6"/>
    <dgm:cxn modelId="{1B589762-B13A-4537-97F2-4C32AFC9A7E1}" type="presOf" srcId="{26D421E8-E31A-4185-9FDC-AB565244303B}" destId="{BA092F99-569D-4DD9-9549-8F65B0E9669F}" srcOrd="0" destOrd="0" presId="urn:microsoft.com/office/officeart/2005/8/layout/hierarchy6"/>
    <dgm:cxn modelId="{1684EE64-EB8A-4082-A1CC-79FEB3D39CFC}" type="presOf" srcId="{791E0558-D4F4-47E0-AF0A-8E39F8A71114}" destId="{37C3D6DF-DF50-4A43-980B-1FB11DFF13F6}" srcOrd="0" destOrd="0" presId="urn:microsoft.com/office/officeart/2005/8/layout/hierarchy6"/>
    <dgm:cxn modelId="{444AEC46-988E-472C-AFC0-1193708BA256}" srcId="{3CFCCB61-EA15-4ECE-81B4-38267EA040E6}" destId="{75F1E031-E1C7-4E4A-B85B-C7CFF4B23C53}" srcOrd="1" destOrd="0" parTransId="{8674433E-2064-4A79-8699-80969D579A9E}" sibTransId="{13B19E4F-7ED2-4068-B926-7EAAE6726122}"/>
    <dgm:cxn modelId="{78448247-A854-4627-AED8-45FE49900F00}" srcId="{75F1E031-E1C7-4E4A-B85B-C7CFF4B23C53}" destId="{8D9FBC56-315D-4733-8558-CBAE6C0630DB}" srcOrd="1" destOrd="0" parTransId="{5B8CA9FE-94F2-4078-A023-229B006F083F}" sibTransId="{3FFBDB75-4FDC-47F0-96CF-9F9CA2DF2C34}"/>
    <dgm:cxn modelId="{0368746A-A00E-4963-B387-4D3C2624E5D6}" type="presOf" srcId="{678F6C39-7DB4-4312-BD10-C086678BDCC7}" destId="{12F7F900-CEC5-4D64-8EC5-ED65EAC71769}" srcOrd="0" destOrd="0" presId="urn:microsoft.com/office/officeart/2005/8/layout/hierarchy6"/>
    <dgm:cxn modelId="{6D56DA4A-958E-4179-9B58-970B57F115FD}" type="presOf" srcId="{22843E65-749F-4C74-A037-FD0FF863C182}" destId="{2F40A3F0-E5E8-42FF-8C29-FDFCB1E847AC}" srcOrd="0" destOrd="0" presId="urn:microsoft.com/office/officeart/2005/8/layout/hierarchy6"/>
    <dgm:cxn modelId="{6DBBF04B-3AE4-428C-918F-9F53082493F0}" srcId="{A66FC14C-B863-4F45-8943-B3C3C9EB354B}" destId="{00818BC7-3BA8-4D4A-9D15-C858EC1D832B}" srcOrd="1" destOrd="0" parTransId="{42E16EAE-94D8-4EDB-91D8-4211998AA8AA}" sibTransId="{4130DCE4-4C59-4BC4-ADE1-0AA119B7E8E5}"/>
    <dgm:cxn modelId="{DAA1936F-B7D9-454E-BEC4-B3226E2B325F}" type="presOf" srcId="{8AE39CB1-1B8E-42E2-926B-DF7363B8A769}" destId="{2FCF4F35-7343-4DF6-ADF9-D077396FB59E}" srcOrd="0" destOrd="0" presId="urn:microsoft.com/office/officeart/2005/8/layout/hierarchy6"/>
    <dgm:cxn modelId="{826B4470-38B8-4FE4-8D2F-51DBF2EF7948}" srcId="{A31D7DD2-4C86-4C5F-B92F-067A33656603}" destId="{F0280111-6CE8-4273-9095-63741CE62E34}" srcOrd="0" destOrd="0" parTransId="{AF5FCF8C-FFAD-4EC8-B891-E1C34036BD3B}" sibTransId="{10476B5B-4C91-4DAB-AB95-1086C4CA45CB}"/>
    <dgm:cxn modelId="{F4BCC851-3E1D-4147-9B2F-727D7E1F5BAB}" type="presOf" srcId="{94C161A2-60D6-4EBA-9C07-374D0C8B12ED}" destId="{9C7201E8-2F25-4797-97B7-15E6AE3275E3}" srcOrd="0" destOrd="0" presId="urn:microsoft.com/office/officeart/2005/8/layout/hierarchy6"/>
    <dgm:cxn modelId="{01A80074-B11E-48CE-86CC-6934458136EE}" type="presOf" srcId="{7A07937D-34BD-41D0-A01E-B82D215D3D0A}" destId="{BF5A86ED-B6EE-4FFB-B157-FEDB06B2A8E5}" srcOrd="0" destOrd="0" presId="urn:microsoft.com/office/officeart/2005/8/layout/hierarchy6"/>
    <dgm:cxn modelId="{F5D1E277-A5CE-46A4-9A75-84B59B03D7C3}" srcId="{922D8069-2CA7-44BD-898D-FE7CD3A2C090}" destId="{09ACF9E0-D837-4403-B5F4-F0E0D66C08F7}" srcOrd="1" destOrd="0" parTransId="{BEFBB39C-F61D-4395-8238-68B2D2949170}" sibTransId="{5EB27070-2806-4724-911C-3F148901B1B0}"/>
    <dgm:cxn modelId="{E349E677-5C05-4E4A-A0E8-9E5AAD17F751}" type="presOf" srcId="{1A0DC95B-AB59-46B9-A7AB-E3F4AB159B2A}" destId="{2AEC4920-A463-4F6A-A053-11821004D9F9}" srcOrd="0" destOrd="0" presId="urn:microsoft.com/office/officeart/2005/8/layout/hierarchy6"/>
    <dgm:cxn modelId="{84942E59-0046-4501-87A0-4E6D25AE3C6E}" srcId="{00818BC7-3BA8-4D4A-9D15-C858EC1D832B}" destId="{A31D7DD2-4C86-4C5F-B92F-067A33656603}" srcOrd="0" destOrd="0" parTransId="{4D0C1E8C-FE84-4D71-BA30-27EA22DCAEF2}" sibTransId="{7F86E9B5-77E6-4F0A-A51E-9BB3B934ACA8}"/>
    <dgm:cxn modelId="{F906F659-F9E3-4FAF-B11A-F9A692667DD5}" type="presOf" srcId="{B2D20E5D-9463-4825-AB01-769D49A16967}" destId="{B8E1A5FF-FCAE-476D-9493-34AD6FA96852}" srcOrd="0" destOrd="0" presId="urn:microsoft.com/office/officeart/2005/8/layout/hierarchy6"/>
    <dgm:cxn modelId="{6AC5FD79-F4EF-4096-9B00-BD8B0DA1C390}" type="presOf" srcId="{BEFBB39C-F61D-4395-8238-68B2D2949170}" destId="{29ABD75F-26E4-4153-AFA8-51276ADCA6C8}" srcOrd="0" destOrd="0" presId="urn:microsoft.com/office/officeart/2005/8/layout/hierarchy6"/>
    <dgm:cxn modelId="{A8E9675A-13B0-4899-9E6C-5470C4039671}" type="presOf" srcId="{DC9B7913-2BC6-48C8-9B50-486015807C8C}" destId="{6EF9E7F0-CCD1-41FF-AB51-6911EB5CABD0}" srcOrd="0" destOrd="0" presId="urn:microsoft.com/office/officeart/2005/8/layout/hierarchy6"/>
    <dgm:cxn modelId="{A181567F-DE6B-4D47-BA80-16E64443ECC0}" srcId="{8D9FBC56-315D-4733-8558-CBAE6C0630DB}" destId="{7A07937D-34BD-41D0-A01E-B82D215D3D0A}" srcOrd="1" destOrd="0" parTransId="{F9886610-684C-43FF-B88A-8732244EEA08}" sibTransId="{BF868175-5C10-4DB8-99C7-9D3742D1123F}"/>
    <dgm:cxn modelId="{1E0EB37F-3552-4D64-A77D-31645768BDC1}" srcId="{8AE39CB1-1B8E-42E2-926B-DF7363B8A769}" destId="{7814B1F8-5087-4AB5-97ED-F47CCDC87F24}" srcOrd="1" destOrd="0" parTransId="{C4FE76AD-A2B4-4B26-B2A2-071A2ACCBE06}" sibTransId="{4D08540B-91B0-476D-9285-7181ADDE34B9}"/>
    <dgm:cxn modelId="{23862481-AC56-404E-8A3F-A1CD6E9699E7}" type="presOf" srcId="{E6E7D63B-871A-4BA7-888B-482A9E34E95C}" destId="{B7D3580B-D441-4314-B8D0-C800246EA1B8}" srcOrd="0" destOrd="0" presId="urn:microsoft.com/office/officeart/2005/8/layout/hierarchy6"/>
    <dgm:cxn modelId="{C1602783-2116-43A3-AAF5-C77E81D18621}" type="presOf" srcId="{CEDC7A5D-AAF7-4E7D-92AE-D14542732B8D}" destId="{1764719F-F960-446F-BF61-2D08BB6C2181}" srcOrd="0" destOrd="0" presId="urn:microsoft.com/office/officeart/2005/8/layout/hierarchy6"/>
    <dgm:cxn modelId="{C4272C85-9CE9-4C41-BEB7-1C162F29183E}" type="presOf" srcId="{C4FE76AD-A2B4-4B26-B2A2-071A2ACCBE06}" destId="{6A79F237-5FC4-446B-814D-310C9F69A775}" srcOrd="0" destOrd="0" presId="urn:microsoft.com/office/officeart/2005/8/layout/hierarchy6"/>
    <dgm:cxn modelId="{0941D78B-DAA9-43A0-A5D2-939BEAC895C8}" type="presOf" srcId="{51260A47-C7ED-481C-8201-DFAE0380B277}" destId="{63EB3387-11DB-4977-8953-BAE0F0A324A8}" srcOrd="0" destOrd="0" presId="urn:microsoft.com/office/officeart/2005/8/layout/hierarchy6"/>
    <dgm:cxn modelId="{EF02CE90-1866-4706-822C-6E752DCEB396}" type="presOf" srcId="{D3857182-ECEB-480C-A768-16A055BE93B7}" destId="{F014DD94-3C53-4F8A-B716-B9FE4F611E58}" srcOrd="0" destOrd="0" presId="urn:microsoft.com/office/officeart/2005/8/layout/hierarchy6"/>
    <dgm:cxn modelId="{DD945D96-BFA0-4DDC-BA3E-A0B8AA9A4755}" srcId="{00818BC7-3BA8-4D4A-9D15-C858EC1D832B}" destId="{791E0558-D4F4-47E0-AF0A-8E39F8A71114}" srcOrd="1" destOrd="0" parTransId="{B428896A-5E08-48E4-A056-C12A4E5AC918}" sibTransId="{8E17D76D-07DF-4290-8639-CEBBDB1FBB12}"/>
    <dgm:cxn modelId="{94C5C098-F29B-4BBB-B783-269BAA3D69FA}" srcId="{7A07937D-34BD-41D0-A01E-B82D215D3D0A}" destId="{B2D20E5D-9463-4825-AB01-769D49A16967}" srcOrd="1" destOrd="0" parTransId="{B1A4EABD-0C48-4C2C-A3DE-2DF588EE9B9D}" sibTransId="{8ECFC126-9DAD-488F-B6FA-7B731B97E5DA}"/>
    <dgm:cxn modelId="{04C25D99-7C90-4561-92A2-70A837822456}" type="presOf" srcId="{70224DD0-6F3B-44A9-9509-03C6B2045813}" destId="{20934C2D-D9A6-4523-958A-66A272E731AF}" srcOrd="0" destOrd="0" presId="urn:microsoft.com/office/officeart/2005/8/layout/hierarchy6"/>
    <dgm:cxn modelId="{F250B69A-59AC-497A-9602-4EB5821DD98F}" type="presOf" srcId="{5ABDDB52-BB3D-43C7-9379-9104EBEF5DC2}" destId="{2208B4A3-ACB8-4B58-B0E7-35C3F5BFA3ED}" srcOrd="0" destOrd="0" presId="urn:microsoft.com/office/officeart/2005/8/layout/hierarchy6"/>
    <dgm:cxn modelId="{B63A60A4-BEC3-4FAD-A869-10F0D1BC3A59}" srcId="{1EF501AF-6874-4653-892F-6700C55C0F50}" destId="{3CFCCB61-EA15-4ECE-81B4-38267EA040E6}" srcOrd="0" destOrd="0" parTransId="{F64E9A35-CADC-46D1-8250-E4EE07F9D24C}" sibTransId="{E82AD555-637E-48A8-9379-369A4C6C41D8}"/>
    <dgm:cxn modelId="{1A9651A6-8BE6-465B-B500-5B626C381E53}" type="presOf" srcId="{F0280111-6CE8-4273-9095-63741CE62E34}" destId="{6F234DE3-8994-4E23-B88F-2860E5A1A37E}" srcOrd="0" destOrd="0" presId="urn:microsoft.com/office/officeart/2005/8/layout/hierarchy6"/>
    <dgm:cxn modelId="{5492B7A6-F928-4AA3-A0E7-D84AB033B422}" type="presOf" srcId="{802B8D6B-9FA0-4582-B950-8A2F738D28E7}" destId="{33E9D25D-C289-4859-9974-D584572633C9}" srcOrd="0" destOrd="0" presId="urn:microsoft.com/office/officeart/2005/8/layout/hierarchy6"/>
    <dgm:cxn modelId="{2A535CA8-D981-48DA-B49B-713F9ADC7DED}" type="presOf" srcId="{1EF501AF-6874-4653-892F-6700C55C0F50}" destId="{E3454FD0-1573-4805-A9F6-8B378B4003B6}" srcOrd="0" destOrd="0" presId="urn:microsoft.com/office/officeart/2005/8/layout/hierarchy6"/>
    <dgm:cxn modelId="{CB1BADAA-FA3F-4083-9695-4A1154662A5F}" type="presOf" srcId="{5375410F-E37E-4F49-9786-755A7A7CFE25}" destId="{0A6CA6A9-60B5-48CE-9BC3-4EE0B66BE262}" srcOrd="0" destOrd="0" presId="urn:microsoft.com/office/officeart/2005/8/layout/hierarchy6"/>
    <dgm:cxn modelId="{98FD3EAF-1728-4AB0-8A1E-0F7E968BEFFB}" type="presOf" srcId="{625ABF4A-2B23-4E32-BF4F-3CE4C02A5795}" destId="{D67AFEF9-046B-4B41-828E-DB10A311AC01}" srcOrd="0" destOrd="0" presId="urn:microsoft.com/office/officeart/2005/8/layout/hierarchy6"/>
    <dgm:cxn modelId="{5B1464BA-1D15-4FD0-80D4-87E8C4A43F88}" srcId="{A31D7DD2-4C86-4C5F-B92F-067A33656603}" destId="{F7831BFF-DE30-456C-90F7-8C08AA78583D}" srcOrd="1" destOrd="0" parTransId="{E92F4A6A-5551-45E8-AF4F-C2B2564E0521}" sibTransId="{5BC5F892-DACD-4713-912B-C7F04ADE0704}"/>
    <dgm:cxn modelId="{DAA923BB-D91C-43D5-A1A5-75C25A534B3F}" srcId="{8AE39CB1-1B8E-42E2-926B-DF7363B8A769}" destId="{80CD2747-30B1-4F65-A2AF-EE8AA00A98FC}" srcOrd="0" destOrd="0" parTransId="{678F6C39-7DB4-4312-BD10-C086678BDCC7}" sibTransId="{817C63D5-D756-46AD-83ED-6DAF0ECE7017}"/>
    <dgm:cxn modelId="{6A276BBB-F36E-4FD5-AB44-F13F80467346}" type="presOf" srcId="{E92F4A6A-5551-45E8-AF4F-C2B2564E0521}" destId="{EB362ABF-681E-449B-B448-4DEF30A2C255}" srcOrd="0" destOrd="0" presId="urn:microsoft.com/office/officeart/2005/8/layout/hierarchy6"/>
    <dgm:cxn modelId="{114D4DC1-B132-4A2B-AB24-AE5BAD5CE9AC}" type="presOf" srcId="{2867BFA5-7179-4733-BCBC-E2271DDFD32E}" destId="{A72AF2C3-D63A-42D6-A108-897BD3B2A7D3}" srcOrd="0" destOrd="0" presId="urn:microsoft.com/office/officeart/2005/8/layout/hierarchy6"/>
    <dgm:cxn modelId="{F27495C2-E1EF-4005-A171-7702E3D357D0}" srcId="{625ABF4A-2B23-4E32-BF4F-3CE4C02A5795}" destId="{0D3A5508-57FD-44D4-820D-5BC8E3EC4FB0}" srcOrd="1" destOrd="0" parTransId="{E6A562F6-350E-4153-A380-F532F062FA04}" sibTransId="{980C5BD7-9D86-452E-BEBF-CD4FC57E6893}"/>
    <dgm:cxn modelId="{B37D65CB-15DB-494D-988A-67473F8F17B3}" srcId="{0D3A5508-57FD-44D4-820D-5BC8E3EC4FB0}" destId="{B54C0DE7-89DE-4F30-A0FD-9A887721D710}" srcOrd="1" destOrd="0" parTransId="{886766CE-7FCE-4C69-B838-11A2518FBCFD}" sibTransId="{22C165C9-56FA-43E1-9451-C99C1E3AD1D3}"/>
    <dgm:cxn modelId="{B22EBCCB-3676-4ECA-B38F-346AFED95243}" type="presOf" srcId="{80CD2747-30B1-4F65-A2AF-EE8AA00A98FC}" destId="{3AB17E6B-B61D-4852-9B7B-6FEB99410849}" srcOrd="0" destOrd="0" presId="urn:microsoft.com/office/officeart/2005/8/layout/hierarchy6"/>
    <dgm:cxn modelId="{B4D495CE-061D-4F4B-B95F-2BB2B48722B2}" type="presOf" srcId="{F9886610-684C-43FF-B88A-8732244EEA08}" destId="{EF63B674-E2DD-447D-930D-734D8424817A}" srcOrd="0" destOrd="0" presId="urn:microsoft.com/office/officeart/2005/8/layout/hierarchy6"/>
    <dgm:cxn modelId="{C62DE5D0-672E-42EA-A5E0-71336431BECC}" srcId="{7814B1F8-5087-4AB5-97ED-F47CCDC87F24}" destId="{51260A47-C7ED-481C-8201-DFAE0380B277}" srcOrd="0" destOrd="0" parTransId="{B3ED62B6-2842-4E5C-99FB-419B49CCAC7E}" sibTransId="{586924CB-5FDF-4E8A-BBE4-C6C5D6254549}"/>
    <dgm:cxn modelId="{DC51BAD1-078F-4251-A559-3B25475472C2}" type="presOf" srcId="{08956CD7-8637-4E43-81C0-DE0C1C43749D}" destId="{FBB2F848-3D5F-4AAA-BBEE-182E1DBFD142}" srcOrd="0" destOrd="0" presId="urn:microsoft.com/office/officeart/2005/8/layout/hierarchy6"/>
    <dgm:cxn modelId="{264655D3-3CDF-4232-A5D1-B5F0E1181BD5}" type="presOf" srcId="{5B8CA9FE-94F2-4078-A023-229B006F083F}" destId="{23DF24C1-F466-4E96-AD2F-0A073C14F1FA}" srcOrd="0" destOrd="0" presId="urn:microsoft.com/office/officeart/2005/8/layout/hierarchy6"/>
    <dgm:cxn modelId="{C677B3D5-B17E-4C03-8F2A-2C667E66A8F0}" srcId="{38661520-18B4-42F1-AAAC-A49FE973271D}" destId="{26D421E8-E31A-4185-9FDC-AB565244303B}" srcOrd="1" destOrd="0" parTransId="{C46CA0D1-9670-40BF-A45A-7CE6C2923C68}" sibTransId="{A19E5761-C897-41C5-B331-54F5183CA836}"/>
    <dgm:cxn modelId="{9BBE1ED9-14B1-4DAF-9337-F4875FADFB49}" srcId="{3CFCCB61-EA15-4ECE-81B4-38267EA040E6}" destId="{A66FC14C-B863-4F45-8943-B3C3C9EB354B}" srcOrd="0" destOrd="0" parTransId="{F2A0A838-0278-4222-ABF1-F3394CAC8EAB}" sibTransId="{60A00D0F-FB75-4487-A699-1461489E9EEF}"/>
    <dgm:cxn modelId="{91ADDBDB-06BF-4E05-A129-B94CFA8496CF}" type="presOf" srcId="{4E2AAAAF-D750-40AE-9FCB-200D4CF2D6EC}" destId="{FAEA1C54-44EC-47DE-8146-4F06C9E528FF}" srcOrd="0" destOrd="0" presId="urn:microsoft.com/office/officeart/2005/8/layout/hierarchy6"/>
    <dgm:cxn modelId="{5384ADDC-D214-4741-A0EA-B2236371E5C8}" type="presOf" srcId="{F2A0A838-0278-4222-ABF1-F3394CAC8EAB}" destId="{7749D910-7AAA-41B3-8FE2-4B84F4A4B4AC}" srcOrd="0" destOrd="0" presId="urn:microsoft.com/office/officeart/2005/8/layout/hierarchy6"/>
    <dgm:cxn modelId="{3E29C9DF-8C2C-46A2-82C0-9E4BBD4E4B3E}" srcId="{80CD2747-30B1-4F65-A2AF-EE8AA00A98FC}" destId="{77C68057-6B90-4FE0-8C78-1F5C91CF1944}" srcOrd="1" destOrd="0" parTransId="{22843E65-749F-4C74-A037-FD0FF863C182}" sibTransId="{486E7EEE-FEB3-4A06-AF7F-A776ABEBD8E0}"/>
    <dgm:cxn modelId="{EBE797E1-D2C7-4048-B7B7-57B9F9EA2D05}" type="presOf" srcId="{09ACF9E0-D837-4403-B5F4-F0E0D66C08F7}" destId="{AB5C05AD-2ED8-43FB-AD06-A5DE29C69705}" srcOrd="0" destOrd="0" presId="urn:microsoft.com/office/officeart/2005/8/layout/hierarchy6"/>
    <dgm:cxn modelId="{B6E715E5-C7A4-4FD1-BB59-4D230E575CF1}" type="presOf" srcId="{B54C0DE7-89DE-4F30-A0FD-9A887721D710}" destId="{3F3A28EC-2643-4CA0-8B2F-4AFD52439E72}" srcOrd="0" destOrd="0" presId="urn:microsoft.com/office/officeart/2005/8/layout/hierarchy6"/>
    <dgm:cxn modelId="{4FEC58E6-CB59-4419-81A7-08630230C506}" srcId="{7814B1F8-5087-4AB5-97ED-F47CCDC87F24}" destId="{4E2AAAAF-D750-40AE-9FCB-200D4CF2D6EC}" srcOrd="1" destOrd="0" parTransId="{5375410F-E37E-4F49-9786-755A7A7CFE25}" sibTransId="{0CA448C9-414A-443C-893F-5E9AC55AF1ED}"/>
    <dgm:cxn modelId="{76FE1BEA-BA2F-4375-AA88-ED5231FCDB7E}" type="presOf" srcId="{3CFCCB61-EA15-4ECE-81B4-38267EA040E6}" destId="{FBB0CE24-DDD2-43B4-B91E-A92472EE010E}" srcOrd="0" destOrd="0" presId="urn:microsoft.com/office/officeart/2005/8/layout/hierarchy6"/>
    <dgm:cxn modelId="{8DD839F1-EC0F-4490-B558-F5871E21F711}" type="presOf" srcId="{8D9FBC56-315D-4733-8558-CBAE6C0630DB}" destId="{B58DECCE-0D2F-4888-AA6D-4CA7F741952D}" srcOrd="0" destOrd="0" presId="urn:microsoft.com/office/officeart/2005/8/layout/hierarchy6"/>
    <dgm:cxn modelId="{BDDA93F1-1382-42E1-A3B8-E7A4C10E03FB}" type="presOf" srcId="{4D0C1E8C-FE84-4D71-BA30-27EA22DCAEF2}" destId="{045531C7-51BB-4ECA-8E7C-CF45ADD75BB9}" srcOrd="0" destOrd="0" presId="urn:microsoft.com/office/officeart/2005/8/layout/hierarchy6"/>
    <dgm:cxn modelId="{F67B60F4-416F-4468-ABC9-57C90BED2002}" type="presOf" srcId="{723FCE14-FC7F-4CC5-830F-E6B5C70EFE55}" destId="{46EAB843-0A0D-430F-A1EF-92C2D6A58C9F}" srcOrd="0" destOrd="0" presId="urn:microsoft.com/office/officeart/2005/8/layout/hierarchy6"/>
    <dgm:cxn modelId="{26A249F5-7D80-46E1-AF55-D94F2697AA98}" srcId="{7A07937D-34BD-41D0-A01E-B82D215D3D0A}" destId="{723FCE14-FC7F-4CC5-830F-E6B5C70EFE55}" srcOrd="0" destOrd="0" parTransId="{1CFDFACA-3E47-497F-A271-F22ABC142B47}" sibTransId="{2C2BE179-0C9A-4B4B-9721-93733FB15250}"/>
    <dgm:cxn modelId="{47C9DDF8-C133-4E70-9FF1-4A940795A5C8}" type="presOf" srcId="{FCFCCE37-2A8F-43F6-96EF-2FFF1D01BE28}" destId="{8B109A22-B475-4706-9148-C70C5FC4067F}" srcOrd="0" destOrd="0" presId="urn:microsoft.com/office/officeart/2005/8/layout/hierarchy6"/>
    <dgm:cxn modelId="{4BFB3EFC-A068-4EF1-B132-61D66159AEE3}" type="presOf" srcId="{472B7D1F-7D15-42B7-9A30-98363FD31275}" destId="{CE8429A3-2DD4-4E05-A55F-108C5E09A9CC}" srcOrd="0" destOrd="0" presId="urn:microsoft.com/office/officeart/2005/8/layout/hierarchy6"/>
    <dgm:cxn modelId="{B69658FD-872F-4D9E-844C-1D555B87D602}" type="presOf" srcId="{B3ED62B6-2842-4E5C-99FB-419B49CCAC7E}" destId="{3D938822-0CE2-4D80-822E-57FFDF53BB4C}" srcOrd="0" destOrd="0" presId="urn:microsoft.com/office/officeart/2005/8/layout/hierarchy6"/>
    <dgm:cxn modelId="{16C88EFD-4C5B-4869-BBDA-E1EA1CDA60CC}" srcId="{0D3A5508-57FD-44D4-820D-5BC8E3EC4FB0}" destId="{3A1C3D1C-F918-4AB1-AE8F-83B67301F1E7}" srcOrd="0" destOrd="0" parTransId="{DC9B7913-2BC6-48C8-9B50-486015807C8C}" sibTransId="{71CF24E1-FCC2-4221-8CDA-8945B79093CB}"/>
    <dgm:cxn modelId="{23E2FEFD-7459-4DD4-9FF6-A1C38247C0DE}" type="presOf" srcId="{0D3A5508-57FD-44D4-820D-5BC8E3EC4FB0}" destId="{20E77702-609A-4814-AA51-D13299F8D9A3}" srcOrd="0" destOrd="0" presId="urn:microsoft.com/office/officeart/2005/8/layout/hierarchy6"/>
    <dgm:cxn modelId="{B2B388FE-0723-44B9-B119-4FCD0C3B688D}" type="presOf" srcId="{A66FC14C-B863-4F45-8943-B3C3C9EB354B}" destId="{F3C6948E-4FDE-458E-BA2F-B63602A2B4DD}" srcOrd="0" destOrd="0" presId="urn:microsoft.com/office/officeart/2005/8/layout/hierarchy6"/>
    <dgm:cxn modelId="{3EC405FF-6B39-4F76-9FB5-4C4CD4B34210}" srcId="{80CD2747-30B1-4F65-A2AF-EE8AA00A98FC}" destId="{802B8D6B-9FA0-4582-B950-8A2F738D28E7}" srcOrd="0" destOrd="0" parTransId="{F4C299F5-7F5E-4686-9CC5-C0FB3CA0F13D}" sibTransId="{BE5E4550-B9BC-4D82-A842-D93D739CF5AD}"/>
    <dgm:cxn modelId="{A0249AFF-4D9A-4761-A3E2-DB01E1510DA8}" type="presOf" srcId="{F4C299F5-7F5E-4686-9CC5-C0FB3CA0F13D}" destId="{3AE36871-17A8-4F2B-A089-07526AAD9609}" srcOrd="0" destOrd="0" presId="urn:microsoft.com/office/officeart/2005/8/layout/hierarchy6"/>
    <dgm:cxn modelId="{2274C9C0-F1ED-408C-96A8-9A9A258538AA}" type="presParOf" srcId="{E3454FD0-1573-4805-A9F6-8B378B4003B6}" destId="{38931038-4FB3-4C7E-888C-492C0A960D4B}" srcOrd="0" destOrd="0" presId="urn:microsoft.com/office/officeart/2005/8/layout/hierarchy6"/>
    <dgm:cxn modelId="{46B7A354-C401-4B0F-85BE-A788C4837153}" type="presParOf" srcId="{38931038-4FB3-4C7E-888C-492C0A960D4B}" destId="{CDD3E566-BA0E-464C-A127-A6B94B06E4EF}" srcOrd="0" destOrd="0" presId="urn:microsoft.com/office/officeart/2005/8/layout/hierarchy6"/>
    <dgm:cxn modelId="{DB48B265-9C92-43E9-B53D-A617858D31D0}" type="presParOf" srcId="{CDD3E566-BA0E-464C-A127-A6B94B06E4EF}" destId="{DB52E9F9-12E2-4257-B31A-5B3604A4E36D}" srcOrd="0" destOrd="0" presId="urn:microsoft.com/office/officeart/2005/8/layout/hierarchy6"/>
    <dgm:cxn modelId="{A2B6C760-5BD8-44E0-AC7B-CC758A7E0907}" type="presParOf" srcId="{DB52E9F9-12E2-4257-B31A-5B3604A4E36D}" destId="{FBB0CE24-DDD2-43B4-B91E-A92472EE010E}" srcOrd="0" destOrd="0" presId="urn:microsoft.com/office/officeart/2005/8/layout/hierarchy6"/>
    <dgm:cxn modelId="{893179B3-6802-40BF-A472-C6E53EC44402}" type="presParOf" srcId="{DB52E9F9-12E2-4257-B31A-5B3604A4E36D}" destId="{EE01BA66-1C02-45EF-B1A8-9DF17FAD1605}" srcOrd="1" destOrd="0" presId="urn:microsoft.com/office/officeart/2005/8/layout/hierarchy6"/>
    <dgm:cxn modelId="{D7CD5205-5DE6-4143-91E9-C167DB1BC023}" type="presParOf" srcId="{EE01BA66-1C02-45EF-B1A8-9DF17FAD1605}" destId="{7749D910-7AAA-41B3-8FE2-4B84F4A4B4AC}" srcOrd="0" destOrd="0" presId="urn:microsoft.com/office/officeart/2005/8/layout/hierarchy6"/>
    <dgm:cxn modelId="{A78755A0-E82B-43CA-98D0-8885615F35B8}" type="presParOf" srcId="{EE01BA66-1C02-45EF-B1A8-9DF17FAD1605}" destId="{3D9DBF35-9176-46B2-B3E9-78FCFD03790C}" srcOrd="1" destOrd="0" presId="urn:microsoft.com/office/officeart/2005/8/layout/hierarchy6"/>
    <dgm:cxn modelId="{E08E5003-23D8-4433-A4F4-88197438F01F}" type="presParOf" srcId="{3D9DBF35-9176-46B2-B3E9-78FCFD03790C}" destId="{F3C6948E-4FDE-458E-BA2F-B63602A2B4DD}" srcOrd="0" destOrd="0" presId="urn:microsoft.com/office/officeart/2005/8/layout/hierarchy6"/>
    <dgm:cxn modelId="{EFFDF578-30EB-4315-BF84-F15C33E1269F}" type="presParOf" srcId="{3D9DBF35-9176-46B2-B3E9-78FCFD03790C}" destId="{2676B4D8-98DD-4DDA-B088-1963C1F9803F}" srcOrd="1" destOrd="0" presId="urn:microsoft.com/office/officeart/2005/8/layout/hierarchy6"/>
    <dgm:cxn modelId="{E8CA8EF6-7635-4816-BD46-5D8F1C5CEDBB}" type="presParOf" srcId="{2676B4D8-98DD-4DDA-B088-1963C1F9803F}" destId="{CE8429A3-2DD4-4E05-A55F-108C5E09A9CC}" srcOrd="0" destOrd="0" presId="urn:microsoft.com/office/officeart/2005/8/layout/hierarchy6"/>
    <dgm:cxn modelId="{2365EFE3-0CB8-4D15-898D-865119307F0A}" type="presParOf" srcId="{2676B4D8-98DD-4DDA-B088-1963C1F9803F}" destId="{169E8F05-9E42-4E3C-ABC7-FEB7D7775DF1}" srcOrd="1" destOrd="0" presId="urn:microsoft.com/office/officeart/2005/8/layout/hierarchy6"/>
    <dgm:cxn modelId="{139A2DD7-3D0C-47CB-889F-D9E83C2E831A}" type="presParOf" srcId="{169E8F05-9E42-4E3C-ABC7-FEB7D7775DF1}" destId="{2FCF4F35-7343-4DF6-ADF9-D077396FB59E}" srcOrd="0" destOrd="0" presId="urn:microsoft.com/office/officeart/2005/8/layout/hierarchy6"/>
    <dgm:cxn modelId="{4C6A4038-64C3-4562-97D3-F6CB756F2493}" type="presParOf" srcId="{169E8F05-9E42-4E3C-ABC7-FEB7D7775DF1}" destId="{88372173-2193-42AD-A53C-D56B7049F7CC}" srcOrd="1" destOrd="0" presId="urn:microsoft.com/office/officeart/2005/8/layout/hierarchy6"/>
    <dgm:cxn modelId="{5A49399F-BD32-4175-A68C-9217124973CE}" type="presParOf" srcId="{88372173-2193-42AD-A53C-D56B7049F7CC}" destId="{12F7F900-CEC5-4D64-8EC5-ED65EAC71769}" srcOrd="0" destOrd="0" presId="urn:microsoft.com/office/officeart/2005/8/layout/hierarchy6"/>
    <dgm:cxn modelId="{7100948F-26A5-4DD9-B7A6-13DBB863D0C7}" type="presParOf" srcId="{88372173-2193-42AD-A53C-D56B7049F7CC}" destId="{CF189FE6-4E46-4122-B7E7-4FFBDF19F6EE}" srcOrd="1" destOrd="0" presId="urn:microsoft.com/office/officeart/2005/8/layout/hierarchy6"/>
    <dgm:cxn modelId="{A73318E4-10F3-44F7-B235-583D8BDA856A}" type="presParOf" srcId="{CF189FE6-4E46-4122-B7E7-4FFBDF19F6EE}" destId="{3AB17E6B-B61D-4852-9B7B-6FEB99410849}" srcOrd="0" destOrd="0" presId="urn:microsoft.com/office/officeart/2005/8/layout/hierarchy6"/>
    <dgm:cxn modelId="{374CC245-2292-4DAC-A99B-CDE70BA1F8AD}" type="presParOf" srcId="{CF189FE6-4E46-4122-B7E7-4FFBDF19F6EE}" destId="{7CC8EA59-951C-4AAA-8674-EA2A430E8644}" srcOrd="1" destOrd="0" presId="urn:microsoft.com/office/officeart/2005/8/layout/hierarchy6"/>
    <dgm:cxn modelId="{AA3BC49A-1DB9-44A1-807A-FCF3A1A70A5A}" type="presParOf" srcId="{7CC8EA59-951C-4AAA-8674-EA2A430E8644}" destId="{3AE36871-17A8-4F2B-A089-07526AAD9609}" srcOrd="0" destOrd="0" presId="urn:microsoft.com/office/officeart/2005/8/layout/hierarchy6"/>
    <dgm:cxn modelId="{558B4D81-7F8F-4D0A-AD06-43457D09469E}" type="presParOf" srcId="{7CC8EA59-951C-4AAA-8674-EA2A430E8644}" destId="{EBB028BE-F259-4C4F-AF6E-F7895B40A06A}" srcOrd="1" destOrd="0" presId="urn:microsoft.com/office/officeart/2005/8/layout/hierarchy6"/>
    <dgm:cxn modelId="{F9045C2A-B410-4AD0-999B-0616F3F70683}" type="presParOf" srcId="{EBB028BE-F259-4C4F-AF6E-F7895B40A06A}" destId="{33E9D25D-C289-4859-9974-D584572633C9}" srcOrd="0" destOrd="0" presId="urn:microsoft.com/office/officeart/2005/8/layout/hierarchy6"/>
    <dgm:cxn modelId="{99E2474D-2A13-4722-838A-0AF7F50AF697}" type="presParOf" srcId="{EBB028BE-F259-4C4F-AF6E-F7895B40A06A}" destId="{69823937-DD1D-42F3-902E-9A4E6BC1782D}" srcOrd="1" destOrd="0" presId="urn:microsoft.com/office/officeart/2005/8/layout/hierarchy6"/>
    <dgm:cxn modelId="{131C7776-5861-43BC-8EA3-1882C43EDB56}" type="presParOf" srcId="{7CC8EA59-951C-4AAA-8674-EA2A430E8644}" destId="{2F40A3F0-E5E8-42FF-8C29-FDFCB1E847AC}" srcOrd="2" destOrd="0" presId="urn:microsoft.com/office/officeart/2005/8/layout/hierarchy6"/>
    <dgm:cxn modelId="{A8B8ED46-C9B9-4EA1-BEAC-1CF7B264B848}" type="presParOf" srcId="{7CC8EA59-951C-4AAA-8674-EA2A430E8644}" destId="{4B78AB4A-632A-4E04-9E10-5A1EB7C93E71}" srcOrd="3" destOrd="0" presId="urn:microsoft.com/office/officeart/2005/8/layout/hierarchy6"/>
    <dgm:cxn modelId="{F626C6DB-B960-4D56-8CAF-C74318DCC9B6}" type="presParOf" srcId="{4B78AB4A-632A-4E04-9E10-5A1EB7C93E71}" destId="{B17F3BF2-3689-47F8-AF18-C3A29F3CB64E}" srcOrd="0" destOrd="0" presId="urn:microsoft.com/office/officeart/2005/8/layout/hierarchy6"/>
    <dgm:cxn modelId="{842D36A2-7C44-443C-B1EB-BFBA66F4B373}" type="presParOf" srcId="{4B78AB4A-632A-4E04-9E10-5A1EB7C93E71}" destId="{9E35027C-655C-4950-A742-6D673D55A991}" srcOrd="1" destOrd="0" presId="urn:microsoft.com/office/officeart/2005/8/layout/hierarchy6"/>
    <dgm:cxn modelId="{88137625-0655-4AB1-A71B-70D6A95435D6}" type="presParOf" srcId="{88372173-2193-42AD-A53C-D56B7049F7CC}" destId="{6A79F237-5FC4-446B-814D-310C9F69A775}" srcOrd="2" destOrd="0" presId="urn:microsoft.com/office/officeart/2005/8/layout/hierarchy6"/>
    <dgm:cxn modelId="{D1389E82-DF21-4E62-9D6F-3A8649A3059C}" type="presParOf" srcId="{88372173-2193-42AD-A53C-D56B7049F7CC}" destId="{F3F0F0B9-2D0A-4DD1-8ED5-84C464C6D2AE}" srcOrd="3" destOrd="0" presId="urn:microsoft.com/office/officeart/2005/8/layout/hierarchy6"/>
    <dgm:cxn modelId="{4476D9D7-A298-40FD-ABF5-B9D2BB6E35E6}" type="presParOf" srcId="{F3F0F0B9-2D0A-4DD1-8ED5-84C464C6D2AE}" destId="{AB39B045-B89F-4F41-AD9F-98DB17709078}" srcOrd="0" destOrd="0" presId="urn:microsoft.com/office/officeart/2005/8/layout/hierarchy6"/>
    <dgm:cxn modelId="{67D140D5-8389-4B95-8419-2134F1F6724A}" type="presParOf" srcId="{F3F0F0B9-2D0A-4DD1-8ED5-84C464C6D2AE}" destId="{9A2BAFB3-9EB8-44BC-A75A-1943CC6D4933}" srcOrd="1" destOrd="0" presId="urn:microsoft.com/office/officeart/2005/8/layout/hierarchy6"/>
    <dgm:cxn modelId="{43D94FDF-A998-4160-A4C5-9343F3C6C88F}" type="presParOf" srcId="{9A2BAFB3-9EB8-44BC-A75A-1943CC6D4933}" destId="{3D938822-0CE2-4D80-822E-57FFDF53BB4C}" srcOrd="0" destOrd="0" presId="urn:microsoft.com/office/officeart/2005/8/layout/hierarchy6"/>
    <dgm:cxn modelId="{69B267DA-2631-4956-AD92-58F63084412D}" type="presParOf" srcId="{9A2BAFB3-9EB8-44BC-A75A-1943CC6D4933}" destId="{3D48A5A7-2A66-4983-BB75-39FCC58C92FB}" srcOrd="1" destOrd="0" presId="urn:microsoft.com/office/officeart/2005/8/layout/hierarchy6"/>
    <dgm:cxn modelId="{0F7DB299-7042-4B77-8F32-B92C1C70EFDE}" type="presParOf" srcId="{3D48A5A7-2A66-4983-BB75-39FCC58C92FB}" destId="{63EB3387-11DB-4977-8953-BAE0F0A324A8}" srcOrd="0" destOrd="0" presId="urn:microsoft.com/office/officeart/2005/8/layout/hierarchy6"/>
    <dgm:cxn modelId="{009F9B2D-3B10-4DC6-8231-EBB85537FAA2}" type="presParOf" srcId="{3D48A5A7-2A66-4983-BB75-39FCC58C92FB}" destId="{F059870A-F7CC-4A96-AE84-55EF749E6A4E}" srcOrd="1" destOrd="0" presId="urn:microsoft.com/office/officeart/2005/8/layout/hierarchy6"/>
    <dgm:cxn modelId="{FFBB7E13-C745-4456-AF08-B423E4809C77}" type="presParOf" srcId="{9A2BAFB3-9EB8-44BC-A75A-1943CC6D4933}" destId="{0A6CA6A9-60B5-48CE-9BC3-4EE0B66BE262}" srcOrd="2" destOrd="0" presId="urn:microsoft.com/office/officeart/2005/8/layout/hierarchy6"/>
    <dgm:cxn modelId="{65B1AB2A-D138-47E1-ABF4-28922AAF840A}" type="presParOf" srcId="{9A2BAFB3-9EB8-44BC-A75A-1943CC6D4933}" destId="{42A5B4AC-7521-4D29-84AA-1D757B331126}" srcOrd="3" destOrd="0" presId="urn:microsoft.com/office/officeart/2005/8/layout/hierarchy6"/>
    <dgm:cxn modelId="{3A0168BB-33E3-4596-B0CE-584A25DBBA98}" type="presParOf" srcId="{42A5B4AC-7521-4D29-84AA-1D757B331126}" destId="{FAEA1C54-44EC-47DE-8146-4F06C9E528FF}" srcOrd="0" destOrd="0" presId="urn:microsoft.com/office/officeart/2005/8/layout/hierarchy6"/>
    <dgm:cxn modelId="{ACE37879-C3BC-4834-B642-750D6FD6B1EA}" type="presParOf" srcId="{42A5B4AC-7521-4D29-84AA-1D757B331126}" destId="{49D17309-0F06-4385-A2A4-5D9BF4701134}" srcOrd="1" destOrd="0" presId="urn:microsoft.com/office/officeart/2005/8/layout/hierarchy6"/>
    <dgm:cxn modelId="{BCD2B982-6AE1-48E5-870F-E3B942AD241E}" type="presParOf" srcId="{2676B4D8-98DD-4DDA-B088-1963C1F9803F}" destId="{7F86C30D-FD9E-40E2-8DB8-A3A0E7FD53DF}" srcOrd="2" destOrd="0" presId="urn:microsoft.com/office/officeart/2005/8/layout/hierarchy6"/>
    <dgm:cxn modelId="{37B9D3FF-FD54-4077-910F-0F1D6CD7B1AD}" type="presParOf" srcId="{2676B4D8-98DD-4DDA-B088-1963C1F9803F}" destId="{5FC9D927-A061-4439-B18C-8C751F2CB6CC}" srcOrd="3" destOrd="0" presId="urn:microsoft.com/office/officeart/2005/8/layout/hierarchy6"/>
    <dgm:cxn modelId="{6591906E-BA66-4450-AC5E-F5ADFF82DC2A}" type="presParOf" srcId="{5FC9D927-A061-4439-B18C-8C751F2CB6CC}" destId="{CD2D9C60-5EFB-49C9-9C57-ADB9EC3EFED8}" srcOrd="0" destOrd="0" presId="urn:microsoft.com/office/officeart/2005/8/layout/hierarchy6"/>
    <dgm:cxn modelId="{E006A0B5-45CA-4969-A6FE-DE986779F295}" type="presParOf" srcId="{5FC9D927-A061-4439-B18C-8C751F2CB6CC}" destId="{E195DC23-AFBB-451F-955B-F4D7ECFCA5D7}" srcOrd="1" destOrd="0" presId="urn:microsoft.com/office/officeart/2005/8/layout/hierarchy6"/>
    <dgm:cxn modelId="{448B49CD-5091-48F6-8118-A11550C9920D}" type="presParOf" srcId="{E195DC23-AFBB-451F-955B-F4D7ECFCA5D7}" destId="{045531C7-51BB-4ECA-8E7C-CF45ADD75BB9}" srcOrd="0" destOrd="0" presId="urn:microsoft.com/office/officeart/2005/8/layout/hierarchy6"/>
    <dgm:cxn modelId="{594ACE6D-0180-487C-B337-9152711474C1}" type="presParOf" srcId="{E195DC23-AFBB-451F-955B-F4D7ECFCA5D7}" destId="{F49E5CA3-3CE0-4F2F-AB0F-614221FC57E1}" srcOrd="1" destOrd="0" presId="urn:microsoft.com/office/officeart/2005/8/layout/hierarchy6"/>
    <dgm:cxn modelId="{33938770-9CC4-4E39-9113-44C856C75E7C}" type="presParOf" srcId="{F49E5CA3-3CE0-4F2F-AB0F-614221FC57E1}" destId="{B75BF77A-82DC-4989-884D-058B1B3EE5F7}" srcOrd="0" destOrd="0" presId="urn:microsoft.com/office/officeart/2005/8/layout/hierarchy6"/>
    <dgm:cxn modelId="{7F4664B5-79C5-4EF8-88B7-D7B23C1C3711}" type="presParOf" srcId="{F49E5CA3-3CE0-4F2F-AB0F-614221FC57E1}" destId="{A50F5F04-CB56-4411-9744-EA61109F7993}" srcOrd="1" destOrd="0" presId="urn:microsoft.com/office/officeart/2005/8/layout/hierarchy6"/>
    <dgm:cxn modelId="{7CBF190E-08C6-41DD-8764-488D0E252634}" type="presParOf" srcId="{A50F5F04-CB56-4411-9744-EA61109F7993}" destId="{209D38EE-EB21-41EA-BB1A-9398D2357EB4}" srcOrd="0" destOrd="0" presId="urn:microsoft.com/office/officeart/2005/8/layout/hierarchy6"/>
    <dgm:cxn modelId="{94C3D8E9-CB9A-4C53-BE2B-413C3BFB60FB}" type="presParOf" srcId="{A50F5F04-CB56-4411-9744-EA61109F7993}" destId="{16914919-83D5-4B6C-B6D8-EDC4BCE32485}" srcOrd="1" destOrd="0" presId="urn:microsoft.com/office/officeart/2005/8/layout/hierarchy6"/>
    <dgm:cxn modelId="{42E1A05B-7726-4B67-A254-C9A30313E529}" type="presParOf" srcId="{16914919-83D5-4B6C-B6D8-EDC4BCE32485}" destId="{6F234DE3-8994-4E23-B88F-2860E5A1A37E}" srcOrd="0" destOrd="0" presId="urn:microsoft.com/office/officeart/2005/8/layout/hierarchy6"/>
    <dgm:cxn modelId="{FDA85991-E6B9-4D4E-8600-7CEB1A891170}" type="presParOf" srcId="{16914919-83D5-4B6C-B6D8-EDC4BCE32485}" destId="{3EB862A3-1499-4652-8225-5A388D76C1AA}" srcOrd="1" destOrd="0" presId="urn:microsoft.com/office/officeart/2005/8/layout/hierarchy6"/>
    <dgm:cxn modelId="{0FA0B471-A72B-4F00-A27A-1DF65E224C30}" type="presParOf" srcId="{A50F5F04-CB56-4411-9744-EA61109F7993}" destId="{EB362ABF-681E-449B-B448-4DEF30A2C255}" srcOrd="2" destOrd="0" presId="urn:microsoft.com/office/officeart/2005/8/layout/hierarchy6"/>
    <dgm:cxn modelId="{E3BA0412-F0D0-4F68-8388-F51A4929285E}" type="presParOf" srcId="{A50F5F04-CB56-4411-9744-EA61109F7993}" destId="{936D5E12-DD87-413A-A76F-DEDC5A4A3D46}" srcOrd="3" destOrd="0" presId="urn:microsoft.com/office/officeart/2005/8/layout/hierarchy6"/>
    <dgm:cxn modelId="{CF3B690B-1F31-437E-A2FA-EC04BECF166F}" type="presParOf" srcId="{936D5E12-DD87-413A-A76F-DEDC5A4A3D46}" destId="{4A0EB604-8C49-45EB-8C07-CCD7AD6836E6}" srcOrd="0" destOrd="0" presId="urn:microsoft.com/office/officeart/2005/8/layout/hierarchy6"/>
    <dgm:cxn modelId="{B263D70E-BFB5-477F-90B0-DF6B3BE12797}" type="presParOf" srcId="{936D5E12-DD87-413A-A76F-DEDC5A4A3D46}" destId="{52F1A9E4-CF9A-45DA-AF5A-A082C6E1296E}" srcOrd="1" destOrd="0" presId="urn:microsoft.com/office/officeart/2005/8/layout/hierarchy6"/>
    <dgm:cxn modelId="{855BABBF-38A8-4FFF-AD86-93C1B94B49E1}" type="presParOf" srcId="{E195DC23-AFBB-451F-955B-F4D7ECFCA5D7}" destId="{E3173CD3-9063-4042-817F-062FEA227EC2}" srcOrd="2" destOrd="0" presId="urn:microsoft.com/office/officeart/2005/8/layout/hierarchy6"/>
    <dgm:cxn modelId="{1F804D29-9E89-4528-940C-E2093545C2C3}" type="presParOf" srcId="{E195DC23-AFBB-451F-955B-F4D7ECFCA5D7}" destId="{2DFB63A6-D7CA-4286-8CD6-A7E5D896F66D}" srcOrd="3" destOrd="0" presId="urn:microsoft.com/office/officeart/2005/8/layout/hierarchy6"/>
    <dgm:cxn modelId="{D33EE273-2E43-4E14-BDA9-D0875377AA54}" type="presParOf" srcId="{2DFB63A6-D7CA-4286-8CD6-A7E5D896F66D}" destId="{37C3D6DF-DF50-4A43-980B-1FB11DFF13F6}" srcOrd="0" destOrd="0" presId="urn:microsoft.com/office/officeart/2005/8/layout/hierarchy6"/>
    <dgm:cxn modelId="{66BFA1FE-9184-48DC-8388-E985D8F19D9D}" type="presParOf" srcId="{2DFB63A6-D7CA-4286-8CD6-A7E5D896F66D}" destId="{30E33342-8533-4CF4-AFFA-6B285C380A4A}" srcOrd="1" destOrd="0" presId="urn:microsoft.com/office/officeart/2005/8/layout/hierarchy6"/>
    <dgm:cxn modelId="{E435E2D6-5661-4B75-956F-C48896594C01}" type="presParOf" srcId="{30E33342-8533-4CF4-AFFA-6B285C380A4A}" destId="{091B5A43-E093-43C2-BCD3-4E2293DEB104}" srcOrd="0" destOrd="0" presId="urn:microsoft.com/office/officeart/2005/8/layout/hierarchy6"/>
    <dgm:cxn modelId="{96EAB177-DF78-415E-A833-6E58EEE7FF89}" type="presParOf" srcId="{30E33342-8533-4CF4-AFFA-6B285C380A4A}" destId="{7F8744BA-D4C0-4BA1-A18E-F1FEFBA246FD}" srcOrd="1" destOrd="0" presId="urn:microsoft.com/office/officeart/2005/8/layout/hierarchy6"/>
    <dgm:cxn modelId="{09CE7292-268D-413A-A5C6-9D78D2E25E38}" type="presParOf" srcId="{7F8744BA-D4C0-4BA1-A18E-F1FEFBA246FD}" destId="{20934C2D-D9A6-4523-958A-66A272E731AF}" srcOrd="0" destOrd="0" presId="urn:microsoft.com/office/officeart/2005/8/layout/hierarchy6"/>
    <dgm:cxn modelId="{3D741330-1ACB-478B-926F-A0A90B2E66A7}" type="presParOf" srcId="{7F8744BA-D4C0-4BA1-A18E-F1FEFBA246FD}" destId="{D8F5FE33-B50F-4696-B425-36F2CAB35B36}" srcOrd="1" destOrd="0" presId="urn:microsoft.com/office/officeart/2005/8/layout/hierarchy6"/>
    <dgm:cxn modelId="{ECFA6E6D-7B49-4DB0-B8F7-F9B0904D08D7}" type="presParOf" srcId="{30E33342-8533-4CF4-AFFA-6B285C380A4A}" destId="{FBB2F848-3D5F-4AAA-BBEE-182E1DBFD142}" srcOrd="2" destOrd="0" presId="urn:microsoft.com/office/officeart/2005/8/layout/hierarchy6"/>
    <dgm:cxn modelId="{253910D0-B889-42D0-9933-BD1E34D278BB}" type="presParOf" srcId="{30E33342-8533-4CF4-AFFA-6B285C380A4A}" destId="{0637B7BB-E30E-413C-B14F-D67945822C78}" srcOrd="3" destOrd="0" presId="urn:microsoft.com/office/officeart/2005/8/layout/hierarchy6"/>
    <dgm:cxn modelId="{D1BE2F42-FE4D-4504-BAEE-4454C4B50480}" type="presParOf" srcId="{0637B7BB-E30E-413C-B14F-D67945822C78}" destId="{9C7201E8-2F25-4797-97B7-15E6AE3275E3}" srcOrd="0" destOrd="0" presId="urn:microsoft.com/office/officeart/2005/8/layout/hierarchy6"/>
    <dgm:cxn modelId="{F4F9FAF0-BBAE-4CD5-B690-A9B7C0E01704}" type="presParOf" srcId="{0637B7BB-E30E-413C-B14F-D67945822C78}" destId="{64D72176-90C7-4945-AACD-C615F00B1C57}" srcOrd="1" destOrd="0" presId="urn:microsoft.com/office/officeart/2005/8/layout/hierarchy6"/>
    <dgm:cxn modelId="{AAF7F210-BE38-49F5-88E8-C18C50BCB760}" type="presParOf" srcId="{EE01BA66-1C02-45EF-B1A8-9DF17FAD1605}" destId="{D90B756A-4D39-45FC-87DB-0358507B00DF}" srcOrd="2" destOrd="0" presId="urn:microsoft.com/office/officeart/2005/8/layout/hierarchy6"/>
    <dgm:cxn modelId="{9E6A3745-B98B-4795-BF7A-0A481A5A3FBD}" type="presParOf" srcId="{EE01BA66-1C02-45EF-B1A8-9DF17FAD1605}" destId="{93310E30-E0D4-4D8B-8F98-791C356102D9}" srcOrd="3" destOrd="0" presId="urn:microsoft.com/office/officeart/2005/8/layout/hierarchy6"/>
    <dgm:cxn modelId="{3DD33376-B9D8-4E94-A385-8AF58B378022}" type="presParOf" srcId="{93310E30-E0D4-4D8B-8F98-791C356102D9}" destId="{0E003F71-6543-4551-AFDB-131F6B3D9BB7}" srcOrd="0" destOrd="0" presId="urn:microsoft.com/office/officeart/2005/8/layout/hierarchy6"/>
    <dgm:cxn modelId="{650C2611-8F3A-4192-AB22-854CD9F587C0}" type="presParOf" srcId="{93310E30-E0D4-4D8B-8F98-791C356102D9}" destId="{E7006646-BB55-4239-B66F-688E94A2B27C}" srcOrd="1" destOrd="0" presId="urn:microsoft.com/office/officeart/2005/8/layout/hierarchy6"/>
    <dgm:cxn modelId="{99E45C83-7F49-4CAC-BA35-98B84B4DAEED}" type="presParOf" srcId="{E7006646-BB55-4239-B66F-688E94A2B27C}" destId="{F014DD94-3C53-4F8A-B716-B9FE4F611E58}" srcOrd="0" destOrd="0" presId="urn:microsoft.com/office/officeart/2005/8/layout/hierarchy6"/>
    <dgm:cxn modelId="{B6C265EC-9953-4653-8F03-E6CE5827DD0B}" type="presParOf" srcId="{E7006646-BB55-4239-B66F-688E94A2B27C}" destId="{4C8B8BC7-5E1F-4C02-82CE-8F865A970D66}" srcOrd="1" destOrd="0" presId="urn:microsoft.com/office/officeart/2005/8/layout/hierarchy6"/>
    <dgm:cxn modelId="{2AAF4D3C-31CB-4720-AC1F-A643B9C6C0D2}" type="presParOf" srcId="{4C8B8BC7-5E1F-4C02-82CE-8F865A970D66}" destId="{D67AFEF9-046B-4B41-828E-DB10A311AC01}" srcOrd="0" destOrd="0" presId="urn:microsoft.com/office/officeart/2005/8/layout/hierarchy6"/>
    <dgm:cxn modelId="{C9488316-FF73-4166-8BCC-22E42C5E129A}" type="presParOf" srcId="{4C8B8BC7-5E1F-4C02-82CE-8F865A970D66}" destId="{70CCFA08-6608-444B-87F5-D795D8C89738}" srcOrd="1" destOrd="0" presId="urn:microsoft.com/office/officeart/2005/8/layout/hierarchy6"/>
    <dgm:cxn modelId="{C3073A28-D11F-4A3B-A05D-D2FB2CDDD40F}" type="presParOf" srcId="{70CCFA08-6608-444B-87F5-D795D8C89738}" destId="{2AEC4920-A463-4F6A-A053-11821004D9F9}" srcOrd="0" destOrd="0" presId="urn:microsoft.com/office/officeart/2005/8/layout/hierarchy6"/>
    <dgm:cxn modelId="{B2F1E1E9-09DE-4ECB-8A97-99A5F18CA83B}" type="presParOf" srcId="{70CCFA08-6608-444B-87F5-D795D8C89738}" destId="{390F13EA-D8E5-4C04-B58C-5990C78A23B4}" srcOrd="1" destOrd="0" presId="urn:microsoft.com/office/officeart/2005/8/layout/hierarchy6"/>
    <dgm:cxn modelId="{260529C1-4415-4732-A97A-438134D139C3}" type="presParOf" srcId="{390F13EA-D8E5-4C04-B58C-5990C78A23B4}" destId="{7A43F7B2-6715-40F5-8CC2-33756DF26DE3}" srcOrd="0" destOrd="0" presId="urn:microsoft.com/office/officeart/2005/8/layout/hierarchy6"/>
    <dgm:cxn modelId="{B7C4D3F7-9AD1-428A-8AE2-9669FCAB7049}" type="presParOf" srcId="{390F13EA-D8E5-4C04-B58C-5990C78A23B4}" destId="{8F797BE8-309F-41A8-B096-87ABAB3C13E8}" srcOrd="1" destOrd="0" presId="urn:microsoft.com/office/officeart/2005/8/layout/hierarchy6"/>
    <dgm:cxn modelId="{88CA1E73-9B9E-44C3-A451-3670928BA9AF}" type="presParOf" srcId="{8F797BE8-309F-41A8-B096-87ABAB3C13E8}" destId="{8B109A22-B475-4706-9148-C70C5FC4067F}" srcOrd="0" destOrd="0" presId="urn:microsoft.com/office/officeart/2005/8/layout/hierarchy6"/>
    <dgm:cxn modelId="{E8E50F36-08A0-4B52-BC91-A3C5EC751D2F}" type="presParOf" srcId="{8F797BE8-309F-41A8-B096-87ABAB3C13E8}" destId="{186A2842-F5AB-4FA7-B466-D6E433527E0E}" srcOrd="1" destOrd="0" presId="urn:microsoft.com/office/officeart/2005/8/layout/hierarchy6"/>
    <dgm:cxn modelId="{533FABB6-0AC7-4D52-9FCA-879ED5CF3401}" type="presParOf" srcId="{186A2842-F5AB-4FA7-B466-D6E433527E0E}" destId="{A72AF2C3-D63A-42D6-A108-897BD3B2A7D3}" srcOrd="0" destOrd="0" presId="urn:microsoft.com/office/officeart/2005/8/layout/hierarchy6"/>
    <dgm:cxn modelId="{6D24F3D6-0AD5-4594-B2A4-F51A7555F084}" type="presParOf" srcId="{186A2842-F5AB-4FA7-B466-D6E433527E0E}" destId="{B03533EB-E202-4901-8D16-B8ACEB9C42B3}" srcOrd="1" destOrd="0" presId="urn:microsoft.com/office/officeart/2005/8/layout/hierarchy6"/>
    <dgm:cxn modelId="{6D1B1FD8-19F2-41F0-AB3F-3E6C897CA750}" type="presParOf" srcId="{8F797BE8-309F-41A8-B096-87ABAB3C13E8}" destId="{29ABD75F-26E4-4153-AFA8-51276ADCA6C8}" srcOrd="2" destOrd="0" presId="urn:microsoft.com/office/officeart/2005/8/layout/hierarchy6"/>
    <dgm:cxn modelId="{EEFD33A1-C219-47C4-A038-5002F0DED6AF}" type="presParOf" srcId="{8F797BE8-309F-41A8-B096-87ABAB3C13E8}" destId="{2DCDE9F1-1681-42C2-9A9F-9E5A06E55DC5}" srcOrd="3" destOrd="0" presId="urn:microsoft.com/office/officeart/2005/8/layout/hierarchy6"/>
    <dgm:cxn modelId="{B9A1B8DE-5FFF-4B63-86D7-B8CB5328BC38}" type="presParOf" srcId="{2DCDE9F1-1681-42C2-9A9F-9E5A06E55DC5}" destId="{AB5C05AD-2ED8-43FB-AD06-A5DE29C69705}" srcOrd="0" destOrd="0" presId="urn:microsoft.com/office/officeart/2005/8/layout/hierarchy6"/>
    <dgm:cxn modelId="{3FF9CB04-992B-48FF-8FF5-598A7D143AA6}" type="presParOf" srcId="{2DCDE9F1-1681-42C2-9A9F-9E5A06E55DC5}" destId="{40DDFD8E-30D8-405B-94E8-05B4DF8FACE6}" srcOrd="1" destOrd="0" presId="urn:microsoft.com/office/officeart/2005/8/layout/hierarchy6"/>
    <dgm:cxn modelId="{8A090B28-D46E-4510-AE12-5305A8F53754}" type="presParOf" srcId="{70CCFA08-6608-444B-87F5-D795D8C89738}" destId="{AF21513C-D8CD-4E81-BDE3-0CAB1967D13C}" srcOrd="2" destOrd="0" presId="urn:microsoft.com/office/officeart/2005/8/layout/hierarchy6"/>
    <dgm:cxn modelId="{C32E91CC-B649-4C43-9D4F-115552543358}" type="presParOf" srcId="{70CCFA08-6608-444B-87F5-D795D8C89738}" destId="{86E90817-2DAF-4805-9E3B-C2C226B9B2EE}" srcOrd="3" destOrd="0" presId="urn:microsoft.com/office/officeart/2005/8/layout/hierarchy6"/>
    <dgm:cxn modelId="{349BF90F-6DBE-40E3-8A3B-94F3233E543C}" type="presParOf" srcId="{86E90817-2DAF-4805-9E3B-C2C226B9B2EE}" destId="{20E77702-609A-4814-AA51-D13299F8D9A3}" srcOrd="0" destOrd="0" presId="urn:microsoft.com/office/officeart/2005/8/layout/hierarchy6"/>
    <dgm:cxn modelId="{7409500D-AB4B-4096-939C-2A412BE1BB1F}" type="presParOf" srcId="{86E90817-2DAF-4805-9E3B-C2C226B9B2EE}" destId="{7BB397E9-692C-4720-8BFA-C7CFA14F825E}" srcOrd="1" destOrd="0" presId="urn:microsoft.com/office/officeart/2005/8/layout/hierarchy6"/>
    <dgm:cxn modelId="{1BC6EA42-9927-46A5-ADDE-8E67B1EDBC40}" type="presParOf" srcId="{7BB397E9-692C-4720-8BFA-C7CFA14F825E}" destId="{6EF9E7F0-CCD1-41FF-AB51-6911EB5CABD0}" srcOrd="0" destOrd="0" presId="urn:microsoft.com/office/officeart/2005/8/layout/hierarchy6"/>
    <dgm:cxn modelId="{B8AB626C-6BF2-4D80-8DF8-6D4BF48F00F5}" type="presParOf" srcId="{7BB397E9-692C-4720-8BFA-C7CFA14F825E}" destId="{FEB70929-35F4-4DAA-91D1-16E88A1B6C37}" srcOrd="1" destOrd="0" presId="urn:microsoft.com/office/officeart/2005/8/layout/hierarchy6"/>
    <dgm:cxn modelId="{21F939B8-EB17-4191-A84F-6EEFD280A958}" type="presParOf" srcId="{FEB70929-35F4-4DAA-91D1-16E88A1B6C37}" destId="{AAD1B625-FA6D-4FD0-8879-724BD2829B64}" srcOrd="0" destOrd="0" presId="urn:microsoft.com/office/officeart/2005/8/layout/hierarchy6"/>
    <dgm:cxn modelId="{7CBACFA9-08F9-4F21-A5B8-F7C2132834FE}" type="presParOf" srcId="{FEB70929-35F4-4DAA-91D1-16E88A1B6C37}" destId="{5DC27809-153D-4720-8B5A-20E8E0B192FF}" srcOrd="1" destOrd="0" presId="urn:microsoft.com/office/officeart/2005/8/layout/hierarchy6"/>
    <dgm:cxn modelId="{C59D8614-30D8-4789-B89B-E92A78EE815C}" type="presParOf" srcId="{7BB397E9-692C-4720-8BFA-C7CFA14F825E}" destId="{9B8AFF81-0F5E-4B80-8CAD-1DB8AC55D99B}" srcOrd="2" destOrd="0" presId="urn:microsoft.com/office/officeart/2005/8/layout/hierarchy6"/>
    <dgm:cxn modelId="{BCE2E186-70ED-4605-AD32-1FB0A2ECE64D}" type="presParOf" srcId="{7BB397E9-692C-4720-8BFA-C7CFA14F825E}" destId="{EB9AE973-BFE9-4859-B786-648B46533273}" srcOrd="3" destOrd="0" presId="urn:microsoft.com/office/officeart/2005/8/layout/hierarchy6"/>
    <dgm:cxn modelId="{38AFA652-3332-4C67-9245-F4C5084BAC9E}" type="presParOf" srcId="{EB9AE973-BFE9-4859-B786-648B46533273}" destId="{3F3A28EC-2643-4CA0-8B2F-4AFD52439E72}" srcOrd="0" destOrd="0" presId="urn:microsoft.com/office/officeart/2005/8/layout/hierarchy6"/>
    <dgm:cxn modelId="{F55FBC7E-E849-4EAE-8A14-DA8269918E27}" type="presParOf" srcId="{EB9AE973-BFE9-4859-B786-648B46533273}" destId="{6300DB33-92C0-4F36-A9A3-7D467B607026}" srcOrd="1" destOrd="0" presId="urn:microsoft.com/office/officeart/2005/8/layout/hierarchy6"/>
    <dgm:cxn modelId="{7F738F9D-150F-4C73-BDFE-DEBF21DE6AD0}" type="presParOf" srcId="{E7006646-BB55-4239-B66F-688E94A2B27C}" destId="{23DF24C1-F466-4E96-AD2F-0A073C14F1FA}" srcOrd="2" destOrd="0" presId="urn:microsoft.com/office/officeart/2005/8/layout/hierarchy6"/>
    <dgm:cxn modelId="{780DAA3D-1071-48A4-9A58-660BCF58E135}" type="presParOf" srcId="{E7006646-BB55-4239-B66F-688E94A2B27C}" destId="{265705BC-00B3-4A6D-A87C-7AB32D2FA530}" srcOrd="3" destOrd="0" presId="urn:microsoft.com/office/officeart/2005/8/layout/hierarchy6"/>
    <dgm:cxn modelId="{2BC35935-77F5-412E-9F5F-56BD0656894B}" type="presParOf" srcId="{265705BC-00B3-4A6D-A87C-7AB32D2FA530}" destId="{B58DECCE-0D2F-4888-AA6D-4CA7F741952D}" srcOrd="0" destOrd="0" presId="urn:microsoft.com/office/officeart/2005/8/layout/hierarchy6"/>
    <dgm:cxn modelId="{2C97F9D0-ACF8-46AD-A1D2-BA03A3ACBFAC}" type="presParOf" srcId="{265705BC-00B3-4A6D-A87C-7AB32D2FA530}" destId="{FDA6E27D-3C25-4AFB-926E-0C28E2FFA422}" srcOrd="1" destOrd="0" presId="urn:microsoft.com/office/officeart/2005/8/layout/hierarchy6"/>
    <dgm:cxn modelId="{A8D6FF7A-9D5B-402A-989F-AAA8FE831BCD}" type="presParOf" srcId="{FDA6E27D-3C25-4AFB-926E-0C28E2FFA422}" destId="{B7D3580B-D441-4314-B8D0-C800246EA1B8}" srcOrd="0" destOrd="0" presId="urn:microsoft.com/office/officeart/2005/8/layout/hierarchy6"/>
    <dgm:cxn modelId="{0756CBD5-B2DE-47A4-8F78-0356BAED6725}" type="presParOf" srcId="{FDA6E27D-3C25-4AFB-926E-0C28E2FFA422}" destId="{65BF6F7B-6A8F-4FA2-9489-B58F3E573028}" srcOrd="1" destOrd="0" presId="urn:microsoft.com/office/officeart/2005/8/layout/hierarchy6"/>
    <dgm:cxn modelId="{B6394F82-A60A-4451-8A7A-407AB4D067A8}" type="presParOf" srcId="{65BF6F7B-6A8F-4FA2-9489-B58F3E573028}" destId="{D36966B6-C1AA-4E05-B566-E2706742B944}" srcOrd="0" destOrd="0" presId="urn:microsoft.com/office/officeart/2005/8/layout/hierarchy6"/>
    <dgm:cxn modelId="{E468FE2F-009E-4F5B-94E2-4C73C98BE1FB}" type="presParOf" srcId="{65BF6F7B-6A8F-4FA2-9489-B58F3E573028}" destId="{AE14B65D-250A-47C4-B113-5044D35FCC69}" srcOrd="1" destOrd="0" presId="urn:microsoft.com/office/officeart/2005/8/layout/hierarchy6"/>
    <dgm:cxn modelId="{2981607E-1601-4AFE-BEFE-812C5F679050}" type="presParOf" srcId="{AE14B65D-250A-47C4-B113-5044D35FCC69}" destId="{1764719F-F960-446F-BF61-2D08BB6C2181}" srcOrd="0" destOrd="0" presId="urn:microsoft.com/office/officeart/2005/8/layout/hierarchy6"/>
    <dgm:cxn modelId="{FBC492EA-F707-4A9A-AC35-23CF1C56E83F}" type="presParOf" srcId="{AE14B65D-250A-47C4-B113-5044D35FCC69}" destId="{70DA95E8-7CDC-4BC9-A005-0E105C7A3963}" srcOrd="1" destOrd="0" presId="urn:microsoft.com/office/officeart/2005/8/layout/hierarchy6"/>
    <dgm:cxn modelId="{EAC85ECF-696E-4125-8AA3-32B7A7329901}" type="presParOf" srcId="{70DA95E8-7CDC-4BC9-A005-0E105C7A3963}" destId="{2208B4A3-ACB8-4B58-B0E7-35C3F5BFA3ED}" srcOrd="0" destOrd="0" presId="urn:microsoft.com/office/officeart/2005/8/layout/hierarchy6"/>
    <dgm:cxn modelId="{C1F63425-700D-4F75-BD67-B5C3E4804348}" type="presParOf" srcId="{70DA95E8-7CDC-4BC9-A005-0E105C7A3963}" destId="{3149289D-BDAF-40FB-96B1-E7BCCFE221B9}" srcOrd="1" destOrd="0" presId="urn:microsoft.com/office/officeart/2005/8/layout/hierarchy6"/>
    <dgm:cxn modelId="{A8D275C9-3539-4792-903E-B568DC7B4E82}" type="presParOf" srcId="{AE14B65D-250A-47C4-B113-5044D35FCC69}" destId="{202F53C8-B3EE-4B2C-B275-33466902790A}" srcOrd="2" destOrd="0" presId="urn:microsoft.com/office/officeart/2005/8/layout/hierarchy6"/>
    <dgm:cxn modelId="{D7589FC9-F180-49C1-A827-3B7CC687FC6A}" type="presParOf" srcId="{AE14B65D-250A-47C4-B113-5044D35FCC69}" destId="{E5D366C0-1B61-4621-BF27-9590EC5017F5}" srcOrd="3" destOrd="0" presId="urn:microsoft.com/office/officeart/2005/8/layout/hierarchy6"/>
    <dgm:cxn modelId="{0A59713B-5F3C-46E4-9A64-06659CF66A6B}" type="presParOf" srcId="{E5D366C0-1B61-4621-BF27-9590EC5017F5}" destId="{BA092F99-569D-4DD9-9549-8F65B0E9669F}" srcOrd="0" destOrd="0" presId="urn:microsoft.com/office/officeart/2005/8/layout/hierarchy6"/>
    <dgm:cxn modelId="{71C1F6EC-1751-4629-8F9D-88A5FD5D3DFE}" type="presParOf" srcId="{E5D366C0-1B61-4621-BF27-9590EC5017F5}" destId="{47DBAD56-A046-47D0-8CFD-93EFB3A4ED9F}" srcOrd="1" destOrd="0" presId="urn:microsoft.com/office/officeart/2005/8/layout/hierarchy6"/>
    <dgm:cxn modelId="{27094346-4F0D-48AC-B7C0-5938D35C374F}" type="presParOf" srcId="{FDA6E27D-3C25-4AFB-926E-0C28E2FFA422}" destId="{EF63B674-E2DD-447D-930D-734D8424817A}" srcOrd="2" destOrd="0" presId="urn:microsoft.com/office/officeart/2005/8/layout/hierarchy6"/>
    <dgm:cxn modelId="{FDE89C1B-DF70-4EC2-99EB-152D2AB29077}" type="presParOf" srcId="{FDA6E27D-3C25-4AFB-926E-0C28E2FFA422}" destId="{9CCC168D-758C-45E4-A452-14332AAA64E5}" srcOrd="3" destOrd="0" presId="urn:microsoft.com/office/officeart/2005/8/layout/hierarchy6"/>
    <dgm:cxn modelId="{D690879B-9CD4-4951-9A18-EE21E7F2E779}" type="presParOf" srcId="{9CCC168D-758C-45E4-A452-14332AAA64E5}" destId="{BF5A86ED-B6EE-4FFB-B157-FEDB06B2A8E5}" srcOrd="0" destOrd="0" presId="urn:microsoft.com/office/officeart/2005/8/layout/hierarchy6"/>
    <dgm:cxn modelId="{1F31195D-8DB0-49BF-B2FB-4A703AFC12CB}" type="presParOf" srcId="{9CCC168D-758C-45E4-A452-14332AAA64E5}" destId="{C7855430-4C84-495B-8B1A-6E3BA2C829A0}" srcOrd="1" destOrd="0" presId="urn:microsoft.com/office/officeart/2005/8/layout/hierarchy6"/>
    <dgm:cxn modelId="{A6E4DB12-1A00-4881-BA39-44DCBFD61DD6}" type="presParOf" srcId="{C7855430-4C84-495B-8B1A-6E3BA2C829A0}" destId="{106A7AD8-83E1-4243-A415-8D2FED498909}" srcOrd="0" destOrd="0" presId="urn:microsoft.com/office/officeart/2005/8/layout/hierarchy6"/>
    <dgm:cxn modelId="{F0B68288-FB31-46BC-AFA7-DEB097D28F64}" type="presParOf" srcId="{C7855430-4C84-495B-8B1A-6E3BA2C829A0}" destId="{4CD00511-461B-4577-937A-7C5195C672DF}" srcOrd="1" destOrd="0" presId="urn:microsoft.com/office/officeart/2005/8/layout/hierarchy6"/>
    <dgm:cxn modelId="{9B8476C1-6737-4720-BF1F-E55BDB9F972D}" type="presParOf" srcId="{4CD00511-461B-4577-937A-7C5195C672DF}" destId="{46EAB843-0A0D-430F-A1EF-92C2D6A58C9F}" srcOrd="0" destOrd="0" presId="urn:microsoft.com/office/officeart/2005/8/layout/hierarchy6"/>
    <dgm:cxn modelId="{1A63B52B-D7F0-4AD0-A2B1-1433C15525C8}" type="presParOf" srcId="{4CD00511-461B-4577-937A-7C5195C672DF}" destId="{D20CD648-FC19-4A3C-B60B-871878DF487A}" srcOrd="1" destOrd="0" presId="urn:microsoft.com/office/officeart/2005/8/layout/hierarchy6"/>
    <dgm:cxn modelId="{95B769E9-4677-46BA-BF74-CE906C2417C3}" type="presParOf" srcId="{C7855430-4C84-495B-8B1A-6E3BA2C829A0}" destId="{20DF59D0-40DE-4D3E-8C1B-169B0D0E64B5}" srcOrd="2" destOrd="0" presId="urn:microsoft.com/office/officeart/2005/8/layout/hierarchy6"/>
    <dgm:cxn modelId="{72E11277-2CE4-459A-BB5F-5F09A885517B}" type="presParOf" srcId="{C7855430-4C84-495B-8B1A-6E3BA2C829A0}" destId="{BE290676-6261-4259-8EFA-7DBA0AC44E1D}" srcOrd="3" destOrd="0" presId="urn:microsoft.com/office/officeart/2005/8/layout/hierarchy6"/>
    <dgm:cxn modelId="{B80EE19E-C752-4C50-93C5-5F740D872652}" type="presParOf" srcId="{BE290676-6261-4259-8EFA-7DBA0AC44E1D}" destId="{B8E1A5FF-FCAE-476D-9493-34AD6FA96852}" srcOrd="0" destOrd="0" presId="urn:microsoft.com/office/officeart/2005/8/layout/hierarchy6"/>
    <dgm:cxn modelId="{2B673BC3-2499-459D-A7BF-9934572A92FD}" type="presParOf" srcId="{BE290676-6261-4259-8EFA-7DBA0AC44E1D}" destId="{57B2D002-52A5-4FC3-8A26-33C12096E94E}" srcOrd="1" destOrd="0" presId="urn:microsoft.com/office/officeart/2005/8/layout/hierarchy6"/>
    <dgm:cxn modelId="{396EBA76-A88A-4E70-B1CE-5E3B760F7B0E}" type="presParOf" srcId="{E3454FD0-1573-4805-A9F6-8B378B4003B6}" destId="{8610E3FD-EC78-424E-93B4-212D7E83B5A8}" srcOrd="1" destOrd="0" presId="urn:microsoft.com/office/officeart/2005/8/layout/hierarchy6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260734-70D3-418A-9930-C98E5505A3EB}">
      <dsp:nvSpPr>
        <dsp:cNvPr id="0" name=""/>
        <dsp:cNvSpPr/>
      </dsp:nvSpPr>
      <dsp:spPr>
        <a:xfrm>
          <a:off x="2384259" y="163248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yr0</a:t>
          </a:r>
        </a:p>
      </dsp:txBody>
      <dsp:txXfrm>
        <a:off x="2389798" y="1638027"/>
        <a:ext cx="367133" cy="178027"/>
      </dsp:txXfrm>
    </dsp:sp>
    <dsp:sp modelId="{A4178F77-A6AA-4864-8E49-1D0B1E68AA14}">
      <dsp:nvSpPr>
        <dsp:cNvPr id="0" name=""/>
        <dsp:cNvSpPr/>
      </dsp:nvSpPr>
      <dsp:spPr>
        <a:xfrm rot="16791948">
          <a:off x="2396641" y="1287170"/>
          <a:ext cx="88294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82944" y="49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2816040" y="1270024"/>
        <a:ext cx="44147" cy="44147"/>
      </dsp:txXfrm>
    </dsp:sp>
    <dsp:sp modelId="{E1BA0279-2674-460D-902E-DAB3ED9388AD}">
      <dsp:nvSpPr>
        <dsp:cNvPr id="0" name=""/>
        <dsp:cNvSpPr/>
      </dsp:nvSpPr>
      <dsp:spPr>
        <a:xfrm>
          <a:off x="2913756" y="76260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yr1 yes 01</a:t>
          </a:r>
        </a:p>
      </dsp:txBody>
      <dsp:txXfrm>
        <a:off x="2919295" y="768139"/>
        <a:ext cx="367133" cy="178027"/>
      </dsp:txXfrm>
    </dsp:sp>
    <dsp:sp modelId="{96B78391-FAFA-4A96-A5D4-7A3E1BB6831D}">
      <dsp:nvSpPr>
        <dsp:cNvPr id="0" name=""/>
        <dsp:cNvSpPr/>
      </dsp:nvSpPr>
      <dsp:spPr>
        <a:xfrm rot="17350740">
          <a:off x="3137359" y="634754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628169"/>
        <a:ext cx="23025" cy="23025"/>
      </dsp:txXfrm>
    </dsp:sp>
    <dsp:sp modelId="{7EC1FADF-1860-482A-B07E-9CCE64E8227F}">
      <dsp:nvSpPr>
        <dsp:cNvPr id="0" name=""/>
        <dsp:cNvSpPr/>
      </dsp:nvSpPr>
      <dsp:spPr>
        <a:xfrm>
          <a:off x="3443253" y="32765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yes 012</a:t>
          </a:r>
        </a:p>
      </dsp:txBody>
      <dsp:txXfrm>
        <a:off x="3448792" y="333196"/>
        <a:ext cx="367133" cy="178027"/>
      </dsp:txXfrm>
    </dsp:sp>
    <dsp:sp modelId="{DBC9C1F0-EDF3-4C44-87A0-B2AA61AECA45}">
      <dsp:nvSpPr>
        <dsp:cNvPr id="0" name=""/>
        <dsp:cNvSpPr/>
      </dsp:nvSpPr>
      <dsp:spPr>
        <a:xfrm rot="18289469">
          <a:off x="3764648" y="308546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306851"/>
        <a:ext cx="13245" cy="13245"/>
      </dsp:txXfrm>
    </dsp:sp>
    <dsp:sp modelId="{18E33782-A72A-45BB-8E3A-B1D5B552423A}">
      <dsp:nvSpPr>
        <dsp:cNvPr id="0" name=""/>
        <dsp:cNvSpPr/>
      </dsp:nvSpPr>
      <dsp:spPr>
        <a:xfrm>
          <a:off x="3972749" y="11018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 0123</a:t>
          </a:r>
        </a:p>
      </dsp:txBody>
      <dsp:txXfrm>
        <a:off x="3978288" y="115724"/>
        <a:ext cx="367133" cy="178027"/>
      </dsp:txXfrm>
    </dsp:sp>
    <dsp:sp modelId="{DCE46968-04F5-47D2-9A13-3278AEC5529F}">
      <dsp:nvSpPr>
        <dsp:cNvPr id="0" name=""/>
        <dsp:cNvSpPr/>
      </dsp:nvSpPr>
      <dsp:spPr>
        <a:xfrm rot="19457599">
          <a:off x="4333450" y="145442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45712"/>
        <a:ext cx="9315" cy="9315"/>
      </dsp:txXfrm>
    </dsp:sp>
    <dsp:sp modelId="{5C8D7883-4DD7-4813-8A8D-A1744A7F0581}">
      <dsp:nvSpPr>
        <dsp:cNvPr id="0" name=""/>
        <dsp:cNvSpPr/>
      </dsp:nvSpPr>
      <dsp:spPr>
        <a:xfrm>
          <a:off x="4502246" y="144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 01234</a:t>
          </a:r>
        </a:p>
      </dsp:txBody>
      <dsp:txXfrm>
        <a:off x="4507785" y="6988"/>
        <a:ext cx="367133" cy="178027"/>
      </dsp:txXfrm>
    </dsp:sp>
    <dsp:sp modelId="{A8245C92-1E2A-48C5-8397-4ED77959C389}">
      <dsp:nvSpPr>
        <dsp:cNvPr id="0" name=""/>
        <dsp:cNvSpPr/>
      </dsp:nvSpPr>
      <dsp:spPr>
        <a:xfrm rot="2142401">
          <a:off x="4333450" y="254178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54448"/>
        <a:ext cx="9315" cy="9315"/>
      </dsp:txXfrm>
    </dsp:sp>
    <dsp:sp modelId="{1B013F05-72A0-4A3A-A664-23A39A1C6F5F}">
      <dsp:nvSpPr>
        <dsp:cNvPr id="0" name=""/>
        <dsp:cNvSpPr/>
      </dsp:nvSpPr>
      <dsp:spPr>
        <a:xfrm>
          <a:off x="4502246" y="21892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 0123</a:t>
          </a:r>
        </a:p>
      </dsp:txBody>
      <dsp:txXfrm>
        <a:off x="4507785" y="224460"/>
        <a:ext cx="367133" cy="178027"/>
      </dsp:txXfrm>
    </dsp:sp>
    <dsp:sp modelId="{3B436CC5-5222-4690-8A4E-81503A6E2ADD}">
      <dsp:nvSpPr>
        <dsp:cNvPr id="0" name=""/>
        <dsp:cNvSpPr/>
      </dsp:nvSpPr>
      <dsp:spPr>
        <a:xfrm rot="3310531">
          <a:off x="3764648" y="526018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524323"/>
        <a:ext cx="13245" cy="13245"/>
      </dsp:txXfrm>
    </dsp:sp>
    <dsp:sp modelId="{E81E5311-87F9-4E76-AC12-7B269F8C4B6B}">
      <dsp:nvSpPr>
        <dsp:cNvPr id="0" name=""/>
        <dsp:cNvSpPr/>
      </dsp:nvSpPr>
      <dsp:spPr>
        <a:xfrm>
          <a:off x="3972749" y="54512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 012</a:t>
          </a:r>
        </a:p>
      </dsp:txBody>
      <dsp:txXfrm>
        <a:off x="3978288" y="550668"/>
        <a:ext cx="367133" cy="178027"/>
      </dsp:txXfrm>
    </dsp:sp>
    <dsp:sp modelId="{6B31008F-3FEF-4B65-B6E4-8053BB81A71D}">
      <dsp:nvSpPr>
        <dsp:cNvPr id="0" name=""/>
        <dsp:cNvSpPr/>
      </dsp:nvSpPr>
      <dsp:spPr>
        <a:xfrm rot="19457599">
          <a:off x="4333450" y="580386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580656"/>
        <a:ext cx="9315" cy="9315"/>
      </dsp:txXfrm>
    </dsp:sp>
    <dsp:sp modelId="{716D1D89-DB34-4DAE-8EA2-3B13A7259791}">
      <dsp:nvSpPr>
        <dsp:cNvPr id="0" name=""/>
        <dsp:cNvSpPr/>
      </dsp:nvSpPr>
      <dsp:spPr>
        <a:xfrm>
          <a:off x="4502246" y="436393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 0124</a:t>
          </a:r>
        </a:p>
      </dsp:txBody>
      <dsp:txXfrm>
        <a:off x="4507785" y="441932"/>
        <a:ext cx="367133" cy="178027"/>
      </dsp:txXfrm>
    </dsp:sp>
    <dsp:sp modelId="{991D3B93-3FAB-4299-83C7-FFD3C2EC675F}">
      <dsp:nvSpPr>
        <dsp:cNvPr id="0" name=""/>
        <dsp:cNvSpPr/>
      </dsp:nvSpPr>
      <dsp:spPr>
        <a:xfrm rot="2142401">
          <a:off x="4333450" y="689122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689392"/>
        <a:ext cx="9315" cy="9315"/>
      </dsp:txXfrm>
    </dsp:sp>
    <dsp:sp modelId="{03ED42B4-6682-457A-9914-B5B8F498F2FC}">
      <dsp:nvSpPr>
        <dsp:cNvPr id="0" name=""/>
        <dsp:cNvSpPr/>
      </dsp:nvSpPr>
      <dsp:spPr>
        <a:xfrm>
          <a:off x="4502246" y="65386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 012</a:t>
          </a:r>
        </a:p>
      </dsp:txBody>
      <dsp:txXfrm>
        <a:off x="4507785" y="659404"/>
        <a:ext cx="367133" cy="178027"/>
      </dsp:txXfrm>
    </dsp:sp>
    <dsp:sp modelId="{AFEDCADC-06E8-4533-8466-26511A88CDFA}">
      <dsp:nvSpPr>
        <dsp:cNvPr id="0" name=""/>
        <dsp:cNvSpPr/>
      </dsp:nvSpPr>
      <dsp:spPr>
        <a:xfrm rot="4249260">
          <a:off x="3137359" y="1069698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1063113"/>
        <a:ext cx="23025" cy="23025"/>
      </dsp:txXfrm>
    </dsp:sp>
    <dsp:sp modelId="{C3576342-74B5-4F1A-96CC-7731EF16D207}">
      <dsp:nvSpPr>
        <dsp:cNvPr id="0" name=""/>
        <dsp:cNvSpPr/>
      </dsp:nvSpPr>
      <dsp:spPr>
        <a:xfrm>
          <a:off x="3443253" y="119754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no</a:t>
          </a:r>
        </a:p>
      </dsp:txBody>
      <dsp:txXfrm>
        <a:off x="3448792" y="1203083"/>
        <a:ext cx="367133" cy="178027"/>
      </dsp:txXfrm>
    </dsp:sp>
    <dsp:sp modelId="{27FB3AEF-337E-436F-A259-286E49C06554}">
      <dsp:nvSpPr>
        <dsp:cNvPr id="0" name=""/>
        <dsp:cNvSpPr/>
      </dsp:nvSpPr>
      <dsp:spPr>
        <a:xfrm rot="18289469">
          <a:off x="3764648" y="1178434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1176738"/>
        <a:ext cx="13245" cy="13245"/>
      </dsp:txXfrm>
    </dsp:sp>
    <dsp:sp modelId="{BDF1F425-36CB-41A5-807D-003A508726C7}">
      <dsp:nvSpPr>
        <dsp:cNvPr id="0" name=""/>
        <dsp:cNvSpPr/>
      </dsp:nvSpPr>
      <dsp:spPr>
        <a:xfrm>
          <a:off x="3972749" y="98007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985611"/>
        <a:ext cx="367133" cy="178027"/>
      </dsp:txXfrm>
    </dsp:sp>
    <dsp:sp modelId="{7F7B6946-7AE7-46E6-9650-2B1A1922285A}">
      <dsp:nvSpPr>
        <dsp:cNvPr id="0" name=""/>
        <dsp:cNvSpPr/>
      </dsp:nvSpPr>
      <dsp:spPr>
        <a:xfrm rot="19457599">
          <a:off x="4333450" y="1015330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015600"/>
        <a:ext cx="9315" cy="9315"/>
      </dsp:txXfrm>
    </dsp:sp>
    <dsp:sp modelId="{EA218A74-1007-4F11-854B-D0AB9C17C46B}">
      <dsp:nvSpPr>
        <dsp:cNvPr id="0" name=""/>
        <dsp:cNvSpPr/>
      </dsp:nvSpPr>
      <dsp:spPr>
        <a:xfrm>
          <a:off x="4502246" y="87133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876875"/>
        <a:ext cx="367133" cy="178027"/>
      </dsp:txXfrm>
    </dsp:sp>
    <dsp:sp modelId="{EB06242C-5A14-4E4D-BA03-C37C9B1E59A4}">
      <dsp:nvSpPr>
        <dsp:cNvPr id="0" name=""/>
        <dsp:cNvSpPr/>
      </dsp:nvSpPr>
      <dsp:spPr>
        <a:xfrm rot="2142401">
          <a:off x="4333450" y="1124066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124336"/>
        <a:ext cx="9315" cy="9315"/>
      </dsp:txXfrm>
    </dsp:sp>
    <dsp:sp modelId="{086078EE-61D1-4163-9771-C8ADBEB150D1}">
      <dsp:nvSpPr>
        <dsp:cNvPr id="0" name=""/>
        <dsp:cNvSpPr/>
      </dsp:nvSpPr>
      <dsp:spPr>
        <a:xfrm>
          <a:off x="4502246" y="108880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094347"/>
        <a:ext cx="367133" cy="178027"/>
      </dsp:txXfrm>
    </dsp:sp>
    <dsp:sp modelId="{74BDB42B-70DA-4E41-9AF4-316B56732B92}">
      <dsp:nvSpPr>
        <dsp:cNvPr id="0" name=""/>
        <dsp:cNvSpPr/>
      </dsp:nvSpPr>
      <dsp:spPr>
        <a:xfrm rot="3310531">
          <a:off x="3764648" y="1395906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1394210"/>
        <a:ext cx="13245" cy="13245"/>
      </dsp:txXfrm>
    </dsp:sp>
    <dsp:sp modelId="{156C2641-8669-4587-BAA8-C192DBFD0D14}">
      <dsp:nvSpPr>
        <dsp:cNvPr id="0" name=""/>
        <dsp:cNvSpPr/>
      </dsp:nvSpPr>
      <dsp:spPr>
        <a:xfrm>
          <a:off x="3972749" y="141501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1420555"/>
        <a:ext cx="367133" cy="178027"/>
      </dsp:txXfrm>
    </dsp:sp>
    <dsp:sp modelId="{DDDA1EC8-14BF-456C-AF84-4A06F0E2F183}">
      <dsp:nvSpPr>
        <dsp:cNvPr id="0" name=""/>
        <dsp:cNvSpPr/>
      </dsp:nvSpPr>
      <dsp:spPr>
        <a:xfrm rot="19457599">
          <a:off x="4333450" y="1450274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450543"/>
        <a:ext cx="9315" cy="9315"/>
      </dsp:txXfrm>
    </dsp:sp>
    <dsp:sp modelId="{079B3B87-D84D-401D-A8BF-25F94FB423D7}">
      <dsp:nvSpPr>
        <dsp:cNvPr id="0" name=""/>
        <dsp:cNvSpPr/>
      </dsp:nvSpPr>
      <dsp:spPr>
        <a:xfrm>
          <a:off x="4502246" y="130628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1311819"/>
        <a:ext cx="367133" cy="178027"/>
      </dsp:txXfrm>
    </dsp:sp>
    <dsp:sp modelId="{7747348B-E35D-4D8E-8016-EFFDC246386B}">
      <dsp:nvSpPr>
        <dsp:cNvPr id="0" name=""/>
        <dsp:cNvSpPr/>
      </dsp:nvSpPr>
      <dsp:spPr>
        <a:xfrm rot="2142401">
          <a:off x="4333450" y="1559010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559279"/>
        <a:ext cx="9315" cy="9315"/>
      </dsp:txXfrm>
    </dsp:sp>
    <dsp:sp modelId="{219D89CD-C2C9-483F-A9EE-603B2B03447E}">
      <dsp:nvSpPr>
        <dsp:cNvPr id="0" name=""/>
        <dsp:cNvSpPr/>
      </dsp:nvSpPr>
      <dsp:spPr>
        <a:xfrm>
          <a:off x="4502246" y="152375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529291"/>
        <a:ext cx="367133" cy="178027"/>
      </dsp:txXfrm>
    </dsp:sp>
    <dsp:sp modelId="{E0595E8A-6955-4F04-B1DF-EC8A5EC429CB}">
      <dsp:nvSpPr>
        <dsp:cNvPr id="0" name=""/>
        <dsp:cNvSpPr/>
      </dsp:nvSpPr>
      <dsp:spPr>
        <a:xfrm rot="4808052">
          <a:off x="2396641" y="2157057"/>
          <a:ext cx="88294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82944" y="49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2816040" y="2139911"/>
        <a:ext cx="44147" cy="44147"/>
      </dsp:txXfrm>
    </dsp:sp>
    <dsp:sp modelId="{AAE00ED5-7A50-4E00-9C43-96726D807466}">
      <dsp:nvSpPr>
        <dsp:cNvPr id="0" name=""/>
        <dsp:cNvSpPr/>
      </dsp:nvSpPr>
      <dsp:spPr>
        <a:xfrm>
          <a:off x="2913756" y="250237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yr1 no</a:t>
          </a:r>
        </a:p>
      </dsp:txBody>
      <dsp:txXfrm>
        <a:off x="2919295" y="2507915"/>
        <a:ext cx="367133" cy="178027"/>
      </dsp:txXfrm>
    </dsp:sp>
    <dsp:sp modelId="{FC613A49-6353-422D-90A5-5F1F17B3D267}">
      <dsp:nvSpPr>
        <dsp:cNvPr id="0" name=""/>
        <dsp:cNvSpPr/>
      </dsp:nvSpPr>
      <dsp:spPr>
        <a:xfrm rot="17350740">
          <a:off x="3137359" y="2374529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2367944"/>
        <a:ext cx="23025" cy="23025"/>
      </dsp:txXfrm>
    </dsp:sp>
    <dsp:sp modelId="{D384A683-97A1-41C2-9561-B742A21D37F5}">
      <dsp:nvSpPr>
        <dsp:cNvPr id="0" name=""/>
        <dsp:cNvSpPr/>
      </dsp:nvSpPr>
      <dsp:spPr>
        <a:xfrm>
          <a:off x="3443253" y="2067432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yes</a:t>
          </a:r>
        </a:p>
      </dsp:txBody>
      <dsp:txXfrm>
        <a:off x="3448792" y="2072971"/>
        <a:ext cx="367133" cy="178027"/>
      </dsp:txXfrm>
    </dsp:sp>
    <dsp:sp modelId="{C21F3F7B-733B-4BA0-90F4-CC79B16459D4}">
      <dsp:nvSpPr>
        <dsp:cNvPr id="0" name=""/>
        <dsp:cNvSpPr/>
      </dsp:nvSpPr>
      <dsp:spPr>
        <a:xfrm rot="18289469">
          <a:off x="3764648" y="2048321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046626"/>
        <a:ext cx="13245" cy="13245"/>
      </dsp:txXfrm>
    </dsp:sp>
    <dsp:sp modelId="{BD950F18-D0DD-4E2F-A688-DB439B149BA7}">
      <dsp:nvSpPr>
        <dsp:cNvPr id="0" name=""/>
        <dsp:cNvSpPr/>
      </dsp:nvSpPr>
      <dsp:spPr>
        <a:xfrm>
          <a:off x="3972749" y="184996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1855499"/>
        <a:ext cx="367133" cy="178027"/>
      </dsp:txXfrm>
    </dsp:sp>
    <dsp:sp modelId="{C8D02873-48A7-42A5-BDC7-07A84BCADA1B}">
      <dsp:nvSpPr>
        <dsp:cNvPr id="0" name=""/>
        <dsp:cNvSpPr/>
      </dsp:nvSpPr>
      <dsp:spPr>
        <a:xfrm rot="19457599">
          <a:off x="4333450" y="1885218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885487"/>
        <a:ext cx="9315" cy="9315"/>
      </dsp:txXfrm>
    </dsp:sp>
    <dsp:sp modelId="{40C1C745-500A-49A4-9205-E17A1F4CFF7F}">
      <dsp:nvSpPr>
        <dsp:cNvPr id="0" name=""/>
        <dsp:cNvSpPr/>
      </dsp:nvSpPr>
      <dsp:spPr>
        <a:xfrm>
          <a:off x="4502246" y="174122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1746763"/>
        <a:ext cx="367133" cy="178027"/>
      </dsp:txXfrm>
    </dsp:sp>
    <dsp:sp modelId="{95E7918A-F4A7-4BEC-822F-1FF41C080B08}">
      <dsp:nvSpPr>
        <dsp:cNvPr id="0" name=""/>
        <dsp:cNvSpPr/>
      </dsp:nvSpPr>
      <dsp:spPr>
        <a:xfrm rot="2142401">
          <a:off x="4333450" y="1993953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1994223"/>
        <a:ext cx="9315" cy="9315"/>
      </dsp:txXfrm>
    </dsp:sp>
    <dsp:sp modelId="{BBCF11DA-DEEE-4D17-902F-8BED4C2EE139}">
      <dsp:nvSpPr>
        <dsp:cNvPr id="0" name=""/>
        <dsp:cNvSpPr/>
      </dsp:nvSpPr>
      <dsp:spPr>
        <a:xfrm>
          <a:off x="4502246" y="1958696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1964235"/>
        <a:ext cx="367133" cy="178027"/>
      </dsp:txXfrm>
    </dsp:sp>
    <dsp:sp modelId="{525BA52B-15F9-4F54-8FEB-680D97CE98E0}">
      <dsp:nvSpPr>
        <dsp:cNvPr id="0" name=""/>
        <dsp:cNvSpPr/>
      </dsp:nvSpPr>
      <dsp:spPr>
        <a:xfrm rot="3310531">
          <a:off x="3764648" y="2265793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264098"/>
        <a:ext cx="13245" cy="13245"/>
      </dsp:txXfrm>
    </dsp:sp>
    <dsp:sp modelId="{968D13AE-0941-45E2-8AEF-1B460827C755}">
      <dsp:nvSpPr>
        <dsp:cNvPr id="0" name=""/>
        <dsp:cNvSpPr/>
      </dsp:nvSpPr>
      <dsp:spPr>
        <a:xfrm>
          <a:off x="3972749" y="2284904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2290443"/>
        <a:ext cx="367133" cy="178027"/>
      </dsp:txXfrm>
    </dsp:sp>
    <dsp:sp modelId="{679731CD-A26E-4A9A-BC07-7AFDF78CEBC3}">
      <dsp:nvSpPr>
        <dsp:cNvPr id="0" name=""/>
        <dsp:cNvSpPr/>
      </dsp:nvSpPr>
      <dsp:spPr>
        <a:xfrm rot="19457599">
          <a:off x="4333450" y="2320161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320431"/>
        <a:ext cx="9315" cy="9315"/>
      </dsp:txXfrm>
    </dsp:sp>
    <dsp:sp modelId="{579A2D7B-8A69-41B1-A7E8-8FAB755A6529}">
      <dsp:nvSpPr>
        <dsp:cNvPr id="0" name=""/>
        <dsp:cNvSpPr/>
      </dsp:nvSpPr>
      <dsp:spPr>
        <a:xfrm>
          <a:off x="4502246" y="2176168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2181707"/>
        <a:ext cx="367133" cy="178027"/>
      </dsp:txXfrm>
    </dsp:sp>
    <dsp:sp modelId="{8DD52A65-BBC2-4025-8D49-AD0B7A147E8C}">
      <dsp:nvSpPr>
        <dsp:cNvPr id="0" name=""/>
        <dsp:cNvSpPr/>
      </dsp:nvSpPr>
      <dsp:spPr>
        <a:xfrm rot="2142401">
          <a:off x="4333450" y="2428897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429167"/>
        <a:ext cx="9315" cy="9315"/>
      </dsp:txXfrm>
    </dsp:sp>
    <dsp:sp modelId="{FA7D94D7-7B77-449C-9CD1-C29DB97E3CE5}">
      <dsp:nvSpPr>
        <dsp:cNvPr id="0" name=""/>
        <dsp:cNvSpPr/>
      </dsp:nvSpPr>
      <dsp:spPr>
        <a:xfrm>
          <a:off x="4502246" y="2393640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2399179"/>
        <a:ext cx="367133" cy="178027"/>
      </dsp:txXfrm>
    </dsp:sp>
    <dsp:sp modelId="{FE7B99A9-F2FD-47E5-8F39-258D34DD12FB}">
      <dsp:nvSpPr>
        <dsp:cNvPr id="0" name=""/>
        <dsp:cNvSpPr/>
      </dsp:nvSpPr>
      <dsp:spPr>
        <a:xfrm rot="4249260">
          <a:off x="3137359" y="2809473"/>
          <a:ext cx="4605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60503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356098" y="2802888"/>
        <a:ext cx="23025" cy="23025"/>
      </dsp:txXfrm>
    </dsp:sp>
    <dsp:sp modelId="{BC3D2F8F-546E-4527-B5E3-3019E9791726}">
      <dsp:nvSpPr>
        <dsp:cNvPr id="0" name=""/>
        <dsp:cNvSpPr/>
      </dsp:nvSpPr>
      <dsp:spPr>
        <a:xfrm>
          <a:off x="3443253" y="2937319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yr2 no</a:t>
          </a:r>
        </a:p>
      </dsp:txBody>
      <dsp:txXfrm>
        <a:off x="3448792" y="2942858"/>
        <a:ext cx="367133" cy="178027"/>
      </dsp:txXfrm>
    </dsp:sp>
    <dsp:sp modelId="{5EC8632B-0726-4933-AF1B-6CF7BDDC2A4E}">
      <dsp:nvSpPr>
        <dsp:cNvPr id="0" name=""/>
        <dsp:cNvSpPr/>
      </dsp:nvSpPr>
      <dsp:spPr>
        <a:xfrm rot="18289469">
          <a:off x="3764648" y="2918209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2916513"/>
        <a:ext cx="13245" cy="13245"/>
      </dsp:txXfrm>
    </dsp:sp>
    <dsp:sp modelId="{10F03FEF-F421-4D8D-AF82-38173881E63F}">
      <dsp:nvSpPr>
        <dsp:cNvPr id="0" name=""/>
        <dsp:cNvSpPr/>
      </dsp:nvSpPr>
      <dsp:spPr>
        <a:xfrm>
          <a:off x="3972749" y="271984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yes</a:t>
          </a:r>
        </a:p>
      </dsp:txBody>
      <dsp:txXfrm>
        <a:off x="3978288" y="2725386"/>
        <a:ext cx="367133" cy="178027"/>
      </dsp:txXfrm>
    </dsp:sp>
    <dsp:sp modelId="{48A2005B-B523-432F-940F-73AC4E2CDD92}">
      <dsp:nvSpPr>
        <dsp:cNvPr id="0" name=""/>
        <dsp:cNvSpPr/>
      </dsp:nvSpPr>
      <dsp:spPr>
        <a:xfrm rot="19457599">
          <a:off x="4333450" y="2755105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755375"/>
        <a:ext cx="9315" cy="9315"/>
      </dsp:txXfrm>
    </dsp:sp>
    <dsp:sp modelId="{5C332DF8-9FDB-4FA8-8FA6-B70285EE94C6}">
      <dsp:nvSpPr>
        <dsp:cNvPr id="0" name=""/>
        <dsp:cNvSpPr/>
      </dsp:nvSpPr>
      <dsp:spPr>
        <a:xfrm>
          <a:off x="4502246" y="261111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2616650"/>
        <a:ext cx="367133" cy="178027"/>
      </dsp:txXfrm>
    </dsp:sp>
    <dsp:sp modelId="{421D7DC5-AC82-4CA3-B0C6-99132315270E}">
      <dsp:nvSpPr>
        <dsp:cNvPr id="0" name=""/>
        <dsp:cNvSpPr/>
      </dsp:nvSpPr>
      <dsp:spPr>
        <a:xfrm rot="2142401">
          <a:off x="4333450" y="2863841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2864111"/>
        <a:ext cx="9315" cy="9315"/>
      </dsp:txXfrm>
    </dsp:sp>
    <dsp:sp modelId="{5BD4F138-9204-4497-BC9D-E6886832D631}">
      <dsp:nvSpPr>
        <dsp:cNvPr id="0" name=""/>
        <dsp:cNvSpPr/>
      </dsp:nvSpPr>
      <dsp:spPr>
        <a:xfrm>
          <a:off x="4502246" y="2828583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2834122"/>
        <a:ext cx="367133" cy="178027"/>
      </dsp:txXfrm>
    </dsp:sp>
    <dsp:sp modelId="{66977582-265F-41CC-BF22-B87A18DB6259}">
      <dsp:nvSpPr>
        <dsp:cNvPr id="0" name=""/>
        <dsp:cNvSpPr/>
      </dsp:nvSpPr>
      <dsp:spPr>
        <a:xfrm rot="3310531">
          <a:off x="3764648" y="3135681"/>
          <a:ext cx="26491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6491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3890484" y="3133985"/>
        <a:ext cx="13245" cy="13245"/>
      </dsp:txXfrm>
    </dsp:sp>
    <dsp:sp modelId="{85851C21-305B-4DDB-BD38-B1E1EB2D92BC}">
      <dsp:nvSpPr>
        <dsp:cNvPr id="0" name=""/>
        <dsp:cNvSpPr/>
      </dsp:nvSpPr>
      <dsp:spPr>
        <a:xfrm>
          <a:off x="3972749" y="3154791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yr3 no</a:t>
          </a:r>
        </a:p>
      </dsp:txBody>
      <dsp:txXfrm>
        <a:off x="3978288" y="3160330"/>
        <a:ext cx="367133" cy="178027"/>
      </dsp:txXfrm>
    </dsp:sp>
    <dsp:sp modelId="{33105712-3748-443C-BD8A-97555B04D298}">
      <dsp:nvSpPr>
        <dsp:cNvPr id="0" name=""/>
        <dsp:cNvSpPr/>
      </dsp:nvSpPr>
      <dsp:spPr>
        <a:xfrm rot="19457599">
          <a:off x="4333450" y="3190049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3190319"/>
        <a:ext cx="9315" cy="9315"/>
      </dsp:txXfrm>
    </dsp:sp>
    <dsp:sp modelId="{642481E9-CE1C-4F5D-9B0E-B8CC7B22FE2C}">
      <dsp:nvSpPr>
        <dsp:cNvPr id="0" name=""/>
        <dsp:cNvSpPr/>
      </dsp:nvSpPr>
      <dsp:spPr>
        <a:xfrm>
          <a:off x="4502246" y="3046055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yes</a:t>
          </a:r>
        </a:p>
      </dsp:txBody>
      <dsp:txXfrm>
        <a:off x="4507785" y="3051594"/>
        <a:ext cx="367133" cy="178027"/>
      </dsp:txXfrm>
    </dsp:sp>
    <dsp:sp modelId="{81447E39-91AA-47AA-A0C8-D0005D2FA406}">
      <dsp:nvSpPr>
        <dsp:cNvPr id="0" name=""/>
        <dsp:cNvSpPr/>
      </dsp:nvSpPr>
      <dsp:spPr>
        <a:xfrm rot="2142401">
          <a:off x="4333450" y="3298785"/>
          <a:ext cx="18630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6307" y="492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/>
        </a:p>
      </dsp:txBody>
      <dsp:txXfrm>
        <a:off x="4421946" y="3299054"/>
        <a:ext cx="9315" cy="9315"/>
      </dsp:txXfrm>
    </dsp:sp>
    <dsp:sp modelId="{83307214-4985-4CF3-AA4A-83247A8C8DCD}">
      <dsp:nvSpPr>
        <dsp:cNvPr id="0" name=""/>
        <dsp:cNvSpPr/>
      </dsp:nvSpPr>
      <dsp:spPr>
        <a:xfrm>
          <a:off x="4502246" y="3263527"/>
          <a:ext cx="378211" cy="189105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600" kern="1200"/>
            <a:t>yr4 no</a:t>
          </a:r>
        </a:p>
      </dsp:txBody>
      <dsp:txXfrm>
        <a:off x="4507785" y="3269066"/>
        <a:ext cx="367133" cy="178027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BB0CE24-DDD2-43B4-B91E-A92472EE010E}">
      <dsp:nvSpPr>
        <dsp:cNvPr id="0" name=""/>
        <dsp:cNvSpPr/>
      </dsp:nvSpPr>
      <dsp:spPr>
        <a:xfrm>
          <a:off x="6262552" y="0"/>
          <a:ext cx="1853046" cy="605385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cohort_0_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first_gift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</a:t>
          </a:r>
        </a:p>
      </dsp:txBody>
      <dsp:txXfrm>
        <a:off x="6280283" y="17731"/>
        <a:ext cx="1817584" cy="569923"/>
      </dsp:txXfrm>
    </dsp:sp>
    <dsp:sp modelId="{7749D910-7AAA-41B3-8FE2-4B84F4A4B4AC}">
      <dsp:nvSpPr>
        <dsp:cNvPr id="0" name=""/>
        <dsp:cNvSpPr/>
      </dsp:nvSpPr>
      <dsp:spPr>
        <a:xfrm>
          <a:off x="2605362" y="605385"/>
          <a:ext cx="4583712" cy="154558"/>
        </a:xfrm>
        <a:custGeom>
          <a:avLst/>
          <a:gdLst/>
          <a:ahLst/>
          <a:cxnLst/>
          <a:rect l="0" t="0" r="0" b="0"/>
          <a:pathLst>
            <a:path>
              <a:moveTo>
                <a:pt x="4583712" y="0"/>
              </a:moveTo>
              <a:lnTo>
                <a:pt x="4583712" y="77279"/>
              </a:lnTo>
              <a:lnTo>
                <a:pt x="0" y="77279"/>
              </a:lnTo>
              <a:lnTo>
                <a:pt x="0" y="15455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3C6948E-4FDE-458E-BA2F-B63602A2B4DD}">
      <dsp:nvSpPr>
        <dsp:cNvPr id="0" name=""/>
        <dsp:cNvSpPr/>
      </dsp:nvSpPr>
      <dsp:spPr>
        <a:xfrm>
          <a:off x="1815593" y="759943"/>
          <a:ext cx="1579539" cy="716176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cohort_1_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lapsed_after_first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</a:t>
          </a:r>
        </a:p>
      </dsp:txBody>
      <dsp:txXfrm>
        <a:off x="1836569" y="780919"/>
        <a:ext cx="1537587" cy="674224"/>
      </dsp:txXfrm>
    </dsp:sp>
    <dsp:sp modelId="{CE8429A3-2DD4-4E05-A55F-108C5E09A9CC}">
      <dsp:nvSpPr>
        <dsp:cNvPr id="0" name=""/>
        <dsp:cNvSpPr/>
      </dsp:nvSpPr>
      <dsp:spPr>
        <a:xfrm>
          <a:off x="1012102" y="1476119"/>
          <a:ext cx="1593260" cy="191932"/>
        </a:xfrm>
        <a:custGeom>
          <a:avLst/>
          <a:gdLst/>
          <a:ahLst/>
          <a:cxnLst/>
          <a:rect l="0" t="0" r="0" b="0"/>
          <a:pathLst>
            <a:path>
              <a:moveTo>
                <a:pt x="1593260" y="0"/>
              </a:moveTo>
              <a:lnTo>
                <a:pt x="1593260" y="95966"/>
              </a:lnTo>
              <a:lnTo>
                <a:pt x="0" y="95966"/>
              </a:lnTo>
              <a:lnTo>
                <a:pt x="0" y="19193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CF4F35-7343-4DF6-ADF9-D077396FB59E}">
      <dsp:nvSpPr>
        <dsp:cNvPr id="0" name=""/>
        <dsp:cNvSpPr/>
      </dsp:nvSpPr>
      <dsp:spPr>
        <a:xfrm>
          <a:off x="0" y="1668052"/>
          <a:ext cx="2024204" cy="675301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cohort_2_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lapsed_after_first_long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GSS</a:t>
          </a:r>
        </a:p>
      </dsp:txBody>
      <dsp:txXfrm>
        <a:off x="19779" y="1687831"/>
        <a:ext cx="1984646" cy="635743"/>
      </dsp:txXfrm>
    </dsp:sp>
    <dsp:sp modelId="{12F7F900-CEC5-4D64-8EC5-ED65EAC71769}">
      <dsp:nvSpPr>
        <dsp:cNvPr id="0" name=""/>
        <dsp:cNvSpPr/>
      </dsp:nvSpPr>
      <dsp:spPr>
        <a:xfrm>
          <a:off x="500400" y="2343353"/>
          <a:ext cx="511701" cy="439492"/>
        </a:xfrm>
        <a:custGeom>
          <a:avLst/>
          <a:gdLst/>
          <a:ahLst/>
          <a:cxnLst/>
          <a:rect l="0" t="0" r="0" b="0"/>
          <a:pathLst>
            <a:path>
              <a:moveTo>
                <a:pt x="511701" y="0"/>
              </a:moveTo>
              <a:lnTo>
                <a:pt x="511701" y="219746"/>
              </a:lnTo>
              <a:lnTo>
                <a:pt x="0" y="219746"/>
              </a:lnTo>
              <a:lnTo>
                <a:pt x="0" y="43949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B17E6B-B61D-4852-9B7B-6FEB99410849}">
      <dsp:nvSpPr>
        <dsp:cNvPr id="0" name=""/>
        <dsp:cNvSpPr/>
      </dsp:nvSpPr>
      <dsp:spPr>
        <a:xfrm>
          <a:off x="172808" y="2782846"/>
          <a:ext cx="655185" cy="1169573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cohort_3_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GSSS</a:t>
          </a:r>
        </a:p>
      </dsp:txBody>
      <dsp:txXfrm>
        <a:off x="191998" y="2802036"/>
        <a:ext cx="616805" cy="1131193"/>
      </dsp:txXfrm>
    </dsp:sp>
    <dsp:sp modelId="{3AE36871-17A8-4F2B-A089-07526AAD9609}">
      <dsp:nvSpPr>
        <dsp:cNvPr id="0" name=""/>
        <dsp:cNvSpPr/>
      </dsp:nvSpPr>
      <dsp:spPr>
        <a:xfrm>
          <a:off x="278645" y="3952419"/>
          <a:ext cx="221755" cy="353932"/>
        </a:xfrm>
        <a:custGeom>
          <a:avLst/>
          <a:gdLst/>
          <a:ahLst/>
          <a:cxnLst/>
          <a:rect l="0" t="0" r="0" b="0"/>
          <a:pathLst>
            <a:path>
              <a:moveTo>
                <a:pt x="221755" y="0"/>
              </a:moveTo>
              <a:lnTo>
                <a:pt x="221755" y="176966"/>
              </a:lnTo>
              <a:lnTo>
                <a:pt x="0" y="176966"/>
              </a:lnTo>
              <a:lnTo>
                <a:pt x="0" y="35393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3E9D25D-C289-4859-9974-D584572633C9}">
      <dsp:nvSpPr>
        <dsp:cNvPr id="0" name=""/>
        <dsp:cNvSpPr/>
      </dsp:nvSpPr>
      <dsp:spPr>
        <a:xfrm>
          <a:off x="0" y="4306352"/>
          <a:ext cx="557290" cy="1187667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GSSSS</a:t>
          </a:r>
        </a:p>
      </dsp:txBody>
      <dsp:txXfrm>
        <a:off x="16322" y="4322674"/>
        <a:ext cx="524646" cy="1155023"/>
      </dsp:txXfrm>
    </dsp:sp>
    <dsp:sp modelId="{2F40A3F0-E5E8-42FF-8C29-FDFCB1E847AC}">
      <dsp:nvSpPr>
        <dsp:cNvPr id="0" name=""/>
        <dsp:cNvSpPr/>
      </dsp:nvSpPr>
      <dsp:spPr>
        <a:xfrm>
          <a:off x="500400" y="3952419"/>
          <a:ext cx="370550" cy="3606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0329"/>
              </a:lnTo>
              <a:lnTo>
                <a:pt x="370550" y="180329"/>
              </a:lnTo>
              <a:lnTo>
                <a:pt x="370550" y="36065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17F3BF2-3689-47F8-AF18-C3A29F3CB64E}">
      <dsp:nvSpPr>
        <dsp:cNvPr id="0" name=""/>
        <dsp:cNvSpPr/>
      </dsp:nvSpPr>
      <dsp:spPr>
        <a:xfrm>
          <a:off x="587624" y="4313078"/>
          <a:ext cx="566653" cy="1100931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first_gift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GSSSG</a:t>
          </a:r>
        </a:p>
      </dsp:txBody>
      <dsp:txXfrm>
        <a:off x="604221" y="4329675"/>
        <a:ext cx="533459" cy="1067737"/>
      </dsp:txXfrm>
    </dsp:sp>
    <dsp:sp modelId="{6A79F237-5FC4-446B-814D-310C9F69A775}">
      <dsp:nvSpPr>
        <dsp:cNvPr id="0" name=""/>
        <dsp:cNvSpPr/>
      </dsp:nvSpPr>
      <dsp:spPr>
        <a:xfrm>
          <a:off x="1012102" y="2343353"/>
          <a:ext cx="888061" cy="4289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4499"/>
              </a:lnTo>
              <a:lnTo>
                <a:pt x="888061" y="214499"/>
              </a:lnTo>
              <a:lnTo>
                <a:pt x="888061" y="42899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39B045-B89F-4F41-AD9F-98DB17709078}">
      <dsp:nvSpPr>
        <dsp:cNvPr id="0" name=""/>
        <dsp:cNvSpPr/>
      </dsp:nvSpPr>
      <dsp:spPr>
        <a:xfrm>
          <a:off x="1572570" y="2772353"/>
          <a:ext cx="655185" cy="1148821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cohort_3_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first_gift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GSSG</a:t>
          </a:r>
        </a:p>
      </dsp:txBody>
      <dsp:txXfrm>
        <a:off x="1591760" y="2791543"/>
        <a:ext cx="616805" cy="1110441"/>
      </dsp:txXfrm>
    </dsp:sp>
    <dsp:sp modelId="{3D938822-0CE2-4D80-822E-57FFDF53BB4C}">
      <dsp:nvSpPr>
        <dsp:cNvPr id="0" name=""/>
        <dsp:cNvSpPr/>
      </dsp:nvSpPr>
      <dsp:spPr>
        <a:xfrm>
          <a:off x="1530781" y="3921174"/>
          <a:ext cx="369382" cy="138496"/>
        </a:xfrm>
        <a:custGeom>
          <a:avLst/>
          <a:gdLst/>
          <a:ahLst/>
          <a:cxnLst/>
          <a:rect l="0" t="0" r="0" b="0"/>
          <a:pathLst>
            <a:path>
              <a:moveTo>
                <a:pt x="369382" y="0"/>
              </a:moveTo>
              <a:lnTo>
                <a:pt x="369382" y="69248"/>
              </a:lnTo>
              <a:lnTo>
                <a:pt x="0" y="69248"/>
              </a:lnTo>
              <a:lnTo>
                <a:pt x="0" y="13849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EB3387-11DB-4977-8953-BAE0F0A324A8}">
      <dsp:nvSpPr>
        <dsp:cNvPr id="0" name=""/>
        <dsp:cNvSpPr/>
      </dsp:nvSpPr>
      <dsp:spPr>
        <a:xfrm>
          <a:off x="1277553" y="4059671"/>
          <a:ext cx="506456" cy="1430537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lapsed_after_first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GSSGS</a:t>
          </a:r>
        </a:p>
      </dsp:txBody>
      <dsp:txXfrm>
        <a:off x="1292387" y="4074505"/>
        <a:ext cx="476788" cy="1400869"/>
      </dsp:txXfrm>
    </dsp:sp>
    <dsp:sp modelId="{0A6CA6A9-60B5-48CE-9BC3-4EE0B66BE262}">
      <dsp:nvSpPr>
        <dsp:cNvPr id="0" name=""/>
        <dsp:cNvSpPr/>
      </dsp:nvSpPr>
      <dsp:spPr>
        <a:xfrm>
          <a:off x="1900163" y="3921174"/>
          <a:ext cx="311804" cy="13996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9983"/>
              </a:lnTo>
              <a:lnTo>
                <a:pt x="311804" y="69983"/>
              </a:lnTo>
              <a:lnTo>
                <a:pt x="311804" y="13996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EA1C54-44EC-47DE-8146-4F06C9E528FF}">
      <dsp:nvSpPr>
        <dsp:cNvPr id="0" name=""/>
        <dsp:cNvSpPr/>
      </dsp:nvSpPr>
      <dsp:spPr>
        <a:xfrm>
          <a:off x="1902910" y="4061140"/>
          <a:ext cx="618115" cy="1387159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second_year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GSSGG</a:t>
          </a:r>
        </a:p>
      </dsp:txBody>
      <dsp:txXfrm>
        <a:off x="1921014" y="4079244"/>
        <a:ext cx="581907" cy="1350951"/>
      </dsp:txXfrm>
    </dsp:sp>
    <dsp:sp modelId="{7F86C30D-FD9E-40E2-8DB8-A3A0E7FD53DF}">
      <dsp:nvSpPr>
        <dsp:cNvPr id="0" name=""/>
        <dsp:cNvSpPr/>
      </dsp:nvSpPr>
      <dsp:spPr>
        <a:xfrm>
          <a:off x="2605362" y="1476119"/>
          <a:ext cx="1711596" cy="1936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6824"/>
              </a:lnTo>
              <a:lnTo>
                <a:pt x="1711596" y="96824"/>
              </a:lnTo>
              <a:lnTo>
                <a:pt x="1711596" y="19364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2D9C60-5EFB-49C9-9C57-ADB9EC3EFED8}">
      <dsp:nvSpPr>
        <dsp:cNvPr id="0" name=""/>
        <dsp:cNvSpPr/>
      </dsp:nvSpPr>
      <dsp:spPr>
        <a:xfrm>
          <a:off x="3390436" y="1669767"/>
          <a:ext cx="1853046" cy="670092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cohort_2_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second_with_gap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GSG</a:t>
          </a:r>
        </a:p>
      </dsp:txBody>
      <dsp:txXfrm>
        <a:off x="3410062" y="1689393"/>
        <a:ext cx="1813794" cy="630840"/>
      </dsp:txXfrm>
    </dsp:sp>
    <dsp:sp modelId="{045531C7-51BB-4ECA-8E7C-CF45ADD75BB9}">
      <dsp:nvSpPr>
        <dsp:cNvPr id="0" name=""/>
        <dsp:cNvSpPr/>
      </dsp:nvSpPr>
      <dsp:spPr>
        <a:xfrm>
          <a:off x="3363535" y="2339860"/>
          <a:ext cx="953423" cy="145719"/>
        </a:xfrm>
        <a:custGeom>
          <a:avLst/>
          <a:gdLst/>
          <a:ahLst/>
          <a:cxnLst/>
          <a:rect l="0" t="0" r="0" b="0"/>
          <a:pathLst>
            <a:path>
              <a:moveTo>
                <a:pt x="953423" y="0"/>
              </a:moveTo>
              <a:lnTo>
                <a:pt x="953423" y="72859"/>
              </a:lnTo>
              <a:lnTo>
                <a:pt x="0" y="72859"/>
              </a:lnTo>
              <a:lnTo>
                <a:pt x="0" y="14571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5BF77A-82DC-4989-884D-058B1B3EE5F7}">
      <dsp:nvSpPr>
        <dsp:cNvPr id="0" name=""/>
        <dsp:cNvSpPr/>
      </dsp:nvSpPr>
      <dsp:spPr>
        <a:xfrm>
          <a:off x="2597490" y="2485580"/>
          <a:ext cx="1532091" cy="685733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cohort_3_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lapsed_after_second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GSGS</a:t>
          </a:r>
        </a:p>
      </dsp:txBody>
      <dsp:txXfrm>
        <a:off x="2617574" y="2505664"/>
        <a:ext cx="1491923" cy="645565"/>
      </dsp:txXfrm>
    </dsp:sp>
    <dsp:sp modelId="{209D38EE-EB21-41EA-BB1A-9398D2357EB4}">
      <dsp:nvSpPr>
        <dsp:cNvPr id="0" name=""/>
        <dsp:cNvSpPr/>
      </dsp:nvSpPr>
      <dsp:spPr>
        <a:xfrm>
          <a:off x="3010207" y="3171313"/>
          <a:ext cx="353328" cy="727706"/>
        </a:xfrm>
        <a:custGeom>
          <a:avLst/>
          <a:gdLst/>
          <a:ahLst/>
          <a:cxnLst/>
          <a:rect l="0" t="0" r="0" b="0"/>
          <a:pathLst>
            <a:path>
              <a:moveTo>
                <a:pt x="353328" y="0"/>
              </a:moveTo>
              <a:lnTo>
                <a:pt x="353328" y="363853"/>
              </a:lnTo>
              <a:lnTo>
                <a:pt x="0" y="363853"/>
              </a:lnTo>
              <a:lnTo>
                <a:pt x="0" y="72770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234DE3-8994-4E23-B88F-2860E5A1A37E}">
      <dsp:nvSpPr>
        <dsp:cNvPr id="0" name=""/>
        <dsp:cNvSpPr/>
      </dsp:nvSpPr>
      <dsp:spPr>
        <a:xfrm>
          <a:off x="2646036" y="3899019"/>
          <a:ext cx="728342" cy="1231039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GSGSS</a:t>
          </a:r>
        </a:p>
      </dsp:txBody>
      <dsp:txXfrm>
        <a:off x="2667368" y="3920351"/>
        <a:ext cx="685678" cy="1188375"/>
      </dsp:txXfrm>
    </dsp:sp>
    <dsp:sp modelId="{EB362ABF-681E-449B-B448-4DEF30A2C255}">
      <dsp:nvSpPr>
        <dsp:cNvPr id="0" name=""/>
        <dsp:cNvSpPr/>
      </dsp:nvSpPr>
      <dsp:spPr>
        <a:xfrm>
          <a:off x="3363535" y="3171313"/>
          <a:ext cx="432414" cy="58204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91024"/>
              </a:lnTo>
              <a:lnTo>
                <a:pt x="432414" y="291024"/>
              </a:lnTo>
              <a:lnTo>
                <a:pt x="432414" y="58204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0EB604-8C49-45EB-8C07-CCD7AD6836E6}">
      <dsp:nvSpPr>
        <dsp:cNvPr id="0" name=""/>
        <dsp:cNvSpPr/>
      </dsp:nvSpPr>
      <dsp:spPr>
        <a:xfrm>
          <a:off x="3431778" y="3753363"/>
          <a:ext cx="728342" cy="1740656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inconsistent_multi_year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GSGSG</a:t>
          </a:r>
        </a:p>
      </dsp:txBody>
      <dsp:txXfrm>
        <a:off x="3453110" y="3774695"/>
        <a:ext cx="685678" cy="1697992"/>
      </dsp:txXfrm>
    </dsp:sp>
    <dsp:sp modelId="{E3173CD3-9063-4042-817F-062FEA227EC2}">
      <dsp:nvSpPr>
        <dsp:cNvPr id="0" name=""/>
        <dsp:cNvSpPr/>
      </dsp:nvSpPr>
      <dsp:spPr>
        <a:xfrm>
          <a:off x="4316959" y="2339860"/>
          <a:ext cx="1041751" cy="14362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814"/>
              </a:lnTo>
              <a:lnTo>
                <a:pt x="1041751" y="71814"/>
              </a:lnTo>
              <a:lnTo>
                <a:pt x="1041751" y="14362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C3D6DF-DF50-4A43-980B-1FB11DFF13F6}">
      <dsp:nvSpPr>
        <dsp:cNvPr id="0" name=""/>
        <dsp:cNvSpPr/>
      </dsp:nvSpPr>
      <dsp:spPr>
        <a:xfrm>
          <a:off x="4507167" y="2483489"/>
          <a:ext cx="1703087" cy="64633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cohort_3_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inconsistent_multi_year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GSGG</a:t>
          </a:r>
        </a:p>
      </dsp:txBody>
      <dsp:txXfrm>
        <a:off x="4526097" y="2502419"/>
        <a:ext cx="1665227" cy="608470"/>
      </dsp:txXfrm>
    </dsp:sp>
    <dsp:sp modelId="{091B5A43-E093-43C2-BCD3-4E2293DEB104}">
      <dsp:nvSpPr>
        <dsp:cNvPr id="0" name=""/>
        <dsp:cNvSpPr/>
      </dsp:nvSpPr>
      <dsp:spPr>
        <a:xfrm>
          <a:off x="4717638" y="3129820"/>
          <a:ext cx="641073" cy="539413"/>
        </a:xfrm>
        <a:custGeom>
          <a:avLst/>
          <a:gdLst/>
          <a:ahLst/>
          <a:cxnLst/>
          <a:rect l="0" t="0" r="0" b="0"/>
          <a:pathLst>
            <a:path>
              <a:moveTo>
                <a:pt x="641073" y="0"/>
              </a:moveTo>
              <a:lnTo>
                <a:pt x="641073" y="269706"/>
              </a:lnTo>
              <a:lnTo>
                <a:pt x="0" y="269706"/>
              </a:lnTo>
              <a:lnTo>
                <a:pt x="0" y="53941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0934C2D-D9A6-4523-958A-66A272E731AF}">
      <dsp:nvSpPr>
        <dsp:cNvPr id="0" name=""/>
        <dsp:cNvSpPr/>
      </dsp:nvSpPr>
      <dsp:spPr>
        <a:xfrm>
          <a:off x="4353466" y="3669233"/>
          <a:ext cx="728342" cy="1485685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lapsed_multi_year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GSGGS</a:t>
          </a:r>
        </a:p>
      </dsp:txBody>
      <dsp:txXfrm>
        <a:off x="4374798" y="3690565"/>
        <a:ext cx="685678" cy="1443021"/>
      </dsp:txXfrm>
    </dsp:sp>
    <dsp:sp modelId="{FBB2F848-3D5F-4AAA-BBEE-182E1DBFD142}">
      <dsp:nvSpPr>
        <dsp:cNvPr id="0" name=""/>
        <dsp:cNvSpPr/>
      </dsp:nvSpPr>
      <dsp:spPr>
        <a:xfrm>
          <a:off x="5358711" y="3129820"/>
          <a:ext cx="414513" cy="54334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71670"/>
              </a:lnTo>
              <a:lnTo>
                <a:pt x="414513" y="271670"/>
              </a:lnTo>
              <a:lnTo>
                <a:pt x="414513" y="54334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7201E8-2F25-4797-97B7-15E6AE3275E3}">
      <dsp:nvSpPr>
        <dsp:cNvPr id="0" name=""/>
        <dsp:cNvSpPr/>
      </dsp:nvSpPr>
      <dsp:spPr>
        <a:xfrm>
          <a:off x="5409053" y="3673161"/>
          <a:ext cx="728342" cy="1820858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GSGGG</a:t>
          </a:r>
        </a:p>
      </dsp:txBody>
      <dsp:txXfrm>
        <a:off x="5430385" y="3694493"/>
        <a:ext cx="685678" cy="1778194"/>
      </dsp:txXfrm>
    </dsp:sp>
    <dsp:sp modelId="{D90B756A-4D39-45FC-87DB-0358507B00DF}">
      <dsp:nvSpPr>
        <dsp:cNvPr id="0" name=""/>
        <dsp:cNvSpPr/>
      </dsp:nvSpPr>
      <dsp:spPr>
        <a:xfrm>
          <a:off x="7189075" y="605385"/>
          <a:ext cx="3210878" cy="1642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2102"/>
              </a:lnTo>
              <a:lnTo>
                <a:pt x="3210878" y="82102"/>
              </a:lnTo>
              <a:lnTo>
                <a:pt x="3210878" y="16420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E003F71-6543-4551-AFDB-131F6B3D9BB7}">
      <dsp:nvSpPr>
        <dsp:cNvPr id="0" name=""/>
        <dsp:cNvSpPr/>
      </dsp:nvSpPr>
      <dsp:spPr>
        <a:xfrm>
          <a:off x="9473431" y="769590"/>
          <a:ext cx="1853046" cy="707413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cohort_1_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second_year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</a:t>
          </a:r>
        </a:p>
      </dsp:txBody>
      <dsp:txXfrm>
        <a:off x="9494150" y="790309"/>
        <a:ext cx="1811608" cy="665975"/>
      </dsp:txXfrm>
    </dsp:sp>
    <dsp:sp modelId="{F014DD94-3C53-4F8A-B716-B9FE4F611E58}">
      <dsp:nvSpPr>
        <dsp:cNvPr id="0" name=""/>
        <dsp:cNvSpPr/>
      </dsp:nvSpPr>
      <dsp:spPr>
        <a:xfrm>
          <a:off x="8673223" y="1477003"/>
          <a:ext cx="1726731" cy="188249"/>
        </a:xfrm>
        <a:custGeom>
          <a:avLst/>
          <a:gdLst/>
          <a:ahLst/>
          <a:cxnLst/>
          <a:rect l="0" t="0" r="0" b="0"/>
          <a:pathLst>
            <a:path>
              <a:moveTo>
                <a:pt x="1726731" y="0"/>
              </a:moveTo>
              <a:lnTo>
                <a:pt x="1726731" y="94124"/>
              </a:lnTo>
              <a:lnTo>
                <a:pt x="0" y="94124"/>
              </a:lnTo>
              <a:lnTo>
                <a:pt x="0" y="18824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7AFEF9-046B-4B41-828E-DB10A311AC01}">
      <dsp:nvSpPr>
        <dsp:cNvPr id="0" name=""/>
        <dsp:cNvSpPr/>
      </dsp:nvSpPr>
      <dsp:spPr>
        <a:xfrm>
          <a:off x="7782534" y="1665253"/>
          <a:ext cx="1781378" cy="59514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cohort_1_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lapsed_after_second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GGS</a:t>
          </a:r>
        </a:p>
      </dsp:txBody>
      <dsp:txXfrm>
        <a:off x="7799965" y="1682684"/>
        <a:ext cx="1746516" cy="560278"/>
      </dsp:txXfrm>
    </dsp:sp>
    <dsp:sp modelId="{2AEC4920-A463-4F6A-A053-11821004D9F9}">
      <dsp:nvSpPr>
        <dsp:cNvPr id="0" name=""/>
        <dsp:cNvSpPr/>
      </dsp:nvSpPr>
      <dsp:spPr>
        <a:xfrm>
          <a:off x="7523397" y="2260394"/>
          <a:ext cx="1149826" cy="183889"/>
        </a:xfrm>
        <a:custGeom>
          <a:avLst/>
          <a:gdLst/>
          <a:ahLst/>
          <a:cxnLst/>
          <a:rect l="0" t="0" r="0" b="0"/>
          <a:pathLst>
            <a:path>
              <a:moveTo>
                <a:pt x="1149826" y="0"/>
              </a:moveTo>
              <a:lnTo>
                <a:pt x="1149826" y="91944"/>
              </a:lnTo>
              <a:lnTo>
                <a:pt x="0" y="91944"/>
              </a:lnTo>
              <a:lnTo>
                <a:pt x="0" y="18388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A43F7B2-6715-40F5-8CC2-33756DF26DE3}">
      <dsp:nvSpPr>
        <dsp:cNvPr id="0" name=""/>
        <dsp:cNvSpPr/>
      </dsp:nvSpPr>
      <dsp:spPr>
        <a:xfrm>
          <a:off x="6868224" y="2444283"/>
          <a:ext cx="1310345" cy="603051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cohort_3_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GGSS</a:t>
          </a:r>
        </a:p>
      </dsp:txBody>
      <dsp:txXfrm>
        <a:off x="6885887" y="2461946"/>
        <a:ext cx="1275019" cy="567725"/>
      </dsp:txXfrm>
    </dsp:sp>
    <dsp:sp modelId="{8B109A22-B475-4706-9148-C70C5FC4067F}">
      <dsp:nvSpPr>
        <dsp:cNvPr id="0" name=""/>
        <dsp:cNvSpPr/>
      </dsp:nvSpPr>
      <dsp:spPr>
        <a:xfrm>
          <a:off x="6847783" y="3047335"/>
          <a:ext cx="675613" cy="612672"/>
        </a:xfrm>
        <a:custGeom>
          <a:avLst/>
          <a:gdLst/>
          <a:ahLst/>
          <a:cxnLst/>
          <a:rect l="0" t="0" r="0" b="0"/>
          <a:pathLst>
            <a:path>
              <a:moveTo>
                <a:pt x="675613" y="0"/>
              </a:moveTo>
              <a:lnTo>
                <a:pt x="675613" y="306336"/>
              </a:lnTo>
              <a:lnTo>
                <a:pt x="0" y="306336"/>
              </a:lnTo>
              <a:lnTo>
                <a:pt x="0" y="61267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2AF2C3-D63A-42D6-A108-897BD3B2A7D3}">
      <dsp:nvSpPr>
        <dsp:cNvPr id="0" name=""/>
        <dsp:cNvSpPr/>
      </dsp:nvSpPr>
      <dsp:spPr>
        <a:xfrm>
          <a:off x="6520190" y="3660008"/>
          <a:ext cx="655185" cy="163796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GGSSS</a:t>
          </a:r>
        </a:p>
      </dsp:txBody>
      <dsp:txXfrm>
        <a:off x="6539380" y="3679198"/>
        <a:ext cx="616805" cy="1599580"/>
      </dsp:txXfrm>
    </dsp:sp>
    <dsp:sp modelId="{29ABD75F-26E4-4153-AFA8-51276ADCA6C8}">
      <dsp:nvSpPr>
        <dsp:cNvPr id="0" name=""/>
        <dsp:cNvSpPr/>
      </dsp:nvSpPr>
      <dsp:spPr>
        <a:xfrm>
          <a:off x="7523397" y="3047335"/>
          <a:ext cx="407460" cy="6114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05718"/>
              </a:lnTo>
              <a:lnTo>
                <a:pt x="407460" y="305718"/>
              </a:lnTo>
              <a:lnTo>
                <a:pt x="407460" y="61143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5C05AD-2ED8-43FB-AD06-A5DE29C69705}">
      <dsp:nvSpPr>
        <dsp:cNvPr id="0" name=""/>
        <dsp:cNvSpPr/>
      </dsp:nvSpPr>
      <dsp:spPr>
        <a:xfrm>
          <a:off x="7603265" y="3658772"/>
          <a:ext cx="655185" cy="163796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first_gift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GGSSG</a:t>
          </a:r>
        </a:p>
      </dsp:txBody>
      <dsp:txXfrm>
        <a:off x="7622455" y="3677962"/>
        <a:ext cx="616805" cy="1599580"/>
      </dsp:txXfrm>
    </dsp:sp>
    <dsp:sp modelId="{AF21513C-D8CD-4E81-BDE3-0CAB1967D13C}">
      <dsp:nvSpPr>
        <dsp:cNvPr id="0" name=""/>
        <dsp:cNvSpPr/>
      </dsp:nvSpPr>
      <dsp:spPr>
        <a:xfrm>
          <a:off x="8673223" y="2260394"/>
          <a:ext cx="992060" cy="19282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6414"/>
              </a:lnTo>
              <a:lnTo>
                <a:pt x="992060" y="96414"/>
              </a:lnTo>
              <a:lnTo>
                <a:pt x="992060" y="19282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0E77702-609A-4814-AA51-D13299F8D9A3}">
      <dsp:nvSpPr>
        <dsp:cNvPr id="0" name=""/>
        <dsp:cNvSpPr/>
      </dsp:nvSpPr>
      <dsp:spPr>
        <a:xfrm>
          <a:off x="8751942" y="2453222"/>
          <a:ext cx="1826682" cy="65622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cohort_3_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inconsistent_mult_year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GGSG</a:t>
          </a:r>
        </a:p>
      </dsp:txBody>
      <dsp:txXfrm>
        <a:off x="8771162" y="2472442"/>
        <a:ext cx="1788242" cy="617780"/>
      </dsp:txXfrm>
    </dsp:sp>
    <dsp:sp modelId="{6EF9E7F0-CCD1-41FF-AB51-6911EB5CABD0}">
      <dsp:nvSpPr>
        <dsp:cNvPr id="0" name=""/>
        <dsp:cNvSpPr/>
      </dsp:nvSpPr>
      <dsp:spPr>
        <a:xfrm>
          <a:off x="8955138" y="3109443"/>
          <a:ext cx="710145" cy="556054"/>
        </a:xfrm>
        <a:custGeom>
          <a:avLst/>
          <a:gdLst/>
          <a:ahLst/>
          <a:cxnLst/>
          <a:rect l="0" t="0" r="0" b="0"/>
          <a:pathLst>
            <a:path>
              <a:moveTo>
                <a:pt x="710145" y="0"/>
              </a:moveTo>
              <a:lnTo>
                <a:pt x="710145" y="278027"/>
              </a:lnTo>
              <a:lnTo>
                <a:pt x="0" y="278027"/>
              </a:lnTo>
              <a:lnTo>
                <a:pt x="0" y="5560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D1B625-FA6D-4FD0-8879-724BD2829B64}">
      <dsp:nvSpPr>
        <dsp:cNvPr id="0" name=""/>
        <dsp:cNvSpPr/>
      </dsp:nvSpPr>
      <dsp:spPr>
        <a:xfrm>
          <a:off x="8627545" y="3665497"/>
          <a:ext cx="655185" cy="163796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lapsed_multi_year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GGSGS</a:t>
          </a:r>
        </a:p>
      </dsp:txBody>
      <dsp:txXfrm>
        <a:off x="8646735" y="3684687"/>
        <a:ext cx="616805" cy="1599580"/>
      </dsp:txXfrm>
    </dsp:sp>
    <dsp:sp modelId="{9B8AFF81-0F5E-4B80-8CAD-1DB8AC55D99B}">
      <dsp:nvSpPr>
        <dsp:cNvPr id="0" name=""/>
        <dsp:cNvSpPr/>
      </dsp:nvSpPr>
      <dsp:spPr>
        <a:xfrm>
          <a:off x="9665284" y="3109443"/>
          <a:ext cx="263768" cy="5529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76477"/>
              </a:lnTo>
              <a:lnTo>
                <a:pt x="263768" y="276477"/>
              </a:lnTo>
              <a:lnTo>
                <a:pt x="263768" y="5529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3A28EC-2643-4CA0-8B2F-4AFD52439E72}">
      <dsp:nvSpPr>
        <dsp:cNvPr id="0" name=""/>
        <dsp:cNvSpPr/>
      </dsp:nvSpPr>
      <dsp:spPr>
        <a:xfrm>
          <a:off x="9601459" y="3662397"/>
          <a:ext cx="655185" cy="163796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GGSGG</a:t>
          </a:r>
        </a:p>
      </dsp:txBody>
      <dsp:txXfrm>
        <a:off x="9620649" y="3681587"/>
        <a:ext cx="616805" cy="1599580"/>
      </dsp:txXfrm>
    </dsp:sp>
    <dsp:sp modelId="{23DF24C1-F466-4E96-AD2F-0A073C14F1FA}">
      <dsp:nvSpPr>
        <dsp:cNvPr id="0" name=""/>
        <dsp:cNvSpPr/>
      </dsp:nvSpPr>
      <dsp:spPr>
        <a:xfrm>
          <a:off x="10399954" y="1477003"/>
          <a:ext cx="1792303" cy="1484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4243"/>
              </a:lnTo>
              <a:lnTo>
                <a:pt x="1792303" y="74243"/>
              </a:lnTo>
              <a:lnTo>
                <a:pt x="1792303" y="14848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58DECCE-0D2F-4888-AA6D-4CA7F741952D}">
      <dsp:nvSpPr>
        <dsp:cNvPr id="0" name=""/>
        <dsp:cNvSpPr/>
      </dsp:nvSpPr>
      <dsp:spPr>
        <a:xfrm>
          <a:off x="11566608" y="1625490"/>
          <a:ext cx="1251298" cy="56027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cohort_2_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GGG</a:t>
          </a:r>
        </a:p>
      </dsp:txBody>
      <dsp:txXfrm>
        <a:off x="11583018" y="1641900"/>
        <a:ext cx="1218478" cy="527450"/>
      </dsp:txXfrm>
    </dsp:sp>
    <dsp:sp modelId="{B7D3580B-D441-4314-B8D0-C800246EA1B8}">
      <dsp:nvSpPr>
        <dsp:cNvPr id="0" name=""/>
        <dsp:cNvSpPr/>
      </dsp:nvSpPr>
      <dsp:spPr>
        <a:xfrm>
          <a:off x="11334186" y="2185761"/>
          <a:ext cx="858071" cy="136131"/>
        </a:xfrm>
        <a:custGeom>
          <a:avLst/>
          <a:gdLst/>
          <a:ahLst/>
          <a:cxnLst/>
          <a:rect l="0" t="0" r="0" b="0"/>
          <a:pathLst>
            <a:path>
              <a:moveTo>
                <a:pt x="858071" y="0"/>
              </a:moveTo>
              <a:lnTo>
                <a:pt x="858071" y="68065"/>
              </a:lnTo>
              <a:lnTo>
                <a:pt x="0" y="68065"/>
              </a:lnTo>
              <a:lnTo>
                <a:pt x="0" y="13613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6966B6-C1AA-4E05-B566-E2706742B944}">
      <dsp:nvSpPr>
        <dsp:cNvPr id="0" name=""/>
        <dsp:cNvSpPr/>
      </dsp:nvSpPr>
      <dsp:spPr>
        <a:xfrm>
          <a:off x="11006593" y="2321892"/>
          <a:ext cx="655185" cy="1370617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cohort_3_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lapsed_multi_year</a:t>
          </a:r>
        </a:p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GGGS</a:t>
          </a:r>
        </a:p>
      </dsp:txBody>
      <dsp:txXfrm>
        <a:off x="11025783" y="2341082"/>
        <a:ext cx="616805" cy="1332237"/>
      </dsp:txXfrm>
    </dsp:sp>
    <dsp:sp modelId="{1764719F-F960-446F-BF61-2D08BB6C2181}">
      <dsp:nvSpPr>
        <dsp:cNvPr id="0" name=""/>
        <dsp:cNvSpPr/>
      </dsp:nvSpPr>
      <dsp:spPr>
        <a:xfrm>
          <a:off x="10822848" y="3646789"/>
          <a:ext cx="511337" cy="91440"/>
        </a:xfrm>
        <a:custGeom>
          <a:avLst/>
          <a:gdLst/>
          <a:ahLst/>
          <a:cxnLst/>
          <a:rect l="0" t="0" r="0" b="0"/>
          <a:pathLst>
            <a:path>
              <a:moveTo>
                <a:pt x="511337" y="45720"/>
              </a:moveTo>
              <a:lnTo>
                <a:pt x="511337" y="59944"/>
              </a:lnTo>
              <a:lnTo>
                <a:pt x="0" y="59944"/>
              </a:lnTo>
              <a:lnTo>
                <a:pt x="0" y="7416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208B4A3-ACB8-4B58-B0E7-35C3F5BFA3ED}">
      <dsp:nvSpPr>
        <dsp:cNvPr id="0" name=""/>
        <dsp:cNvSpPr/>
      </dsp:nvSpPr>
      <dsp:spPr>
        <a:xfrm>
          <a:off x="10495255" y="3720958"/>
          <a:ext cx="655185" cy="1773061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lapsed_long_multi_year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GGGSS</a:t>
          </a:r>
        </a:p>
      </dsp:txBody>
      <dsp:txXfrm>
        <a:off x="10514445" y="3740148"/>
        <a:ext cx="616805" cy="1734681"/>
      </dsp:txXfrm>
    </dsp:sp>
    <dsp:sp modelId="{202F53C8-B3EE-4B2C-B275-33466902790A}">
      <dsp:nvSpPr>
        <dsp:cNvPr id="0" name=""/>
        <dsp:cNvSpPr/>
      </dsp:nvSpPr>
      <dsp:spPr>
        <a:xfrm>
          <a:off x="11334186" y="3646789"/>
          <a:ext cx="35783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0" y="65427"/>
              </a:lnTo>
              <a:lnTo>
                <a:pt x="357838" y="65427"/>
              </a:lnTo>
              <a:lnTo>
                <a:pt x="357838" y="8513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092F99-569D-4DD9-9549-8F65B0E9669F}">
      <dsp:nvSpPr>
        <dsp:cNvPr id="0" name=""/>
        <dsp:cNvSpPr/>
      </dsp:nvSpPr>
      <dsp:spPr>
        <a:xfrm>
          <a:off x="11364432" y="3731923"/>
          <a:ext cx="655185" cy="1651604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recovered_multi_year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GGGSG</a:t>
          </a:r>
        </a:p>
      </dsp:txBody>
      <dsp:txXfrm>
        <a:off x="11383622" y="3751113"/>
        <a:ext cx="616805" cy="1613224"/>
      </dsp:txXfrm>
    </dsp:sp>
    <dsp:sp modelId="{EF63B674-E2DD-447D-930D-734D8424817A}">
      <dsp:nvSpPr>
        <dsp:cNvPr id="0" name=""/>
        <dsp:cNvSpPr/>
      </dsp:nvSpPr>
      <dsp:spPr>
        <a:xfrm>
          <a:off x="12192258" y="2185761"/>
          <a:ext cx="821682" cy="135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7507"/>
              </a:lnTo>
              <a:lnTo>
                <a:pt x="821682" y="67507"/>
              </a:lnTo>
              <a:lnTo>
                <a:pt x="821682" y="13501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5A86ED-B6EE-4FFB-B157-FEDB06B2A8E5}">
      <dsp:nvSpPr>
        <dsp:cNvPr id="0" name=""/>
        <dsp:cNvSpPr/>
      </dsp:nvSpPr>
      <dsp:spPr>
        <a:xfrm>
          <a:off x="12686347" y="2320777"/>
          <a:ext cx="655185" cy="1217642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cohort_3_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key_multi_year</a:t>
          </a:r>
        </a:p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GGGG</a:t>
          </a:r>
        </a:p>
      </dsp:txBody>
      <dsp:txXfrm>
        <a:off x="12705537" y="2339967"/>
        <a:ext cx="616805" cy="1179262"/>
      </dsp:txXfrm>
    </dsp:sp>
    <dsp:sp modelId="{106A7AD8-83E1-4243-A415-8D2FED498909}">
      <dsp:nvSpPr>
        <dsp:cNvPr id="0" name=""/>
        <dsp:cNvSpPr/>
      </dsp:nvSpPr>
      <dsp:spPr>
        <a:xfrm>
          <a:off x="12446358" y="3538419"/>
          <a:ext cx="567582" cy="264912"/>
        </a:xfrm>
        <a:custGeom>
          <a:avLst/>
          <a:gdLst/>
          <a:ahLst/>
          <a:cxnLst/>
          <a:rect l="0" t="0" r="0" b="0"/>
          <a:pathLst>
            <a:path>
              <a:moveTo>
                <a:pt x="567582" y="0"/>
              </a:moveTo>
              <a:lnTo>
                <a:pt x="567582" y="132456"/>
              </a:lnTo>
              <a:lnTo>
                <a:pt x="0" y="132456"/>
              </a:lnTo>
              <a:lnTo>
                <a:pt x="0" y="26491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EAB843-0A0D-430F-A1EF-92C2D6A58C9F}">
      <dsp:nvSpPr>
        <dsp:cNvPr id="0" name=""/>
        <dsp:cNvSpPr/>
      </dsp:nvSpPr>
      <dsp:spPr>
        <a:xfrm>
          <a:off x="12118765" y="3803332"/>
          <a:ext cx="655185" cy="1690687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FF0000"/>
              </a:solidFill>
            </a:rPr>
            <a:t>cohort_4_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lapsed_key_multi_year</a:t>
          </a:r>
          <a:br>
            <a:rPr lang="en-US" sz="1200" kern="1200">
              <a:solidFill>
                <a:srgbClr val="FF0000"/>
              </a:solidFill>
            </a:rPr>
          </a:br>
          <a:r>
            <a:rPr lang="en-US" sz="1200" kern="1200">
              <a:solidFill>
                <a:srgbClr val="FF0000"/>
              </a:solidFill>
            </a:rPr>
            <a:t>GGGGS</a:t>
          </a:r>
        </a:p>
      </dsp:txBody>
      <dsp:txXfrm>
        <a:off x="12137955" y="3822522"/>
        <a:ext cx="616805" cy="1652307"/>
      </dsp:txXfrm>
    </dsp:sp>
    <dsp:sp modelId="{20DF59D0-40DE-4D3E-8C1B-169B0D0E64B5}">
      <dsp:nvSpPr>
        <dsp:cNvPr id="0" name=""/>
        <dsp:cNvSpPr/>
      </dsp:nvSpPr>
      <dsp:spPr>
        <a:xfrm>
          <a:off x="13013940" y="3538419"/>
          <a:ext cx="145020" cy="26048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0244"/>
              </a:lnTo>
              <a:lnTo>
                <a:pt x="145020" y="130244"/>
              </a:lnTo>
              <a:lnTo>
                <a:pt x="145020" y="26048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8E1A5FF-FCAE-476D-9493-34AD6FA96852}">
      <dsp:nvSpPr>
        <dsp:cNvPr id="0" name=""/>
        <dsp:cNvSpPr/>
      </dsp:nvSpPr>
      <dsp:spPr>
        <a:xfrm>
          <a:off x="12868622" y="3798909"/>
          <a:ext cx="580676" cy="1637960"/>
        </a:xfrm>
        <a:prstGeom prst="roundRect">
          <a:avLst>
            <a:gd name="adj" fmla="val 10000"/>
          </a:avLst>
        </a:prstGeom>
        <a:solidFill>
          <a:schemeClr val="bg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vert270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>
              <a:solidFill>
                <a:srgbClr val="00B050"/>
              </a:solidFill>
            </a:rPr>
            <a:t>cohort_4_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key_multi_year</a:t>
          </a:r>
          <a:br>
            <a:rPr lang="en-US" sz="1200" kern="1200">
              <a:solidFill>
                <a:srgbClr val="00B050"/>
              </a:solidFill>
            </a:rPr>
          </a:br>
          <a:r>
            <a:rPr lang="en-US" sz="1200" kern="1200">
              <a:solidFill>
                <a:srgbClr val="00B050"/>
              </a:solidFill>
            </a:rPr>
            <a:t>GGGGG</a:t>
          </a:r>
        </a:p>
      </dsp:txBody>
      <dsp:txXfrm>
        <a:off x="12885629" y="3815916"/>
        <a:ext cx="546662" cy="160394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</dgm:alg>
                    </dgm:if>
                    <dgm:else name="Name14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6">
  <dgm:title val=""/>
  <dgm:desc val=""/>
  <dgm:catLst>
    <dgm:cat type="hierarchy" pri="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4">
          <dgm:prSet phldr="1"/>
        </dgm:pt>
        <dgm:pt modelId="5">
          <dgm:prSet phldr="1"/>
        </dgm:pt>
        <dgm:pt modelId="6">
          <dgm:prSet phldr="1"/>
        </dgm:pt>
      </dgm:ptLst>
      <dgm:cxnLst>
        <dgm:cxn modelId="7" srcId="0" destId="1" srcOrd="0" destOrd="0"/>
        <dgm:cxn modelId="8" srcId="1" destId="2" srcOrd="0" destOrd="0"/>
        <dgm:cxn modelId="9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10" srcId="0" destId="4" srcOrd="1" destOrd="0"/>
        <dgm:cxn modelId="11" srcId="0" destId="5" srcOrd="2" destOrd="0"/>
        <dgm:cxn modelId="12" srcId="0" destId="6" srcOrd="3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2"/>
        <dgm:pt modelId="3"/>
      </dgm:ptLst>
      <dgm:cxnLst>
        <dgm:cxn modelId="4" srcId="0" destId="1" srcOrd="0" destOrd="0"/>
        <dgm:cxn modelId="13" srcId="1" destId="11" srcOrd="0" destOrd="0"/>
        <dgm:cxn modelId="14" srcId="1" destId="12" srcOrd="1" destOrd="0"/>
        <dgm:cxn modelId="5" srcId="0" destId="2" srcOrd="1" destOrd="0"/>
        <dgm:cxn modelId="6" srcId="0" destId="3" srcOrd="2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  <dgm:pt modelId="4"/>
        <dgm:pt modelId="5"/>
        <dgm:pt modelId="6"/>
        <dgm:pt modelId="7"/>
      </dgm:ptLst>
      <dgm:cxnLst>
        <dgm:cxn modelId="8" srcId="0" destId="1" srcOrd="0" destOrd="0"/>
        <dgm:cxn modelId="9" srcId="1" destId="2" srcOrd="0" destOrd="0"/>
        <dgm:cxn modelId="10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  <dgm:cxn modelId="11" srcId="0" destId="4" srcOrd="1" destOrd="0"/>
        <dgm:cxn modelId="12" srcId="0" destId="5" srcOrd="2" destOrd="0"/>
        <dgm:cxn modelId="13" srcId="0" destId="6" srcOrd="3" destOrd="0"/>
        <dgm:cxn modelId="14" srcId="0" destId="7" srcOrd="4" destOrd="0"/>
      </dgm:cxnLst>
      <dgm:bg/>
      <dgm:whole/>
    </dgm:dataModel>
  </dgm:clrData>
  <dgm:layoutNode name="mainComposite">
    <dgm:varLst>
      <dgm:chPref val="1"/>
      <dgm:dir/>
      <dgm:animOne val="branch"/>
      <dgm:animLvl val="lvl"/>
      <dgm:resizeHandles val="exact"/>
    </dgm:varLst>
    <dgm:alg type="composite">
      <dgm:param type="vertAlign" val="mid"/>
      <dgm:param type="horzAlign" val="ctr"/>
    </dgm:alg>
    <dgm:shape xmlns:r="http://schemas.openxmlformats.org/officeDocument/2006/relationships" r:blip="">
      <dgm:adjLst/>
    </dgm:shape>
    <dgm:presOf/>
    <dgm:choose name="Name0">
      <dgm:if name="Name1" axis="ch" ptType="node" func="cnt" op="gte" val="2">
        <dgm:choose name="Name2">
          <dgm:if name="Name3" func="var" arg="dir" op="equ" val="norm">
            <dgm:constrLst>
              <dgm:constr type="l" for="ch" forName="hierFlow" refType="w" fact="0.3"/>
              <dgm:constr type="t" for="ch" forName="hierFlow"/>
              <dgm:constr type="r" for="ch" forName="hierFlow" refType="w" fact="0.98"/>
              <dgm:constr type="b" for="ch" forName="hierFlow" refType="h" fact="0.98"/>
              <dgm:constr type="l" for="ch" forName="bgShapesFlow"/>
              <dgm:constr type="t" for="ch" forName="bgShapesFlow"/>
              <dgm:constr type="r" for="ch" forName="bgShapesFlow" refType="w"/>
              <dgm:constr type="b" for="ch" forName="bgShapesFlow" refType="h"/>
              <dgm:constr type="w" for="des" forName="level1Shape" refType="w"/>
              <dgm:constr type="h" for="des" forName="level1Shape" refType="w" refFor="des" refForName="level1Shape" fact="0.66667"/>
              <dgm:constr type="w" for="des" forName="level2Shape" refType="w" refFor="des" refForName="level1Shape" op="equ"/>
              <dgm:constr type="h" for="des" forName="level2Shape" refType="h" refFor="des" refForName="level1Shape" op="equ"/>
              <dgm:constr type="sp" for="des" refType="h" refFor="des" refForName="level1Shape" op="equ" fact="0.4"/>
              <dgm:constr type="sibSp" for="des" forName="hierChild1" refType="w" refFor="des" refForName="level1Shape" op="equ" fact="0.3"/>
              <dgm:constr type="sibSp" for="des" forName="hierChild2" refType="sibSp" refFor="des" refForName="hierChild1" op="equ"/>
              <dgm:constr type="sibSp" for="des" forName="hierChild3" refType="sibSp" refFor="des" refForName="hierChild1" op="equ"/>
              <dgm:constr type="userA" for="des" refType="h" refFor="des" refForName="level1Shape" op="equ"/>
              <dgm:constr type="userB" for="des" refType="sp" refFor="des" op="equ"/>
              <dgm:constr type="h" for="des" forName="firstBuf" refType="h" refFor="des" refForName="level1Shape" fact="0.1"/>
            </dgm:constrLst>
          </dgm:if>
          <dgm:else name="Name4">
            <dgm:constrLst>
              <dgm:constr type="l" for="ch" forName="hierFlow" refType="w" fact="0.02"/>
              <dgm:constr type="t" for="ch" forName="hierFlow"/>
              <dgm:constr type="r" for="ch" forName="hierFlow" refType="w" fact="0.7"/>
              <dgm:constr type="b" for="ch" forName="hierFlow" refType="h" fact="0.98"/>
              <dgm:constr type="l" for="ch" forName="bgShapesFlow"/>
              <dgm:constr type="t" for="ch" forName="bgShapesFlow"/>
              <dgm:constr type="r" for="ch" forName="bgShapesFlow" refType="w"/>
              <dgm:constr type="b" for="ch" forName="bgShapesFlow" refType="h"/>
              <dgm:constr type="w" for="des" forName="level1Shape" refType="w"/>
              <dgm:constr type="h" for="des" forName="level1Shape" refType="w" refFor="des" refForName="level1Shape" fact="0.66667"/>
              <dgm:constr type="w" for="des" forName="level2Shape" refType="w" refFor="des" refForName="level1Shape" op="equ"/>
              <dgm:constr type="h" for="des" forName="level2Shape" refType="h" refFor="des" refForName="level1Shape" op="equ"/>
              <dgm:constr type="sp" for="des" refType="h" refFor="des" refForName="level1Shape" op="equ" fact="0.4"/>
              <dgm:constr type="sibSp" for="des" forName="hierChild1" refType="w" refFor="des" refForName="level1Shape" op="equ" fact="0.3"/>
              <dgm:constr type="sibSp" for="des" forName="hierChild2" refType="sibSp" refFor="des" refForName="hierChild1" op="equ"/>
              <dgm:constr type="sibSp" for="des" forName="hierChild3" refType="sibSp" refFor="des" refForName="hierChild1" op="equ"/>
              <dgm:constr type="userA" for="des" refType="h" refFor="des" refForName="level1Shape" op="equ"/>
              <dgm:constr type="userB" for="des" refType="sp" refFor="des" op="equ"/>
              <dgm:constr type="h" for="des" forName="firstBuf" refType="h" refFor="des" refForName="level1Shape" fact="0.1"/>
            </dgm:constrLst>
          </dgm:else>
        </dgm:choose>
      </dgm:if>
      <dgm:else name="Name5">
        <dgm:constrLst>
          <dgm:constr type="l" for="ch" forName="hierFlow"/>
          <dgm:constr type="t" for="ch" forName="hierFlow"/>
          <dgm:constr type="r" for="ch" forName="hierFlow" refType="w"/>
          <dgm:constr type="b" for="ch" forName="hierFlow" refType="h"/>
          <dgm:constr type="l" for="ch" forName="bgShapesFlow"/>
          <dgm:constr type="t" for="ch" forName="bgShapesFlow"/>
          <dgm:constr type="r" for="ch" forName="bgShapesFlow" refType="w"/>
          <dgm:constr type="b" for="ch" forName="bgShapesFlow" refType="h"/>
          <dgm:constr type="w" for="des" forName="level1Shape" refType="w"/>
          <dgm:constr type="h" for="des" forName="level1Shape" refType="w" refFor="des" refForName="level1Shape" fact="0.66667"/>
          <dgm:constr type="w" for="des" forName="level2Shape" refType="w" refFor="des" refForName="level1Shape" op="equ"/>
          <dgm:constr type="h" for="des" forName="level2Shape" refType="h" refFor="des" refForName="level1Shape" op="equ"/>
          <dgm:constr type="sp" for="des" refType="h" refFor="des" refForName="level1Shape" op="equ" fact="0.4"/>
          <dgm:constr type="sibSp" for="des" forName="hierChild1" refType="w" refFor="des" refForName="level1Shape" op="equ" fact="0.3"/>
          <dgm:constr type="sibSp" for="des" forName="hierChild2" refType="sibSp" refFor="des" refForName="hierChild1" op="equ"/>
          <dgm:constr type="sibSp" for="des" forName="hierChild3" refType="sibSp" refFor="des" refForName="hierChild1" op="equ"/>
          <dgm:constr type="userA" for="des" refType="h" refFor="des" refForName="level1Shape" op="equ"/>
          <dgm:constr type="userB" for="des" refType="sp" refFor="des" op="equ"/>
          <dgm:constr type="h" for="des" forName="firstBuf" refType="h" refFor="des" refForName="level1Shape" fact="0.1"/>
        </dgm:constrLst>
      </dgm:else>
    </dgm:choose>
    <dgm:ruleLst/>
    <dgm:layoutNode name="hierFlow">
      <dgm:alg type="lin">
        <dgm:param type="linDir" val="fromT"/>
        <dgm:param type="nodeVertAlign" val="t"/>
        <dgm:param type="vertAlign" val="t"/>
        <dgm:param type="nodeHorzAlign" val="ctr"/>
        <dgm:param type="fallback" val="2D"/>
      </dgm:alg>
      <dgm:shape xmlns:r="http://schemas.openxmlformats.org/officeDocument/2006/relationships" r:blip="">
        <dgm:adjLst/>
      </dgm:shape>
      <dgm:presOf/>
      <dgm:constrLst/>
      <dgm:ruleLst/>
      <dgm:choose name="Name6">
        <dgm:if name="Name7" axis="ch" ptType="node" func="cnt" op="gte" val="2">
          <dgm:layoutNode name="firstBuf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8"/>
      </dgm:choose>
      <dgm:layoutNode name="hierChild1">
        <dgm:varLst>
          <dgm:chPref val="1"/>
          <dgm:animOne val="branch"/>
          <dgm:animLvl val="lvl"/>
        </dgm:varLst>
        <dgm:choose name="Name9">
          <dgm:if name="Name10" func="var" arg="dir" op="equ" val="norm">
            <dgm:alg type="hierChild">
              <dgm:param type="linDir" val="fromL"/>
              <dgm:param type="vertAlign" val="t"/>
            </dgm:alg>
          </dgm:if>
          <dgm:else name="Name11">
            <dgm:alg type="hierChild">
              <dgm:param type="linDir" val="fromR"/>
              <dgm:param type="vertAlign" val="t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primFontSz" for="des" ptType="node" op="equ"/>
        </dgm:constrLst>
        <dgm:ruleLst/>
        <dgm:forEach name="Name12" axis="ch" cnt="3">
          <dgm:forEach name="Name13" axis="self" ptType="node">
            <dgm:layoutNode name="Name14">
              <dgm:alg type="hierRoot"/>
              <dgm:shape xmlns:r="http://schemas.openxmlformats.org/officeDocument/2006/relationships" r:blip="">
                <dgm:adjLst/>
              </dgm:shape>
              <dgm:presOf/>
              <dgm:constrLst/>
              <dgm:ruleLst/>
              <dgm:layoutNode name="level1Shape" styleLbl="node0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primFontSz" val="65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layoutNode name="hierChild2">
                <dgm:choose name="Name15">
                  <dgm:if name="Name16" func="var" arg="dir" op="equ" val="norm">
                    <dgm:alg type="hierChild">
                      <dgm:param type="linDir" val="fromL"/>
                    </dgm:alg>
                  </dgm:if>
                  <dgm:else name="Name17">
                    <dgm:alg type="hierChild">
                      <dgm:param type="linDir" val="fromR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/>
                <dgm:forEach name="repeat" axis="ch">
                  <dgm:forEach name="Name18" axis="self" ptType="parTrans" cnt="1">
                    <dgm:layoutNode name="Name19">
                      <dgm:alg type="conn">
                        <dgm:param type="dim" val="1D"/>
                        <dgm:param type="endSty" val="noArr"/>
                        <dgm:param type="connRout" val="bend"/>
                        <dgm:param type="begPts" val="bCtr"/>
                        <dgm:param type="endPts" val="tCtr"/>
                      </dgm:alg>
                      <dgm:shape xmlns:r="http://schemas.openxmlformats.org/officeDocument/2006/relationships" type="conn" r:blip="">
                        <dgm:adjLst/>
                      </dgm:shape>
                      <dgm:presOf axis="self"/>
                      <dgm:constrLst>
                        <dgm:constr type="w" val="1"/>
                        <dgm:constr type="h" val="1"/>
                        <dgm:constr type="begPad"/>
                        <dgm:constr type="endPad"/>
                      </dgm:constrLst>
                      <dgm:ruleLst/>
                    </dgm:layoutNode>
                  </dgm:forEach>
                  <dgm:forEach name="Name20" axis="self" ptType="node">
                    <dgm:layoutNode name="Name21">
                      <dgm:alg type="hierRoot"/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/>
                      <dgm:layoutNode name="level2Shape">
                        <dgm:alg type="tx"/>
                        <dgm:shape xmlns:r="http://schemas.openxmlformats.org/officeDocument/2006/relationships" type="roundRect" r:blip="">
                          <dgm:adjLst>
                            <dgm:adj idx="1" val="0.1"/>
                          </dgm:adjLst>
                        </dgm:shape>
                        <dgm:presOf axis="self"/>
                        <dgm:constrLst>
                          <dgm:constr type="primFontSz" val="65"/>
                          <dgm:constr type="tMarg" refType="primFontSz" fact="0.3"/>
                          <dgm:constr type="bMarg" refType="primFontSz" fact="0.3"/>
                          <dgm:constr type="lMarg" refType="primFontSz" fact="0.3"/>
                          <dgm:constr type="rMarg" refType="primFontSz" fact="0.3"/>
                        </dgm:constrLst>
                        <dgm:ruleLst>
                          <dgm:rule type="primFontSz" val="5" fact="NaN" max="NaN"/>
                        </dgm:ruleLst>
                      </dgm:layoutNode>
                      <dgm:layoutNode name="hierChild3">
                        <dgm:choose name="Name22">
                          <dgm:if name="Name23" func="var" arg="dir" op="equ" val="norm">
                            <dgm:alg type="hierChild">
                              <dgm:param type="linDir" val="fromL"/>
                            </dgm:alg>
                          </dgm:if>
                          <dgm:else name="Name24">
                            <dgm:alg type="hierChild">
                              <dgm:param type="linDir" val="fromR"/>
                            </dgm:alg>
                          </dgm:else>
                        </dgm:choose>
                        <dgm:shape xmlns:r="http://schemas.openxmlformats.org/officeDocument/2006/relationships" r:blip="">
                          <dgm:adjLst/>
                        </dgm:shape>
                        <dgm:presOf/>
                        <dgm:constrLst/>
                        <dgm:ruleLst/>
                        <dgm:forEach name="Name25" ref="repeat"/>
                      </dgm:layoutNode>
                    </dgm:layoutNode>
                  </dgm:forEach>
                </dgm:forEach>
              </dgm:layoutNode>
            </dgm:layoutNode>
          </dgm:forEach>
        </dgm:forEach>
      </dgm:layoutNode>
    </dgm:layoutNode>
    <dgm:layoutNode name="bgShapesFlow">
      <dgm:alg type="lin">
        <dgm:param type="linDir" val="fromT"/>
        <dgm:param type="nodeVertAlign" val="t"/>
        <dgm:param type="vertAlign" val="t"/>
        <dgm:param type="nodeHorzAlign" val="ctr"/>
      </dgm:alg>
      <dgm:shape xmlns:r="http://schemas.openxmlformats.org/officeDocument/2006/relationships" r:blip="">
        <dgm:adjLst/>
      </dgm:shape>
      <dgm:presOf/>
      <dgm:constrLst>
        <dgm:constr type="userB"/>
        <dgm:constr type="w" for="ch" forName="rectComp" refType="w"/>
        <dgm:constr type="h" for="ch" forName="rectComp" refType="h"/>
        <dgm:constr type="w" for="des" forName="bgRect" refType="w"/>
        <dgm:constr type="primFontSz" for="des" forName="bgRectTx" op="equ"/>
      </dgm:constrLst>
      <dgm:ruleLst/>
      <dgm:forEach name="Name26" axis="ch" ptType="node" st="2">
        <dgm:layoutNode name="rectComp">
          <dgm:alg type="composite">
            <dgm:param type="vertAlign" val="t"/>
            <dgm:param type="horzAlign" val="ctr"/>
          </dgm:alg>
          <dgm:shape xmlns:r="http://schemas.openxmlformats.org/officeDocument/2006/relationships" r:blip="">
            <dgm:adjLst/>
          </dgm:shape>
          <dgm:presOf/>
          <dgm:choose name="Name27">
            <dgm:if name="Name28" func="var" arg="dir" op="equ" val="norm">
              <dgm:constrLst>
                <dgm:constr type="userA"/>
                <dgm:constr type="l" for="ch" forName="bgRect"/>
                <dgm:constr type="t" for="ch" forName="bgRect"/>
                <dgm:constr type="h" for="ch" forName="bgRect" refType="userA" fact="1.2"/>
                <dgm:constr type="l" for="ch" forName="bgRectTx"/>
                <dgm:constr type="t" for="ch" forName="bgRectTx"/>
                <dgm:constr type="w" for="ch" forName="bgRectTx" refType="w" refFor="ch" refForName="bgRect" fact="0.3"/>
                <dgm:constr type="h" for="ch" forName="bgRectTx" refType="h" refFor="ch" refForName="bgRect" op="equ"/>
              </dgm:constrLst>
            </dgm:if>
            <dgm:else name="Name29">
              <dgm:constrLst>
                <dgm:constr type="userA"/>
                <dgm:constr type="l" for="ch" forName="bgRect"/>
                <dgm:constr type="t" for="ch" forName="bgRect"/>
                <dgm:constr type="h" for="ch" forName="bgRect" refType="userA" fact="1.2"/>
                <dgm:constr type="r" for="ch" forName="bgRectTx" refType="w"/>
                <dgm:constr type="t" for="ch" forName="bgRectTx"/>
                <dgm:constr type="w" for="ch" forName="bgRectTx" refType="w" refFor="ch" refForName="bgRect" fact="0.3"/>
                <dgm:constr type="h" for="ch" forName="bgRectTx" refType="h" refFor="ch" refForName="bgRect" op="equ"/>
              </dgm:constrLst>
            </dgm:else>
          </dgm:choose>
          <dgm:ruleLst/>
          <dgm:layoutNode name="bgRect" styleLbl="bgShp">
            <dgm:alg type="sp"/>
            <dgm:shape xmlns:r="http://schemas.openxmlformats.org/officeDocument/2006/relationships" type="roundRect" r:blip="" zOrderOff="-999">
              <dgm:adjLst>
                <dgm:adj idx="1" val="0.1"/>
              </dgm:adjLst>
            </dgm:shape>
            <dgm:presOf axis="desOrSelf" ptType="node"/>
            <dgm:constrLst/>
            <dgm:ruleLst/>
          </dgm:layoutNode>
          <dgm:layoutNode name="bgRectTx" styleLbl="bgShp">
            <dgm:varLst>
              <dgm:bulletEnabled val="1"/>
            </dgm:varLst>
            <dgm:alg type="tx"/>
            <dgm:presOf axis="desOrSelf" ptType="node"/>
            <dgm:shape xmlns:r="http://schemas.openxmlformats.org/officeDocument/2006/relationships" type="rect" r:blip="" zOrderOff="-999" hideGeom="1">
              <dgm:adjLst/>
            </dgm:shape>
            <dgm:constrLst>
              <dgm:constr type="primFontSz" val="65"/>
            </dgm:constrLst>
            <dgm:ruleLst>
              <dgm:rule type="primFontSz" val="5" fact="NaN" max="NaN"/>
            </dgm:ruleLst>
          </dgm:layoutNode>
        </dgm:layoutNode>
        <dgm:choose name="Name30">
          <dgm:if name="Name31" axis="self" ptType="node" func="revPos" op="gte" val="2">
            <dgm:layoutNode name="spComp">
              <dgm:alg type="composite">
                <dgm:param type="vertAlign" val="t"/>
                <dgm:param type="horzAlign" val="ctr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userA"/>
                <dgm:constr type="userB"/>
                <dgm:constr type="l" for="ch" forName="vSp"/>
                <dgm:constr type="t" for="ch" forName="vSp"/>
                <dgm:constr type="h" for="ch" forName="vSp" refType="userB"/>
                <dgm:constr type="hOff" for="ch" forName="vSp" refType="userA" fact="-0.2"/>
              </dgm:constrLst>
              <dgm:ruleLst/>
              <dgm:layoutNode name="vSp">
                <dgm:alg type="sp"/>
                <dgm:shape xmlns:r="http://schemas.openxmlformats.org/officeDocument/2006/relationships" r:blip="">
                  <dgm:adjLst/>
                </dgm:shape>
                <dgm:presOf/>
                <dgm:constrLst/>
                <dgm:ruleLst/>
              </dgm:layoutNode>
            </dgm:layoutNode>
          </dgm:if>
          <dgm:else name="Name32"/>
        </dgm:choos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223838</xdr:colOff>
      <xdr:row>18</xdr:row>
      <xdr:rowOff>162243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CF71097-2129-4BDD-9130-65974BFA2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14</xdr:row>
      <xdr:rowOff>19050</xdr:rowOff>
    </xdr:from>
    <xdr:to>
      <xdr:col>22</xdr:col>
      <xdr:colOff>19050</xdr:colOff>
      <xdr:row>16</xdr:row>
      <xdr:rowOff>169926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3D82F80-29BC-48AE-BC35-EA763FA21B28}"/>
            </a:ext>
          </a:extLst>
        </xdr:cNvPr>
        <xdr:cNvGrpSpPr/>
      </xdr:nvGrpSpPr>
      <xdr:grpSpPr>
        <a:xfrm>
          <a:off x="22860" y="2579370"/>
          <a:ext cx="14077950" cy="516636"/>
          <a:chOff x="22860" y="2579370"/>
          <a:chExt cx="14077950" cy="516636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1A483523-EB94-4756-BE21-43A221E15DCA}"/>
              </a:ext>
            </a:extLst>
          </xdr:cNvPr>
          <xdr:cNvSpPr/>
        </xdr:nvSpPr>
        <xdr:spPr>
          <a:xfrm>
            <a:off x="22860" y="2602230"/>
            <a:ext cx="14077950" cy="493776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801FE66C-5407-4B68-88A7-AE75E4BA06C1}"/>
              </a:ext>
            </a:extLst>
          </xdr:cNvPr>
          <xdr:cNvSpPr txBox="1"/>
        </xdr:nvSpPr>
        <xdr:spPr>
          <a:xfrm>
            <a:off x="53340" y="2579370"/>
            <a:ext cx="529590" cy="4937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/>
              <a:t>yr4</a:t>
            </a:r>
          </a:p>
        </xdr:txBody>
      </xdr:sp>
    </xdr:grpSp>
    <xdr:clientData/>
  </xdr:twoCellAnchor>
  <xdr:twoCellAnchor>
    <xdr:from>
      <xdr:col>0</xdr:col>
      <xdr:colOff>0</xdr:colOff>
      <xdr:row>1</xdr:row>
      <xdr:rowOff>60960</xdr:rowOff>
    </xdr:from>
    <xdr:to>
      <xdr:col>21</xdr:col>
      <xdr:colOff>636270</xdr:colOff>
      <xdr:row>4</xdr:row>
      <xdr:rowOff>21336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CFE1992-4DF1-4793-AAD8-EC40283D87F0}"/>
            </a:ext>
          </a:extLst>
        </xdr:cNvPr>
        <xdr:cNvGrpSpPr/>
      </xdr:nvGrpSpPr>
      <xdr:grpSpPr>
        <a:xfrm>
          <a:off x="0" y="243840"/>
          <a:ext cx="14077950" cy="509016"/>
          <a:chOff x="0" y="243840"/>
          <a:chExt cx="14077950" cy="509016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240D20B2-28C8-4BB3-9D95-4D7F2EF1C1E3}"/>
              </a:ext>
            </a:extLst>
          </xdr:cNvPr>
          <xdr:cNvSpPr/>
        </xdr:nvSpPr>
        <xdr:spPr>
          <a:xfrm>
            <a:off x="0" y="243840"/>
            <a:ext cx="14077950" cy="493776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52866BED-8133-4081-B6C7-5383B1C097EA}"/>
              </a:ext>
            </a:extLst>
          </xdr:cNvPr>
          <xdr:cNvSpPr txBox="1"/>
        </xdr:nvSpPr>
        <xdr:spPr>
          <a:xfrm>
            <a:off x="41910" y="259080"/>
            <a:ext cx="529590" cy="4937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/>
              <a:t>yr0</a:t>
            </a:r>
          </a:p>
        </xdr:txBody>
      </xdr:sp>
    </xdr:grpSp>
    <xdr:clientData/>
  </xdr:twoCellAnchor>
  <xdr:twoCellAnchor>
    <xdr:from>
      <xdr:col>0</xdr:col>
      <xdr:colOff>0</xdr:colOff>
      <xdr:row>4</xdr:row>
      <xdr:rowOff>91440</xdr:rowOff>
    </xdr:from>
    <xdr:to>
      <xdr:col>21</xdr:col>
      <xdr:colOff>636270</xdr:colOff>
      <xdr:row>7</xdr:row>
      <xdr:rowOff>55626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7C48B863-6792-4684-AA23-0451DD414A1D}"/>
            </a:ext>
          </a:extLst>
        </xdr:cNvPr>
        <xdr:cNvGrpSpPr/>
      </xdr:nvGrpSpPr>
      <xdr:grpSpPr>
        <a:xfrm>
          <a:off x="0" y="822960"/>
          <a:ext cx="14077950" cy="512826"/>
          <a:chOff x="0" y="822960"/>
          <a:chExt cx="14077950" cy="512826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6BE28948-9609-4F98-8FE6-FC1F48151517}"/>
              </a:ext>
            </a:extLst>
          </xdr:cNvPr>
          <xdr:cNvSpPr/>
        </xdr:nvSpPr>
        <xdr:spPr>
          <a:xfrm>
            <a:off x="0" y="822960"/>
            <a:ext cx="14077950" cy="493776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F84472-7240-4953-BD0B-57CBC3D54B63}"/>
              </a:ext>
            </a:extLst>
          </xdr:cNvPr>
          <xdr:cNvSpPr txBox="1"/>
        </xdr:nvSpPr>
        <xdr:spPr>
          <a:xfrm>
            <a:off x="38100" y="842010"/>
            <a:ext cx="529590" cy="4937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/>
              <a:t>yr1</a:t>
            </a:r>
          </a:p>
        </xdr:txBody>
      </xdr:sp>
    </xdr:grpSp>
    <xdr:clientData/>
  </xdr:twoCellAnchor>
  <xdr:twoCellAnchor>
    <xdr:from>
      <xdr:col>0</xdr:col>
      <xdr:colOff>0</xdr:colOff>
      <xdr:row>10</xdr:row>
      <xdr:rowOff>163830</xdr:rowOff>
    </xdr:from>
    <xdr:to>
      <xdr:col>21</xdr:col>
      <xdr:colOff>636270</xdr:colOff>
      <xdr:row>13</xdr:row>
      <xdr:rowOff>108966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C480B676-D672-4418-A35A-FF60DE7BA19B}"/>
            </a:ext>
          </a:extLst>
        </xdr:cNvPr>
        <xdr:cNvGrpSpPr/>
      </xdr:nvGrpSpPr>
      <xdr:grpSpPr>
        <a:xfrm>
          <a:off x="0" y="1992630"/>
          <a:ext cx="14077950" cy="493776"/>
          <a:chOff x="0" y="1992630"/>
          <a:chExt cx="14077950" cy="493776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EBE53403-46A8-45FD-8C81-78D7DA945665}"/>
              </a:ext>
            </a:extLst>
          </xdr:cNvPr>
          <xdr:cNvSpPr/>
        </xdr:nvSpPr>
        <xdr:spPr>
          <a:xfrm>
            <a:off x="0" y="1992630"/>
            <a:ext cx="14077950" cy="493776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5D37EA19-017E-486A-A15A-909B7B4CAC21}"/>
              </a:ext>
            </a:extLst>
          </xdr:cNvPr>
          <xdr:cNvSpPr txBox="1"/>
        </xdr:nvSpPr>
        <xdr:spPr>
          <a:xfrm>
            <a:off x="68580" y="1992630"/>
            <a:ext cx="529590" cy="4937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/>
              <a:t>yr3</a:t>
            </a:r>
          </a:p>
        </xdr:txBody>
      </xdr:sp>
    </xdr:grpSp>
    <xdr:clientData/>
  </xdr:twoCellAnchor>
  <xdr:twoCellAnchor>
    <xdr:from>
      <xdr:col>0</xdr:col>
      <xdr:colOff>0</xdr:colOff>
      <xdr:row>7</xdr:row>
      <xdr:rowOff>121920</xdr:rowOff>
    </xdr:from>
    <xdr:to>
      <xdr:col>21</xdr:col>
      <xdr:colOff>636270</xdr:colOff>
      <xdr:row>10</xdr:row>
      <xdr:rowOff>67056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95AC19C-4E32-48E1-818D-A67C930E6F83}"/>
            </a:ext>
          </a:extLst>
        </xdr:cNvPr>
        <xdr:cNvSpPr/>
      </xdr:nvSpPr>
      <xdr:spPr>
        <a:xfrm>
          <a:off x="0" y="1402080"/>
          <a:ext cx="14077950" cy="493776"/>
        </a:xfrm>
        <a:prstGeom prst="rect">
          <a:avLst/>
        </a:prstGeom>
        <a:solidFill>
          <a:schemeClr val="accent3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</xdr:colOff>
      <xdr:row>0</xdr:row>
      <xdr:rowOff>49530</xdr:rowOff>
    </xdr:from>
    <xdr:to>
      <xdr:col>22</xdr:col>
      <xdr:colOff>22860</xdr:colOff>
      <xdr:row>30</xdr:row>
      <xdr:rowOff>57150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69F2FE9-04F9-4EF4-A19A-C3124B93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38100</xdr:colOff>
      <xdr:row>7</xdr:row>
      <xdr:rowOff>106680</xdr:rowOff>
    </xdr:from>
    <xdr:to>
      <xdr:col>0</xdr:col>
      <xdr:colOff>567690</xdr:colOff>
      <xdr:row>10</xdr:row>
      <xdr:rowOff>51816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B14B3B7-32BD-43C7-99FC-C4A7A646043E}"/>
            </a:ext>
          </a:extLst>
        </xdr:cNvPr>
        <xdr:cNvSpPr txBox="1"/>
      </xdr:nvSpPr>
      <xdr:spPr>
        <a:xfrm>
          <a:off x="38100" y="1386840"/>
          <a:ext cx="529590" cy="493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yr2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F2036" totalsRowShown="0" headerRowDxfId="20" dataDxfId="19">
  <autoFilter ref="A1:GF2036" xr:uid="{00000000-0009-0000-0100-000001000000}"/>
  <tableColumns count="188">
    <tableColumn id="1" xr3:uid="{00000000-0010-0000-0000-000001000000}" name="Column1" dataDxfId="208"/>
    <tableColumn id="2" xr3:uid="{00000000-0010-0000-0000-000002000000}" name="id" dataDxfId="207"/>
    <tableColumn id="3" xr3:uid="{00000000-0010-0000-0000-000003000000}" name="first_gift_year" dataDxfId="206"/>
    <tableColumn id="4" xr3:uid="{00000000-0010-0000-0000-000004000000}" name="lapsed_count" dataDxfId="205"/>
    <tableColumn id="5" xr3:uid="{00000000-0010-0000-0000-000005000000}" name="recovered_count" dataDxfId="204"/>
    <tableColumn id="6" xr3:uid="{00000000-0010-0000-0000-000006000000}" name="max_consec_giving_years" dataDxfId="203"/>
    <tableColumn id="7" xr3:uid="{00000000-0010-0000-0000-000007000000}" name="total_giving_years" dataDxfId="202"/>
    <tableColumn id="8" xr3:uid="{00000000-0010-0000-0000-000008000000}" name="count_2013" dataDxfId="201"/>
    <tableColumn id="9" xr3:uid="{00000000-0010-0000-0000-000009000000}" name="count_2014" dataDxfId="200"/>
    <tableColumn id="10" xr3:uid="{00000000-0010-0000-0000-00000A000000}" name="count_2015" dataDxfId="199"/>
    <tableColumn id="11" xr3:uid="{00000000-0010-0000-0000-00000B000000}" name="count_2016" dataDxfId="198"/>
    <tableColumn id="12" xr3:uid="{00000000-0010-0000-0000-00000C000000}" name="count_2017" dataDxfId="197"/>
    <tableColumn id="13" xr3:uid="{00000000-0010-0000-0000-00000D000000}" name="count_yr0" dataDxfId="196"/>
    <tableColumn id="14" xr3:uid="{00000000-0010-0000-0000-00000E000000}" name="count_yr1" dataDxfId="195"/>
    <tableColumn id="15" xr3:uid="{00000000-0010-0000-0000-00000F000000}" name="count_yr2" dataDxfId="194"/>
    <tableColumn id="16" xr3:uid="{00000000-0010-0000-0000-000010000000}" name="count_yr3" dataDxfId="193"/>
    <tableColumn id="17" xr3:uid="{00000000-0010-0000-0000-000011000000}" name="count_yr4" dataDxfId="192"/>
    <tableColumn id="18" xr3:uid="{00000000-0010-0000-0000-000012000000}" name="initial" dataDxfId="191"/>
    <tableColumn id="19" xr3:uid="{00000000-0010-0000-0000-000013000000}" name="first_gift" dataDxfId="190"/>
    <tableColumn id="20" xr3:uid="{00000000-0010-0000-0000-000014000000}" name="second_year" dataDxfId="189"/>
    <tableColumn id="21" xr3:uid="{00000000-0010-0000-0000-000015000000}" name="second_with_gap" dataDxfId="188"/>
    <tableColumn id="22" xr3:uid="{00000000-0010-0000-0000-000016000000}" name="multi_year" dataDxfId="187"/>
    <tableColumn id="23" xr3:uid="{00000000-0010-0000-0000-000017000000}" name="key_multi_year" dataDxfId="186"/>
    <tableColumn id="24" xr3:uid="{00000000-0010-0000-0000-000018000000}" name="recovered_multi_year" dataDxfId="185"/>
    <tableColumn id="25" xr3:uid="{00000000-0010-0000-0000-000019000000}" name="inconsistent_multi_year " dataDxfId="184"/>
    <tableColumn id="26" xr3:uid="{00000000-0010-0000-0000-00001A000000}" name="recovered_key_multi_year" dataDxfId="183"/>
    <tableColumn id="27" xr3:uid="{00000000-0010-0000-0000-00001B000000}" name="lapsed_after_first" dataDxfId="182"/>
    <tableColumn id="28" xr3:uid="{00000000-0010-0000-0000-00001C000000}" name="lapsed_after_first_long" dataDxfId="181"/>
    <tableColumn id="29" xr3:uid="{00000000-0010-0000-0000-00001D000000}" name="lapsed_after_second" dataDxfId="180"/>
    <tableColumn id="30" xr3:uid="{00000000-0010-0000-0000-00001E000000}" name="lapsed_multi_year" dataDxfId="179"/>
    <tableColumn id="31" xr3:uid="{00000000-0010-0000-0000-00001F000000}" name="lapsed_long_multi_year" dataDxfId="178"/>
    <tableColumn id="32" xr3:uid="{00000000-0010-0000-0000-000020000000}" name="lapsed_key_multi_year" dataDxfId="177"/>
    <tableColumn id="33" xr3:uid="{00000000-0010-0000-0000-000021000000}" name="lapsed_long" dataDxfId="176"/>
    <tableColumn id="34" xr3:uid="{00000000-0010-0000-0000-000022000000}" name="cohort_0_first_gift" dataDxfId="175"/>
    <tableColumn id="35" xr3:uid="{00000000-0010-0000-0000-000023000000}" name="cohort_1_lapsed_after_first" dataDxfId="174"/>
    <tableColumn id="36" xr3:uid="{00000000-0010-0000-0000-000024000000}" name="cohort_1_second_year" dataDxfId="173"/>
    <tableColumn id="37" xr3:uid="{00000000-0010-0000-0000-000025000000}" name="cohort_2_lapsed_after_first_long" dataDxfId="172"/>
    <tableColumn id="38" xr3:uid="{00000000-0010-0000-0000-000026000000}" name="cohort_2_lapsed_after_second" dataDxfId="171"/>
    <tableColumn id="39" xr3:uid="{00000000-0010-0000-0000-000027000000}" name="cohort_2_multi_year" dataDxfId="170"/>
    <tableColumn id="40" xr3:uid="{00000000-0010-0000-0000-000028000000}" name="cohort_2_second_with_gap" dataDxfId="169"/>
    <tableColumn id="41" xr3:uid="{00000000-0010-0000-0000-000029000000}" name="cohort_3_first_gift" dataDxfId="168"/>
    <tableColumn id="42" xr3:uid="{00000000-0010-0000-0000-00002A000000}" name="cohort_3_inconsistent_multi_year" dataDxfId="167"/>
    <tableColumn id="43" xr3:uid="{00000000-0010-0000-0000-00002B000000}" name="cohort_3_key_multi_year" dataDxfId="166"/>
    <tableColumn id="44" xr3:uid="{00000000-0010-0000-0000-00002C000000}" name="cohort_3_lapsed_after_second" dataDxfId="165"/>
    <tableColumn id="45" xr3:uid="{00000000-0010-0000-0000-00002D000000}" name="cohort_3_lapsed_long" dataDxfId="164"/>
    <tableColumn id="46" xr3:uid="{00000000-0010-0000-0000-00002E000000}" name="cohort_3_lapsed_multi_year" dataDxfId="163"/>
    <tableColumn id="47" xr3:uid="{00000000-0010-0000-0000-00002F000000}" name="cohort_4_first_gift" dataDxfId="162"/>
    <tableColumn id="48" xr3:uid="{00000000-0010-0000-0000-000030000000}" name="cohort_4_inconsistent_multi_year" dataDxfId="161"/>
    <tableColumn id="49" xr3:uid="{00000000-0010-0000-0000-000031000000}" name="cohort_4_key_multi_year" dataDxfId="160"/>
    <tableColumn id="50" xr3:uid="{00000000-0010-0000-0000-000032000000}" name="cohort_4_lapsed_after_first" dataDxfId="159"/>
    <tableColumn id="51" xr3:uid="{00000000-0010-0000-0000-000033000000}" name="cohort_4_lapsed_key_multi_year" dataDxfId="158"/>
    <tableColumn id="52" xr3:uid="{00000000-0010-0000-0000-000034000000}" name="cohort_4_lapsed_long" dataDxfId="157"/>
    <tableColumn id="53" xr3:uid="{00000000-0010-0000-0000-000035000000}" name="cohort_4_lapsed_long_multi_year" dataDxfId="156"/>
    <tableColumn id="54" xr3:uid="{00000000-0010-0000-0000-000036000000}" name="cohort_4_lapsed_multi_year" dataDxfId="155"/>
    <tableColumn id="55" xr3:uid="{00000000-0010-0000-0000-000037000000}" name="cohort_4_multi_year" dataDxfId="154"/>
    <tableColumn id="56" xr3:uid="{00000000-0010-0000-0000-000038000000}" name="cohort_4_recovered_multi_year" dataDxfId="153"/>
    <tableColumn id="57" xr3:uid="{00000000-0010-0000-0000-000039000000}" name="cohort_4_second_year" dataDxfId="152"/>
    <tableColumn id="58" xr3:uid="{00000000-0010-0000-0000-00003A000000}" name="cohort_5_first_gift" dataDxfId="151"/>
    <tableColumn id="59" xr3:uid="{00000000-0010-0000-0000-00003B000000}" name="cohort_5_inconsistent_multi_year" dataDxfId="150"/>
    <tableColumn id="60" xr3:uid="{00000000-0010-0000-0000-00003C000000}" name="cohort_5_key_multi_year" dataDxfId="149"/>
    <tableColumn id="61" xr3:uid="{00000000-0010-0000-0000-00003D000000}" name="cohort_5_lapsed_after_first" dataDxfId="148"/>
    <tableColumn id="62" xr3:uid="{00000000-0010-0000-0000-00003E000000}" name="cohort_5_lapsed_after_first_long" dataDxfId="147"/>
    <tableColumn id="63" xr3:uid="{00000000-0010-0000-0000-00003F000000}" name="cohort_5_lapsed_after_second" dataDxfId="146"/>
    <tableColumn id="64" xr3:uid="{00000000-0010-0000-0000-000040000000}" name="cohort_5_lapsed_key_multi_year" dataDxfId="145"/>
    <tableColumn id="65" xr3:uid="{00000000-0010-0000-0000-000041000000}" name="cohort_5_lapsed_long" dataDxfId="144"/>
    <tableColumn id="66" xr3:uid="{00000000-0010-0000-0000-000042000000}" name="cohort_5_lapsed_long_key_multi_year" dataDxfId="143"/>
    <tableColumn id="67" xr3:uid="{00000000-0010-0000-0000-000043000000}" name="cohort_5_lapsed_long_multi_year" dataDxfId="142"/>
    <tableColumn id="68" xr3:uid="{00000000-0010-0000-0000-000044000000}" name="cohort_5_lapsed_multi_year" dataDxfId="141"/>
    <tableColumn id="69" xr3:uid="{00000000-0010-0000-0000-000045000000}" name="cohort_5_multi_year" dataDxfId="140"/>
    <tableColumn id="70" xr3:uid="{00000000-0010-0000-0000-000046000000}" name="cohort_5_recovered_key_multi_year" dataDxfId="139"/>
    <tableColumn id="71" xr3:uid="{00000000-0010-0000-0000-000047000000}" name="cohort_5_recovered_multi_year" dataDxfId="138"/>
    <tableColumn id="72" xr3:uid="{00000000-0010-0000-0000-000048000000}" name="cohort_5_second_with_gap" dataDxfId="137"/>
    <tableColumn id="73" xr3:uid="{00000000-0010-0000-0000-000049000000}" name="cohort_5_second_year" dataDxfId="136"/>
    <tableColumn id="74" xr3:uid="{00000000-0010-0000-0000-00004A000000}" name="cohort_6_first_gift" dataDxfId="135"/>
    <tableColumn id="75" xr3:uid="{00000000-0010-0000-0000-00004B000000}" name="cohort_6_key_multi_year" dataDxfId="134"/>
    <tableColumn id="76" xr3:uid="{00000000-0010-0000-0000-00004C000000}" name="cohort_6_lapsed_after_first" dataDxfId="133"/>
    <tableColumn id="77" xr3:uid="{00000000-0010-0000-0000-00004D000000}" name="cohort_6_lapsed_after_first_long" dataDxfId="132"/>
    <tableColumn id="78" xr3:uid="{00000000-0010-0000-0000-00004E000000}" name="cohort_6_lapsed_after_second" dataDxfId="131"/>
    <tableColumn id="79" xr3:uid="{00000000-0010-0000-0000-00004F000000}" name="cohort_6_lapsed_key_multi_year" dataDxfId="130"/>
    <tableColumn id="80" xr3:uid="{00000000-0010-0000-0000-000050000000}" name="cohort_6_lapsed_long" dataDxfId="129"/>
    <tableColumn id="81" xr3:uid="{00000000-0010-0000-0000-000051000000}" name="cohort_6_lapsed_long_key_multi_year" dataDxfId="128"/>
    <tableColumn id="82" xr3:uid="{00000000-0010-0000-0000-000052000000}" name="cohort_6_lapsed_long_multi_year" dataDxfId="127"/>
    <tableColumn id="83" xr3:uid="{00000000-0010-0000-0000-000053000000}" name="cohort_6_multi_year" dataDxfId="126"/>
    <tableColumn id="84" xr3:uid="{00000000-0010-0000-0000-000054000000}" name="lapsed_amount" dataDxfId="125"/>
    <tableColumn id="85" xr3:uid="{00000000-0010-0000-0000-000055000000}" name="recovered_amount" dataDxfId="124"/>
    <tableColumn id="86" xr3:uid="{00000000-0010-0000-0000-000056000000}" name="amount_2013" dataDxfId="123"/>
    <tableColumn id="87" xr3:uid="{00000000-0010-0000-0000-000057000000}" name="amount_2014" dataDxfId="122"/>
    <tableColumn id="88" xr3:uid="{00000000-0010-0000-0000-000058000000}" name="amount_2015" dataDxfId="121"/>
    <tableColumn id="89" xr3:uid="{00000000-0010-0000-0000-000059000000}" name="amount_2016" dataDxfId="120"/>
    <tableColumn id="90" xr3:uid="{00000000-0010-0000-0000-00005A000000}" name="amount_2017" dataDxfId="119"/>
    <tableColumn id="91" xr3:uid="{00000000-0010-0000-0000-00005B000000}" name="lapsed_amount_2013" dataDxfId="118"/>
    <tableColumn id="92" xr3:uid="{00000000-0010-0000-0000-00005C000000}" name="lapsed_amount_2014" dataDxfId="117"/>
    <tableColumn id="93" xr3:uid="{00000000-0010-0000-0000-00005D000000}" name="lapsed_amount_2015" dataDxfId="116"/>
    <tableColumn id="94" xr3:uid="{00000000-0010-0000-0000-00005E000000}" name="lapsed_amount_2016" dataDxfId="115"/>
    <tableColumn id="95" xr3:uid="{00000000-0010-0000-0000-00005F000000}" name="lapsed_amount_2017" dataDxfId="114"/>
    <tableColumn id="96" xr3:uid="{00000000-0010-0000-0000-000060000000}" name="upgraded_amount_2013" dataDxfId="113"/>
    <tableColumn id="97" xr3:uid="{00000000-0010-0000-0000-000061000000}" name="upgraded_amount_2014" dataDxfId="112"/>
    <tableColumn id="98" xr3:uid="{00000000-0010-0000-0000-000062000000}" name="upgraded_amount_2015" dataDxfId="111"/>
    <tableColumn id="99" xr3:uid="{00000000-0010-0000-0000-000063000000}" name="upgraded_amount_2016" dataDxfId="110"/>
    <tableColumn id="100" xr3:uid="{00000000-0010-0000-0000-000064000000}" name="upgraded_amount_2017" dataDxfId="109"/>
    <tableColumn id="101" xr3:uid="{00000000-0010-0000-0000-000065000000}" name="downgraded_amount_2013" dataDxfId="108"/>
    <tableColumn id="102" xr3:uid="{00000000-0010-0000-0000-000066000000}" name="downgraded_amount_2014" dataDxfId="107"/>
    <tableColumn id="103" xr3:uid="{00000000-0010-0000-0000-000067000000}" name="downgraded_amount_2015" dataDxfId="106"/>
    <tableColumn id="104" xr3:uid="{00000000-0010-0000-0000-000068000000}" name="downgraded_amount_2016" dataDxfId="105"/>
    <tableColumn id="105" xr3:uid="{00000000-0010-0000-0000-000069000000}" name="downgraded_amount_2017" dataDxfId="104"/>
    <tableColumn id="106" xr3:uid="{00000000-0010-0000-0000-00006A000000}" name="amount_yr0" dataDxfId="103"/>
    <tableColumn id="107" xr3:uid="{00000000-0010-0000-0000-00006B000000}" name="amount_yr1" dataDxfId="102"/>
    <tableColumn id="108" xr3:uid="{00000000-0010-0000-0000-00006C000000}" name="amount_yr2" dataDxfId="101"/>
    <tableColumn id="109" xr3:uid="{00000000-0010-0000-0000-00006D000000}" name="amount_yr3" dataDxfId="100"/>
    <tableColumn id="110" xr3:uid="{00000000-0010-0000-0000-00006E000000}" name="amount_yr4" dataDxfId="99"/>
    <tableColumn id="111" xr3:uid="{00000000-0010-0000-0000-00006F000000}" name="lapsed_amount_yr0" dataDxfId="98"/>
    <tableColumn id="112" xr3:uid="{00000000-0010-0000-0000-000070000000}" name="lapsed_amount_yr1" dataDxfId="97"/>
    <tableColumn id="113" xr3:uid="{00000000-0010-0000-0000-000071000000}" name="lapsed_amount_yr2" dataDxfId="96"/>
    <tableColumn id="114" xr3:uid="{00000000-0010-0000-0000-000072000000}" name="lapsed_amount_yr3" dataDxfId="95"/>
    <tableColumn id="115" xr3:uid="{00000000-0010-0000-0000-000073000000}" name="lapsed_amount_yr4" dataDxfId="94"/>
    <tableColumn id="116" xr3:uid="{00000000-0010-0000-0000-000074000000}" name="upgraded_amount_yr0" dataDxfId="93"/>
    <tableColumn id="117" xr3:uid="{00000000-0010-0000-0000-000075000000}" name="upgraded_amount_yr1" dataDxfId="92"/>
    <tableColumn id="118" xr3:uid="{00000000-0010-0000-0000-000076000000}" name="upgraded_amount_yr2" dataDxfId="91"/>
    <tableColumn id="119" xr3:uid="{00000000-0010-0000-0000-000077000000}" name="upgraded_amount_yr3" dataDxfId="90"/>
    <tableColumn id="120" xr3:uid="{00000000-0010-0000-0000-000078000000}" name="upgraded_amount_yr4" dataDxfId="89"/>
    <tableColumn id="121" xr3:uid="{00000000-0010-0000-0000-000079000000}" name="downgraded_amount_yr0" dataDxfId="88"/>
    <tableColumn id="122" xr3:uid="{00000000-0010-0000-0000-00007A000000}" name="downgraded_amount_yr1" dataDxfId="87"/>
    <tableColumn id="123" xr3:uid="{00000000-0010-0000-0000-00007B000000}" name="downgraded_amount_yr2" dataDxfId="86"/>
    <tableColumn id="124" xr3:uid="{00000000-0010-0000-0000-00007C000000}" name="downgraded_amount_yr3" dataDxfId="85"/>
    <tableColumn id="125" xr3:uid="{00000000-0010-0000-0000-00007D000000}" name="downgraded_amount_yr4" dataDxfId="84"/>
    <tableColumn id="126" xr3:uid="{00000000-0010-0000-0000-00007E000000}" name="amount_01_2013" dataDxfId="83"/>
    <tableColumn id="127" xr3:uid="{00000000-0010-0000-0000-00007F000000}" name="amount_02_2013" dataDxfId="82"/>
    <tableColumn id="128" xr3:uid="{00000000-0010-0000-0000-000080000000}" name="amount_03_2013" dataDxfId="81"/>
    <tableColumn id="129" xr3:uid="{00000000-0010-0000-0000-000081000000}" name="amount_04_2013" dataDxfId="80"/>
    <tableColumn id="130" xr3:uid="{00000000-0010-0000-0000-000082000000}" name="amount_05_2013" dataDxfId="79"/>
    <tableColumn id="131" xr3:uid="{00000000-0010-0000-0000-000083000000}" name="amount_06_2013" dataDxfId="78"/>
    <tableColumn id="132" xr3:uid="{00000000-0010-0000-0000-000084000000}" name="amount_07_2013" dataDxfId="77"/>
    <tableColumn id="133" xr3:uid="{00000000-0010-0000-0000-000085000000}" name="amount_08_2013" dataDxfId="76"/>
    <tableColumn id="134" xr3:uid="{00000000-0010-0000-0000-000086000000}" name="amount_09_2013" dataDxfId="75"/>
    <tableColumn id="135" xr3:uid="{00000000-0010-0000-0000-000087000000}" name="amount_10_2013" dataDxfId="74"/>
    <tableColumn id="136" xr3:uid="{00000000-0010-0000-0000-000088000000}" name="amount_11_2013" dataDxfId="73"/>
    <tableColumn id="137" xr3:uid="{00000000-0010-0000-0000-000089000000}" name="amount_12_2013" dataDxfId="72"/>
    <tableColumn id="138" xr3:uid="{00000000-0010-0000-0000-00008A000000}" name="amount_01_2014" dataDxfId="71"/>
    <tableColumn id="139" xr3:uid="{00000000-0010-0000-0000-00008B000000}" name="amount_02_2014" dataDxfId="70"/>
    <tableColumn id="140" xr3:uid="{00000000-0010-0000-0000-00008C000000}" name="amount_03_2014" dataDxfId="69"/>
    <tableColumn id="141" xr3:uid="{00000000-0010-0000-0000-00008D000000}" name="amount_04_2014" dataDxfId="68"/>
    <tableColumn id="142" xr3:uid="{00000000-0010-0000-0000-00008E000000}" name="amount_05_2014" dataDxfId="67"/>
    <tableColumn id="143" xr3:uid="{00000000-0010-0000-0000-00008F000000}" name="amount_06_2014" dataDxfId="66"/>
    <tableColumn id="144" xr3:uid="{00000000-0010-0000-0000-000090000000}" name="amount_07_2014" dataDxfId="65"/>
    <tableColumn id="145" xr3:uid="{00000000-0010-0000-0000-000091000000}" name="amount_08_2014" dataDxfId="64"/>
    <tableColumn id="146" xr3:uid="{00000000-0010-0000-0000-000092000000}" name="amount_09_2014" dataDxfId="63"/>
    <tableColumn id="147" xr3:uid="{00000000-0010-0000-0000-000093000000}" name="amount_10_2014" dataDxfId="62"/>
    <tableColumn id="148" xr3:uid="{00000000-0010-0000-0000-000094000000}" name="amount_11_2014" dataDxfId="61"/>
    <tableColumn id="149" xr3:uid="{00000000-0010-0000-0000-000095000000}" name="amount_12_2014" dataDxfId="60"/>
    <tableColumn id="150" xr3:uid="{00000000-0010-0000-0000-000096000000}" name="amount_01_2015" dataDxfId="59"/>
    <tableColumn id="151" xr3:uid="{00000000-0010-0000-0000-000097000000}" name="amount_02_2015" dataDxfId="58"/>
    <tableColumn id="152" xr3:uid="{00000000-0010-0000-0000-000098000000}" name="amount_03_2015" dataDxfId="57"/>
    <tableColumn id="153" xr3:uid="{00000000-0010-0000-0000-000099000000}" name="amount_04_2015" dataDxfId="56"/>
    <tableColumn id="154" xr3:uid="{00000000-0010-0000-0000-00009A000000}" name="amount_05_2015" dataDxfId="55"/>
    <tableColumn id="155" xr3:uid="{00000000-0010-0000-0000-00009B000000}" name="amount_06_2015" dataDxfId="54"/>
    <tableColumn id="156" xr3:uid="{00000000-0010-0000-0000-00009C000000}" name="amount_07_2015" dataDxfId="53"/>
    <tableColumn id="157" xr3:uid="{00000000-0010-0000-0000-00009D000000}" name="amount_08_2015" dataDxfId="52"/>
    <tableColumn id="158" xr3:uid="{00000000-0010-0000-0000-00009E000000}" name="amount_09_2015" dataDxfId="51"/>
    <tableColumn id="159" xr3:uid="{00000000-0010-0000-0000-00009F000000}" name="amount_10_2015" dataDxfId="50"/>
    <tableColumn id="160" xr3:uid="{00000000-0010-0000-0000-0000A0000000}" name="amount_11_2015" dataDxfId="49"/>
    <tableColumn id="161" xr3:uid="{00000000-0010-0000-0000-0000A1000000}" name="amount_12_2015" dataDxfId="48"/>
    <tableColumn id="162" xr3:uid="{00000000-0010-0000-0000-0000A2000000}" name="amount_01_2016" dataDxfId="47"/>
    <tableColumn id="163" xr3:uid="{00000000-0010-0000-0000-0000A3000000}" name="amount_02_2016" dataDxfId="46"/>
    <tableColumn id="164" xr3:uid="{00000000-0010-0000-0000-0000A4000000}" name="amount_03_2016" dataDxfId="45"/>
    <tableColumn id="165" xr3:uid="{00000000-0010-0000-0000-0000A5000000}" name="amount_04_2016" dataDxfId="44"/>
    <tableColumn id="166" xr3:uid="{00000000-0010-0000-0000-0000A6000000}" name="amount_05_2016" dataDxfId="43"/>
    <tableColumn id="167" xr3:uid="{00000000-0010-0000-0000-0000A7000000}" name="amount_06_2016" dataDxfId="42"/>
    <tableColumn id="168" xr3:uid="{00000000-0010-0000-0000-0000A8000000}" name="amount_07_2016" dataDxfId="41"/>
    <tableColumn id="169" xr3:uid="{00000000-0010-0000-0000-0000A9000000}" name="amount_08_2016" dataDxfId="40"/>
    <tableColumn id="170" xr3:uid="{00000000-0010-0000-0000-0000AA000000}" name="amount_09_2016" dataDxfId="39"/>
    <tableColumn id="171" xr3:uid="{00000000-0010-0000-0000-0000AB000000}" name="amount_10_2016" dataDxfId="38"/>
    <tableColumn id="172" xr3:uid="{00000000-0010-0000-0000-0000AC000000}" name="amount_11_2016" dataDxfId="37"/>
    <tableColumn id="173" xr3:uid="{00000000-0010-0000-0000-0000AD000000}" name="amount_12_2016" dataDxfId="36"/>
    <tableColumn id="174" xr3:uid="{00000000-0010-0000-0000-0000AE000000}" name="amount_01_2017" dataDxfId="35"/>
    <tableColumn id="175" xr3:uid="{00000000-0010-0000-0000-0000AF000000}" name="amount_02_2017" dataDxfId="34"/>
    <tableColumn id="176" xr3:uid="{00000000-0010-0000-0000-0000B0000000}" name="amount_03_2017" dataDxfId="33"/>
    <tableColumn id="177" xr3:uid="{00000000-0010-0000-0000-0000B1000000}" name="amount_04_2017" dataDxfId="32"/>
    <tableColumn id="178" xr3:uid="{00000000-0010-0000-0000-0000B2000000}" name="amount_05_2017" dataDxfId="31"/>
    <tableColumn id="179" xr3:uid="{00000000-0010-0000-0000-0000B3000000}" name="amount_06_2017" dataDxfId="30"/>
    <tableColumn id="180" xr3:uid="{00000000-0010-0000-0000-0000B4000000}" name="amount_07_2017" dataDxfId="29"/>
    <tableColumn id="181" xr3:uid="{00000000-0010-0000-0000-0000B5000000}" name="amount_08_2017" dataDxfId="28"/>
    <tableColumn id="182" xr3:uid="{00000000-0010-0000-0000-0000B6000000}" name="amount_09_2017" dataDxfId="27"/>
    <tableColumn id="183" xr3:uid="{00000000-0010-0000-0000-0000B7000000}" name="amount_10_2017" dataDxfId="26"/>
    <tableColumn id="184" xr3:uid="{00000000-0010-0000-0000-0000B8000000}" name="amount_11_2017" dataDxfId="25"/>
    <tableColumn id="185" xr3:uid="{00000000-0010-0000-0000-0000B9000000}" name="amount_12_2017" dataDxfId="24"/>
    <tableColumn id="186" xr3:uid="{00000000-0010-0000-0000-0000BA000000}" name="amount_total" dataDxfId="23"/>
    <tableColumn id="187" xr3:uid="{00000000-0010-0000-0000-0000BB000000}" name="count_total" dataDxfId="22"/>
    <tableColumn id="188" xr3:uid="{00000000-0010-0000-0000-0000BC000000}" name="cohort_gift_pattern" dataDxfId="2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B3:R53" totalsRowShown="0" headerRowDxfId="18" dataDxfId="0">
  <autoFilter ref="B3:R53" xr:uid="{00000000-0009-0000-0100-000002000000}"/>
  <sortState xmlns:xlrd2="http://schemas.microsoft.com/office/spreadsheetml/2017/richdata2" ref="B4:R53">
    <sortCondition ref="B3:B53"/>
  </sortState>
  <tableColumns count="17">
    <tableColumn id="1" xr3:uid="{00000000-0010-0000-0100-000001000000}" name=" " dataDxfId="17"/>
    <tableColumn id="2" xr3:uid="{00000000-0010-0000-0100-000002000000}" name="Column2" dataDxfId="16"/>
    <tableColumn id="3" xr3:uid="{00000000-0010-0000-0100-000003000000}" name="y/n" dataDxfId="15"/>
    <tableColumn id="4" xr3:uid="{00000000-0010-0000-0100-000004000000}" name="Column4" dataDxfId="14"/>
    <tableColumn id="5" xr3:uid="{00000000-0010-0000-0100-000005000000}" name="yr" dataDxfId="13"/>
    <tableColumn id="17" xr3:uid="{5E53D349-3CBD-4D2D-8590-ACF3FBDA552A}" name="Column13" dataDxfId="12"/>
    <tableColumn id="16" xr3:uid="{8F13C27F-3D86-484E-832F-009923E0D95E}" name="Column12" dataDxfId="11"/>
    <tableColumn id="15" xr3:uid="{37E2B280-0A9E-4EBE-BCC7-B88E48A5B532}" name="Column5" dataDxfId="10"/>
    <tableColumn id="14" xr3:uid="{977D36F9-84CF-4A7A-8852-2D7B2A54F931}" name="Column3" dataDxfId="9"/>
    <tableColumn id="13" xr3:uid="{53B5B430-45BC-4FF5-AFA6-4B35EEE5AA52}" name="Column1" dataDxfId="8"/>
    <tableColumn id="6" xr3:uid="{00000000-0010-0000-0100-000006000000}" name="Column6" dataDxfId="7"/>
    <tableColumn id="7" xr3:uid="{00000000-0010-0000-0100-000007000000}" name="Column7" dataDxfId="6"/>
    <tableColumn id="8" xr3:uid="{00000000-0010-0000-0100-000008000000}" name="Column8" dataDxfId="5"/>
    <tableColumn id="9" xr3:uid="{00000000-0010-0000-0100-000009000000}" name="Column9" dataDxfId="4"/>
    <tableColumn id="10" xr3:uid="{00000000-0010-0000-0100-00000A000000}" name="Column10" dataDxfId="3"/>
    <tableColumn id="12" xr3:uid="{D0294DC2-31FB-4CD5-A20C-E9A3CEF676F1}" name="Column102" dataDxfId="2"/>
    <tableColumn id="11" xr3:uid="{7B135131-95CA-4DD0-BE65-CAD875852FFB}" name="Column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F2038"/>
  <sheetViews>
    <sheetView zoomScaleNormal="100" workbookViewId="0">
      <pane xSplit="3" ySplit="1" topLeftCell="BP1997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RowHeight="18.3" x14ac:dyDescent="0.7"/>
  <cols>
    <col min="1" max="1" width="12.15625" style="2" bestFit="1" customWidth="1"/>
    <col min="2" max="2" width="41.83984375" style="2" bestFit="1" customWidth="1"/>
    <col min="3" max="3" width="17.578125" style="2" bestFit="1" customWidth="1"/>
    <col min="4" max="4" width="16.83984375" style="2" bestFit="1" customWidth="1"/>
    <col min="5" max="5" width="20.578125" style="2" bestFit="1" customWidth="1"/>
    <col min="6" max="6" width="29.7890625" style="2" bestFit="1" customWidth="1"/>
    <col min="7" max="7" width="21.9453125" style="2" bestFit="1" customWidth="1"/>
    <col min="8" max="12" width="15.15625" style="2" bestFit="1" customWidth="1"/>
    <col min="13" max="17" width="13.3671875" style="2" bestFit="1" customWidth="1"/>
    <col min="18" max="18" width="8.89453125" style="2" bestFit="1" customWidth="1"/>
    <col min="19" max="19" width="11.7890625" style="2" bestFit="1" customWidth="1"/>
    <col min="20" max="20" width="16.05078125" style="2" bestFit="1" customWidth="1"/>
    <col min="21" max="21" width="21.1015625" style="2" bestFit="1" customWidth="1"/>
    <col min="22" max="22" width="14.15625" style="2" bestFit="1" customWidth="1"/>
    <col min="23" max="23" width="19.1015625" style="2" bestFit="1" customWidth="1"/>
    <col min="24" max="24" width="25.9453125" style="2" bestFit="1" customWidth="1"/>
    <col min="25" max="25" width="28.68359375" style="2" bestFit="1" customWidth="1"/>
    <col min="26" max="26" width="30.83984375" style="2" bestFit="1" customWidth="1"/>
    <col min="27" max="27" width="21.41796875" style="2" bestFit="1" customWidth="1"/>
    <col min="28" max="28" width="27.1015625" style="2" bestFit="1" customWidth="1"/>
    <col min="29" max="29" width="24.578125" style="2" bestFit="1" customWidth="1"/>
    <col min="30" max="30" width="22.20703125" style="2" bestFit="1" customWidth="1"/>
    <col min="31" max="31" width="27.9453125" style="2" bestFit="1" customWidth="1"/>
    <col min="32" max="32" width="27.1015625" style="2" bestFit="1" customWidth="1"/>
    <col min="33" max="33" width="15.41796875" style="2" bestFit="1" customWidth="1"/>
    <col min="34" max="34" width="22.3125" style="2" bestFit="1" customWidth="1"/>
    <col min="35" max="35" width="32" style="2" bestFit="1" customWidth="1"/>
    <col min="36" max="36" width="26.578125" style="2" bestFit="1" customWidth="1"/>
    <col min="37" max="37" width="37.68359375" style="2" bestFit="1" customWidth="1"/>
    <col min="38" max="38" width="35.1015625" style="2" bestFit="1" customWidth="1"/>
    <col min="39" max="39" width="24.734375" style="2" bestFit="1" customWidth="1"/>
    <col min="40" max="40" width="31.68359375" style="2" bestFit="1" customWidth="1"/>
    <col min="41" max="41" width="22.3125" style="2" bestFit="1" customWidth="1"/>
    <col min="42" max="42" width="38.62890625" style="2" bestFit="1" customWidth="1"/>
    <col min="43" max="43" width="29.62890625" style="2" bestFit="1" customWidth="1"/>
    <col min="44" max="44" width="35.1015625" style="2" bestFit="1" customWidth="1"/>
    <col min="45" max="45" width="25.9453125" style="2" bestFit="1" customWidth="1"/>
    <col min="46" max="46" width="32.7890625" style="2" bestFit="1" customWidth="1"/>
    <col min="47" max="47" width="22.3125" style="2" bestFit="1" customWidth="1"/>
    <col min="48" max="48" width="38.62890625" style="2" bestFit="1" customWidth="1"/>
    <col min="49" max="49" width="29.62890625" style="2" bestFit="1" customWidth="1"/>
    <col min="50" max="50" width="32" style="2" bestFit="1" customWidth="1"/>
    <col min="51" max="51" width="37.68359375" style="2" bestFit="1" customWidth="1"/>
    <col min="52" max="52" width="25.9453125" style="2" bestFit="1" customWidth="1"/>
    <col min="53" max="53" width="38.47265625" style="2" bestFit="1" customWidth="1"/>
    <col min="54" max="54" width="32.7890625" style="2" bestFit="1" customWidth="1"/>
    <col min="55" max="55" width="24.734375" style="2" bestFit="1" customWidth="1"/>
    <col min="56" max="56" width="36.5234375" style="2" bestFit="1" customWidth="1"/>
    <col min="57" max="57" width="26.578125" style="2" bestFit="1" customWidth="1"/>
    <col min="58" max="58" width="22.3125" style="2" bestFit="1" customWidth="1"/>
    <col min="59" max="59" width="38.62890625" style="2" bestFit="1" customWidth="1"/>
    <col min="60" max="60" width="29.62890625" style="2" bestFit="1" customWidth="1"/>
    <col min="61" max="61" width="32" style="2" bestFit="1" customWidth="1"/>
    <col min="62" max="62" width="37.68359375" style="2" bestFit="1" customWidth="1"/>
    <col min="63" max="63" width="35.1015625" style="2" bestFit="1" customWidth="1"/>
    <col min="64" max="64" width="37.68359375" style="2" bestFit="1" customWidth="1"/>
    <col min="65" max="65" width="25.9453125" style="2" bestFit="1" customWidth="1"/>
    <col min="66" max="66" width="43.41796875" style="2" bestFit="1" customWidth="1"/>
    <col min="67" max="67" width="38.47265625" style="2" bestFit="1" customWidth="1"/>
    <col min="68" max="68" width="32.7890625" style="2" bestFit="1" customWidth="1"/>
    <col min="69" max="69" width="24.734375" style="2" bestFit="1" customWidth="1"/>
    <col min="70" max="70" width="41.41796875" style="2" bestFit="1" customWidth="1"/>
    <col min="71" max="71" width="36.5234375" style="2" bestFit="1" customWidth="1"/>
    <col min="72" max="72" width="31.68359375" style="2" bestFit="1" customWidth="1"/>
    <col min="73" max="73" width="26.578125" style="2" bestFit="1" customWidth="1"/>
    <col min="74" max="74" width="22.3125" style="2" bestFit="1" customWidth="1"/>
    <col min="75" max="75" width="29.62890625" style="2" bestFit="1" customWidth="1"/>
    <col min="76" max="76" width="32" style="2" bestFit="1" customWidth="1"/>
    <col min="77" max="77" width="37.68359375" style="2" bestFit="1" customWidth="1"/>
    <col min="78" max="78" width="35.1015625" style="2" bestFit="1" customWidth="1"/>
    <col min="79" max="79" width="37.68359375" style="2" bestFit="1" customWidth="1"/>
    <col min="80" max="80" width="25.9453125" style="2" bestFit="1" customWidth="1"/>
    <col min="81" max="81" width="43.41796875" style="2" bestFit="1" customWidth="1"/>
    <col min="82" max="82" width="38.47265625" style="2" bestFit="1" customWidth="1"/>
    <col min="83" max="83" width="24.734375" style="2" bestFit="1" customWidth="1"/>
    <col min="84" max="84" width="19" style="2" bestFit="1" customWidth="1"/>
    <col min="85" max="85" width="22.734375" style="2" bestFit="1" customWidth="1"/>
    <col min="86" max="90" width="17.3125" style="2" bestFit="1" customWidth="1"/>
    <col min="91" max="95" width="25.3671875" style="2" bestFit="1" customWidth="1"/>
    <col min="96" max="100" width="28.47265625" style="2" bestFit="1" customWidth="1"/>
    <col min="101" max="105" width="31.68359375" style="2" bestFit="1" customWidth="1"/>
    <col min="106" max="110" width="15.578125" style="2" bestFit="1" customWidth="1"/>
    <col min="111" max="115" width="23.62890625" style="2" bestFit="1" customWidth="1"/>
    <col min="116" max="120" width="26.68359375" style="2" bestFit="1" customWidth="1"/>
    <col min="121" max="125" width="29.89453125" style="2" bestFit="1" customWidth="1"/>
    <col min="126" max="185" width="21.1015625" style="2" bestFit="1" customWidth="1"/>
    <col min="186" max="186" width="17.1015625" style="2" bestFit="1" customWidth="1"/>
    <col min="187" max="187" width="14.89453125" style="2" bestFit="1" customWidth="1"/>
    <col min="188" max="188" width="23.41796875" style="2" bestFit="1" customWidth="1"/>
    <col min="189" max="16384" width="8.83984375" style="2"/>
  </cols>
  <sheetData>
    <row r="1" spans="1:188" x14ac:dyDescent="0.7">
      <c r="A1" s="2" t="s">
        <v>2223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</row>
    <row r="2" spans="1:188" x14ac:dyDescent="0.7">
      <c r="A2" s="2">
        <v>3842</v>
      </c>
      <c r="B2" s="2" t="s">
        <v>187</v>
      </c>
      <c r="C2" s="3">
        <v>41275</v>
      </c>
      <c r="D2" s="2">
        <v>6</v>
      </c>
      <c r="E2" s="2">
        <v>3</v>
      </c>
      <c r="F2" s="2">
        <v>1</v>
      </c>
      <c r="G2" s="2">
        <v>3</v>
      </c>
      <c r="H2" s="2">
        <v>1</v>
      </c>
      <c r="I2" s="2">
        <v>0</v>
      </c>
      <c r="J2" s="2">
        <v>1</v>
      </c>
      <c r="K2" s="2">
        <v>0</v>
      </c>
      <c r="L2" s="2">
        <v>1</v>
      </c>
      <c r="M2" s="2">
        <v>1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1</v>
      </c>
      <c r="AE2" s="2">
        <v>0</v>
      </c>
      <c r="AF2" s="2">
        <v>0</v>
      </c>
      <c r="AG2" s="2">
        <v>0</v>
      </c>
      <c r="AH2" s="2">
        <v>1</v>
      </c>
      <c r="AI2" s="2">
        <v>1</v>
      </c>
      <c r="AJ2" s="2">
        <v>0</v>
      </c>
      <c r="AK2" s="2">
        <v>0</v>
      </c>
      <c r="AL2" s="2">
        <v>0</v>
      </c>
      <c r="AM2" s="2">
        <v>0</v>
      </c>
      <c r="AN2" s="2">
        <v>1</v>
      </c>
      <c r="AO2" s="2">
        <v>0</v>
      </c>
      <c r="AP2" s="2">
        <v>0</v>
      </c>
      <c r="AQ2" s="2">
        <v>0</v>
      </c>
      <c r="AR2" s="2">
        <v>1</v>
      </c>
      <c r="AS2" s="2">
        <v>0</v>
      </c>
      <c r="AT2" s="2">
        <v>0</v>
      </c>
      <c r="AU2" s="2">
        <v>0</v>
      </c>
      <c r="AV2" s="2">
        <v>1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F2" s="2">
        <v>130</v>
      </c>
      <c r="CG2" s="2">
        <v>80</v>
      </c>
      <c r="CH2" s="2">
        <v>50</v>
      </c>
      <c r="CI2" s="2">
        <v>0</v>
      </c>
      <c r="CJ2" s="2">
        <v>50</v>
      </c>
      <c r="CK2" s="2">
        <v>0</v>
      </c>
      <c r="CL2" s="2">
        <v>30</v>
      </c>
      <c r="CM2" s="2">
        <v>0</v>
      </c>
      <c r="CN2" s="2">
        <v>50</v>
      </c>
      <c r="CO2" s="2">
        <v>0</v>
      </c>
      <c r="CP2" s="2">
        <v>50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50</v>
      </c>
      <c r="DC2" s="2">
        <v>0</v>
      </c>
      <c r="DD2" s="2">
        <v>50</v>
      </c>
      <c r="DE2" s="2">
        <v>0</v>
      </c>
      <c r="DF2" s="2">
        <v>30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50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50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30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130</v>
      </c>
      <c r="GE2" s="2">
        <v>3</v>
      </c>
      <c r="GF2" s="2" t="s">
        <v>188</v>
      </c>
    </row>
    <row r="3" spans="1:188" x14ac:dyDescent="0.7">
      <c r="A3" s="2">
        <v>4660</v>
      </c>
      <c r="B3" s="2" t="s">
        <v>189</v>
      </c>
      <c r="C3" s="3">
        <v>41275</v>
      </c>
      <c r="D3" s="2">
        <v>6</v>
      </c>
      <c r="E3" s="2">
        <v>3</v>
      </c>
      <c r="F3" s="2">
        <v>1</v>
      </c>
      <c r="G3" s="2">
        <v>3</v>
      </c>
      <c r="H3" s="2">
        <v>1</v>
      </c>
      <c r="I3" s="2">
        <v>0</v>
      </c>
      <c r="J3" s="2">
        <v>1</v>
      </c>
      <c r="K3" s="2">
        <v>0</v>
      </c>
      <c r="L3" s="2">
        <v>1</v>
      </c>
      <c r="M3" s="2">
        <v>1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1</v>
      </c>
      <c r="AE3" s="2">
        <v>0</v>
      </c>
      <c r="AF3" s="2">
        <v>0</v>
      </c>
      <c r="AG3" s="2">
        <v>0</v>
      </c>
      <c r="AH3" s="2">
        <v>1</v>
      </c>
      <c r="AI3" s="2">
        <v>1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F3" s="2">
        <v>79</v>
      </c>
      <c r="CG3" s="2">
        <v>54</v>
      </c>
      <c r="CH3" s="2">
        <v>25</v>
      </c>
      <c r="CI3" s="2">
        <v>0</v>
      </c>
      <c r="CJ3" s="2">
        <v>25</v>
      </c>
      <c r="CK3" s="2">
        <v>0</v>
      </c>
      <c r="CL3" s="2">
        <v>29</v>
      </c>
      <c r="CM3" s="2">
        <v>0</v>
      </c>
      <c r="CN3" s="2">
        <v>25</v>
      </c>
      <c r="CO3" s="2">
        <v>0</v>
      </c>
      <c r="CP3" s="2">
        <v>25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25</v>
      </c>
      <c r="DC3" s="2">
        <v>0</v>
      </c>
      <c r="DD3" s="2">
        <v>25</v>
      </c>
      <c r="DE3" s="2">
        <v>0</v>
      </c>
      <c r="DF3" s="2">
        <v>29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25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25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29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79</v>
      </c>
      <c r="GE3" s="2">
        <v>3</v>
      </c>
      <c r="GF3" s="2" t="s">
        <v>188</v>
      </c>
    </row>
    <row r="4" spans="1:188" x14ac:dyDescent="0.7">
      <c r="A4" s="2">
        <v>6323</v>
      </c>
      <c r="B4" s="2" t="s">
        <v>190</v>
      </c>
      <c r="C4" s="3">
        <v>41275</v>
      </c>
      <c r="D4" s="2">
        <v>6</v>
      </c>
      <c r="E4" s="2">
        <v>4</v>
      </c>
      <c r="F4" s="2">
        <v>2</v>
      </c>
      <c r="G4" s="2">
        <v>4</v>
      </c>
      <c r="H4" s="2">
        <v>1</v>
      </c>
      <c r="I4" s="2">
        <v>0</v>
      </c>
      <c r="J4" s="2">
        <v>2</v>
      </c>
      <c r="K4" s="2">
        <v>0</v>
      </c>
      <c r="L4" s="2">
        <v>1</v>
      </c>
      <c r="M4" s="2">
        <v>1</v>
      </c>
      <c r="N4" s="2">
        <v>0</v>
      </c>
      <c r="O4" s="2">
        <v>2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1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1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1</v>
      </c>
      <c r="AO4" s="2">
        <v>0</v>
      </c>
      <c r="AP4" s="2">
        <v>0</v>
      </c>
      <c r="AQ4" s="2">
        <v>0</v>
      </c>
      <c r="AR4" s="2">
        <v>1</v>
      </c>
      <c r="AS4" s="2">
        <v>0</v>
      </c>
      <c r="AT4" s="2">
        <v>0</v>
      </c>
      <c r="AU4" s="2">
        <v>0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F4" s="2">
        <v>70</v>
      </c>
      <c r="CG4" s="2">
        <v>51.5</v>
      </c>
      <c r="CH4" s="2">
        <v>30</v>
      </c>
      <c r="CI4" s="2">
        <v>0</v>
      </c>
      <c r="CJ4" s="2">
        <v>40</v>
      </c>
      <c r="CK4" s="2">
        <v>0</v>
      </c>
      <c r="CL4" s="2">
        <v>11.5</v>
      </c>
      <c r="CM4" s="2">
        <v>0</v>
      </c>
      <c r="CN4" s="2">
        <v>30</v>
      </c>
      <c r="CO4" s="2">
        <v>0</v>
      </c>
      <c r="CP4" s="2">
        <v>40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30</v>
      </c>
      <c r="DC4" s="2">
        <v>0</v>
      </c>
      <c r="DD4" s="2">
        <v>40</v>
      </c>
      <c r="DE4" s="2">
        <v>0</v>
      </c>
      <c r="DF4" s="2">
        <v>11.5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30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20</v>
      </c>
      <c r="FA4" s="2">
        <v>0</v>
      </c>
      <c r="FB4" s="2">
        <v>0</v>
      </c>
      <c r="FC4" s="2">
        <v>0</v>
      </c>
      <c r="FD4" s="2">
        <v>0</v>
      </c>
      <c r="FE4" s="2">
        <v>20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11.5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81.5</v>
      </c>
      <c r="GE4" s="2">
        <v>4</v>
      </c>
      <c r="GF4" s="2" t="s">
        <v>188</v>
      </c>
    </row>
    <row r="5" spans="1:188" x14ac:dyDescent="0.7">
      <c r="A5" s="2">
        <v>7211</v>
      </c>
      <c r="B5" s="2" t="s">
        <v>191</v>
      </c>
      <c r="C5" s="3">
        <v>41275</v>
      </c>
      <c r="D5" s="2">
        <v>6</v>
      </c>
      <c r="E5" s="2">
        <v>3</v>
      </c>
      <c r="F5" s="2">
        <v>1</v>
      </c>
      <c r="G5" s="2">
        <v>3</v>
      </c>
      <c r="H5" s="2">
        <v>1</v>
      </c>
      <c r="I5" s="2">
        <v>0</v>
      </c>
      <c r="J5" s="2">
        <v>1</v>
      </c>
      <c r="K5" s="2">
        <v>0</v>
      </c>
      <c r="L5" s="2">
        <v>2</v>
      </c>
      <c r="M5" s="2">
        <v>1</v>
      </c>
      <c r="N5" s="2">
        <v>0</v>
      </c>
      <c r="O5" s="2">
        <v>1</v>
      </c>
      <c r="P5" s="2">
        <v>0</v>
      </c>
      <c r="Q5" s="2">
        <v>2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</v>
      </c>
      <c r="AE5" s="2">
        <v>0</v>
      </c>
      <c r="AF5" s="2">
        <v>0</v>
      </c>
      <c r="AG5" s="2">
        <v>0</v>
      </c>
      <c r="AH5" s="2">
        <v>1</v>
      </c>
      <c r="AI5" s="2">
        <v>1</v>
      </c>
      <c r="AJ5" s="2">
        <v>0</v>
      </c>
      <c r="AK5" s="2">
        <v>0</v>
      </c>
      <c r="AL5" s="2">
        <v>0</v>
      </c>
      <c r="AM5" s="2">
        <v>0</v>
      </c>
      <c r="AN5" s="2">
        <v>1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F5" s="2">
        <v>295</v>
      </c>
      <c r="CG5" s="2">
        <v>275</v>
      </c>
      <c r="CH5" s="2">
        <v>20</v>
      </c>
      <c r="CI5" s="2">
        <v>0</v>
      </c>
      <c r="CJ5" s="2">
        <v>120</v>
      </c>
      <c r="CK5" s="2">
        <v>0</v>
      </c>
      <c r="CL5" s="2">
        <v>155</v>
      </c>
      <c r="CM5" s="2">
        <v>0</v>
      </c>
      <c r="CN5" s="2">
        <v>20</v>
      </c>
      <c r="CO5" s="2">
        <v>0</v>
      </c>
      <c r="CP5" s="2">
        <v>120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20</v>
      </c>
      <c r="DC5" s="2">
        <v>0</v>
      </c>
      <c r="DD5" s="2">
        <v>120</v>
      </c>
      <c r="DE5" s="2">
        <v>0</v>
      </c>
      <c r="DF5" s="2">
        <v>155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20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120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155</v>
      </c>
      <c r="FZ5" s="2">
        <v>0</v>
      </c>
      <c r="GA5" s="2">
        <v>0</v>
      </c>
      <c r="GB5" s="2">
        <v>0</v>
      </c>
      <c r="GC5" s="2">
        <v>0</v>
      </c>
      <c r="GD5" s="2">
        <v>295</v>
      </c>
      <c r="GE5" s="2">
        <v>4</v>
      </c>
      <c r="GF5" s="2" t="s">
        <v>188</v>
      </c>
    </row>
    <row r="6" spans="1:188" x14ac:dyDescent="0.7">
      <c r="A6" s="2">
        <v>7504</v>
      </c>
      <c r="B6" s="2" t="s">
        <v>192</v>
      </c>
      <c r="C6" s="3">
        <v>41275</v>
      </c>
      <c r="D6" s="2">
        <v>6</v>
      </c>
      <c r="E6" s="2">
        <v>3</v>
      </c>
      <c r="F6" s="2">
        <v>1</v>
      </c>
      <c r="G6" s="2">
        <v>3</v>
      </c>
      <c r="H6" s="2">
        <v>1</v>
      </c>
      <c r="I6" s="2">
        <v>0</v>
      </c>
      <c r="J6" s="2">
        <v>1</v>
      </c>
      <c r="K6" s="2">
        <v>0</v>
      </c>
      <c r="L6" s="2">
        <v>1</v>
      </c>
      <c r="M6" s="2">
        <v>1</v>
      </c>
      <c r="N6" s="2">
        <v>0</v>
      </c>
      <c r="O6" s="2">
        <v>1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0</v>
      </c>
      <c r="AF6" s="2">
        <v>0</v>
      </c>
      <c r="AG6" s="2">
        <v>0</v>
      </c>
      <c r="AH6" s="2">
        <v>1</v>
      </c>
      <c r="AI6" s="2">
        <v>1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  <c r="AQ6" s="2">
        <v>0</v>
      </c>
      <c r="AR6" s="2">
        <v>1</v>
      </c>
      <c r="AS6" s="2">
        <v>0</v>
      </c>
      <c r="AT6" s="2">
        <v>0</v>
      </c>
      <c r="AU6" s="2">
        <v>0</v>
      </c>
      <c r="AV6" s="2">
        <v>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F6" s="2">
        <v>260.04000000000002</v>
      </c>
      <c r="CG6" s="2">
        <v>160.04</v>
      </c>
      <c r="CH6" s="2">
        <v>100</v>
      </c>
      <c r="CI6" s="2">
        <v>0</v>
      </c>
      <c r="CJ6" s="2">
        <v>120.04</v>
      </c>
      <c r="CK6" s="2">
        <v>0</v>
      </c>
      <c r="CL6" s="2">
        <v>40</v>
      </c>
      <c r="CM6" s="2">
        <v>0</v>
      </c>
      <c r="CN6" s="2">
        <v>100</v>
      </c>
      <c r="CO6" s="2">
        <v>0</v>
      </c>
      <c r="CP6" s="2">
        <v>120.04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100</v>
      </c>
      <c r="DC6" s="2">
        <v>0</v>
      </c>
      <c r="DD6" s="2">
        <v>120.04</v>
      </c>
      <c r="DE6" s="2">
        <v>0</v>
      </c>
      <c r="DF6" s="2">
        <v>40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100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120.04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40</v>
      </c>
      <c r="FZ6" s="2">
        <v>0</v>
      </c>
      <c r="GA6" s="2">
        <v>0</v>
      </c>
      <c r="GB6" s="2">
        <v>0</v>
      </c>
      <c r="GC6" s="2">
        <v>0</v>
      </c>
      <c r="GD6" s="2">
        <v>260.04000000000002</v>
      </c>
      <c r="GE6" s="2">
        <v>3</v>
      </c>
      <c r="GF6" s="2" t="s">
        <v>188</v>
      </c>
    </row>
    <row r="7" spans="1:188" x14ac:dyDescent="0.7">
      <c r="A7" s="2">
        <v>8159</v>
      </c>
      <c r="B7" s="2" t="s">
        <v>193</v>
      </c>
      <c r="C7" s="3">
        <v>41275</v>
      </c>
      <c r="D7" s="2">
        <v>6</v>
      </c>
      <c r="E7" s="2">
        <v>3</v>
      </c>
      <c r="F7" s="2">
        <v>1</v>
      </c>
      <c r="G7" s="2">
        <v>3</v>
      </c>
      <c r="H7" s="2">
        <v>2</v>
      </c>
      <c r="I7" s="2">
        <v>0</v>
      </c>
      <c r="J7" s="2">
        <v>1</v>
      </c>
      <c r="K7" s="2">
        <v>0</v>
      </c>
      <c r="L7" s="2">
        <v>1</v>
      </c>
      <c r="M7" s="2">
        <v>2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0</v>
      </c>
      <c r="AH7" s="2">
        <v>1</v>
      </c>
      <c r="AI7" s="2">
        <v>1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1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F7" s="2">
        <v>175</v>
      </c>
      <c r="CG7" s="2">
        <v>75</v>
      </c>
      <c r="CH7" s="2">
        <v>100</v>
      </c>
      <c r="CI7" s="2">
        <v>0</v>
      </c>
      <c r="CJ7" s="2">
        <v>50</v>
      </c>
      <c r="CK7" s="2">
        <v>0</v>
      </c>
      <c r="CL7" s="2">
        <v>25</v>
      </c>
      <c r="CM7" s="2">
        <v>0</v>
      </c>
      <c r="CN7" s="2">
        <v>100</v>
      </c>
      <c r="CO7" s="2">
        <v>0</v>
      </c>
      <c r="CP7" s="2">
        <v>50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100</v>
      </c>
      <c r="DC7" s="2">
        <v>0</v>
      </c>
      <c r="DD7" s="2">
        <v>50</v>
      </c>
      <c r="DE7" s="2">
        <v>0</v>
      </c>
      <c r="DF7" s="2">
        <v>25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100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50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25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175</v>
      </c>
      <c r="GE7" s="2">
        <v>4</v>
      </c>
      <c r="GF7" s="2" t="s">
        <v>188</v>
      </c>
    </row>
    <row r="8" spans="1:188" x14ac:dyDescent="0.7">
      <c r="A8" s="2">
        <v>12653</v>
      </c>
      <c r="B8" s="2" t="s">
        <v>194</v>
      </c>
      <c r="C8" s="3">
        <v>41275</v>
      </c>
      <c r="D8" s="2">
        <v>6</v>
      </c>
      <c r="E8" s="2">
        <v>3</v>
      </c>
      <c r="F8" s="2">
        <v>1</v>
      </c>
      <c r="G8" s="2">
        <v>3</v>
      </c>
      <c r="H8" s="2">
        <v>5</v>
      </c>
      <c r="I8" s="2">
        <v>0</v>
      </c>
      <c r="J8" s="2">
        <v>7</v>
      </c>
      <c r="K8" s="2">
        <v>0</v>
      </c>
      <c r="L8" s="2">
        <v>2</v>
      </c>
      <c r="M8" s="2">
        <v>5</v>
      </c>
      <c r="N8" s="2">
        <v>0</v>
      </c>
      <c r="O8" s="2">
        <v>7</v>
      </c>
      <c r="P8" s="2">
        <v>0</v>
      </c>
      <c r="Q8" s="2">
        <v>2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0</v>
      </c>
      <c r="AH8" s="2">
        <v>1</v>
      </c>
      <c r="AI8" s="2">
        <v>1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  <c r="AQ8" s="2">
        <v>0</v>
      </c>
      <c r="AR8" s="2">
        <v>1</v>
      </c>
      <c r="AS8" s="2">
        <v>0</v>
      </c>
      <c r="AT8" s="2">
        <v>0</v>
      </c>
      <c r="AU8" s="2">
        <v>0</v>
      </c>
      <c r="AV8" s="2">
        <v>1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F8" s="2">
        <v>484</v>
      </c>
      <c r="CG8" s="2">
        <v>294</v>
      </c>
      <c r="CH8" s="2">
        <v>190</v>
      </c>
      <c r="CI8" s="2">
        <v>0</v>
      </c>
      <c r="CJ8" s="2">
        <v>214</v>
      </c>
      <c r="CK8" s="2">
        <v>0</v>
      </c>
      <c r="CL8" s="2">
        <v>80</v>
      </c>
      <c r="CM8" s="2">
        <v>0</v>
      </c>
      <c r="CN8" s="2">
        <v>190</v>
      </c>
      <c r="CO8" s="2">
        <v>0</v>
      </c>
      <c r="CP8" s="2">
        <v>214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190</v>
      </c>
      <c r="DC8" s="2">
        <v>0</v>
      </c>
      <c r="DD8" s="2">
        <v>214</v>
      </c>
      <c r="DE8" s="2">
        <v>0</v>
      </c>
      <c r="DF8" s="2">
        <v>80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20</v>
      </c>
      <c r="DW8" s="2">
        <v>70</v>
      </c>
      <c r="DX8" s="2">
        <v>0</v>
      </c>
      <c r="DY8" s="2">
        <v>100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48</v>
      </c>
      <c r="EZ8" s="2">
        <v>0</v>
      </c>
      <c r="FA8" s="2">
        <v>46</v>
      </c>
      <c r="FB8" s="2">
        <v>120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80</v>
      </c>
      <c r="FZ8" s="2">
        <v>0</v>
      </c>
      <c r="GA8" s="2">
        <v>0</v>
      </c>
      <c r="GB8" s="2">
        <v>0</v>
      </c>
      <c r="GC8" s="2">
        <v>0</v>
      </c>
      <c r="GD8" s="2">
        <v>484</v>
      </c>
      <c r="GE8" s="2">
        <v>14</v>
      </c>
      <c r="GF8" s="2" t="s">
        <v>188</v>
      </c>
    </row>
    <row r="9" spans="1:188" x14ac:dyDescent="0.7">
      <c r="A9" s="2">
        <v>12724</v>
      </c>
      <c r="B9" s="2" t="s">
        <v>195</v>
      </c>
      <c r="C9" s="3">
        <v>41275</v>
      </c>
      <c r="D9" s="2">
        <v>6</v>
      </c>
      <c r="E9" s="2">
        <v>3</v>
      </c>
      <c r="F9" s="2">
        <v>1</v>
      </c>
      <c r="G9" s="2">
        <v>3</v>
      </c>
      <c r="H9" s="2">
        <v>1</v>
      </c>
      <c r="I9" s="2">
        <v>0</v>
      </c>
      <c r="J9" s="2">
        <v>1</v>
      </c>
      <c r="K9" s="2">
        <v>0</v>
      </c>
      <c r="L9" s="2">
        <v>1</v>
      </c>
      <c r="M9" s="2">
        <v>1</v>
      </c>
      <c r="N9" s="2">
        <v>0</v>
      </c>
      <c r="O9" s="2">
        <v>1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1</v>
      </c>
      <c r="AE9" s="2">
        <v>0</v>
      </c>
      <c r="AF9" s="2">
        <v>0</v>
      </c>
      <c r="AG9" s="2">
        <v>0</v>
      </c>
      <c r="AH9" s="2">
        <v>1</v>
      </c>
      <c r="AI9" s="2">
        <v>1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0</v>
      </c>
      <c r="AP9" s="2">
        <v>0</v>
      </c>
      <c r="AQ9" s="2">
        <v>0</v>
      </c>
      <c r="AR9" s="2">
        <v>1</v>
      </c>
      <c r="AS9" s="2">
        <v>0</v>
      </c>
      <c r="AT9" s="2">
        <v>0</v>
      </c>
      <c r="AU9" s="2">
        <v>0</v>
      </c>
      <c r="AV9" s="2">
        <v>1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F9" s="2">
        <v>135</v>
      </c>
      <c r="CG9" s="2">
        <v>125</v>
      </c>
      <c r="CH9" s="2">
        <v>10</v>
      </c>
      <c r="CI9" s="2">
        <v>0</v>
      </c>
      <c r="CJ9" s="2">
        <v>100</v>
      </c>
      <c r="CK9" s="2">
        <v>0</v>
      </c>
      <c r="CL9" s="2">
        <v>25</v>
      </c>
      <c r="CM9" s="2">
        <v>0</v>
      </c>
      <c r="CN9" s="2">
        <v>10</v>
      </c>
      <c r="CO9" s="2">
        <v>0</v>
      </c>
      <c r="CP9" s="2">
        <v>100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10</v>
      </c>
      <c r="DC9" s="2">
        <v>0</v>
      </c>
      <c r="DD9" s="2">
        <v>100</v>
      </c>
      <c r="DE9" s="2">
        <v>0</v>
      </c>
      <c r="DF9" s="2">
        <v>25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10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100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25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135</v>
      </c>
      <c r="GE9" s="2">
        <v>3</v>
      </c>
      <c r="GF9" s="2" t="s">
        <v>188</v>
      </c>
    </row>
    <row r="10" spans="1:188" x14ac:dyDescent="0.7">
      <c r="A10" s="2">
        <v>13129</v>
      </c>
      <c r="B10" s="2" t="s">
        <v>196</v>
      </c>
      <c r="C10" s="3">
        <v>41275</v>
      </c>
      <c r="D10" s="2">
        <v>6</v>
      </c>
      <c r="E10" s="2">
        <v>3</v>
      </c>
      <c r="F10" s="2">
        <v>1</v>
      </c>
      <c r="G10" s="2">
        <v>3</v>
      </c>
      <c r="H10" s="2">
        <v>1</v>
      </c>
      <c r="I10" s="2">
        <v>0</v>
      </c>
      <c r="J10" s="2">
        <v>1</v>
      </c>
      <c r="K10" s="2">
        <v>0</v>
      </c>
      <c r="L10" s="2">
        <v>1</v>
      </c>
      <c r="M10" s="2">
        <v>1</v>
      </c>
      <c r="N10" s="2">
        <v>0</v>
      </c>
      <c r="O10" s="2">
        <v>1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</v>
      </c>
      <c r="AE10" s="2">
        <v>0</v>
      </c>
      <c r="AF10" s="2">
        <v>0</v>
      </c>
      <c r="AG10" s="2">
        <v>0</v>
      </c>
      <c r="AH10" s="2">
        <v>1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1</v>
      </c>
      <c r="AS10" s="2">
        <v>0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F10" s="2">
        <v>55</v>
      </c>
      <c r="CG10" s="2">
        <v>45</v>
      </c>
      <c r="CH10" s="2">
        <v>10</v>
      </c>
      <c r="CI10" s="2">
        <v>0</v>
      </c>
      <c r="CJ10" s="2">
        <v>25</v>
      </c>
      <c r="CK10" s="2">
        <v>0</v>
      </c>
      <c r="CL10" s="2">
        <v>20</v>
      </c>
      <c r="CM10" s="2">
        <v>0</v>
      </c>
      <c r="CN10" s="2">
        <v>10</v>
      </c>
      <c r="CO10" s="2">
        <v>0</v>
      </c>
      <c r="CP10" s="2">
        <v>25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10</v>
      </c>
      <c r="DC10" s="2">
        <v>0</v>
      </c>
      <c r="DD10" s="2">
        <v>25</v>
      </c>
      <c r="DE10" s="2">
        <v>0</v>
      </c>
      <c r="DF10" s="2">
        <v>20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10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25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20</v>
      </c>
      <c r="GB10" s="2">
        <v>0</v>
      </c>
      <c r="GC10" s="2">
        <v>0</v>
      </c>
      <c r="GD10" s="2">
        <v>55</v>
      </c>
      <c r="GE10" s="2">
        <v>3</v>
      </c>
      <c r="GF10" s="2" t="s">
        <v>188</v>
      </c>
    </row>
    <row r="11" spans="1:188" x14ac:dyDescent="0.7">
      <c r="A11" s="2">
        <v>14747</v>
      </c>
      <c r="B11" s="2" t="s">
        <v>197</v>
      </c>
      <c r="C11" s="3">
        <v>41275</v>
      </c>
      <c r="D11" s="2">
        <v>6</v>
      </c>
      <c r="E11" s="2">
        <v>3</v>
      </c>
      <c r="F11" s="2">
        <v>1</v>
      </c>
      <c r="G11" s="2">
        <v>3</v>
      </c>
      <c r="H11" s="2">
        <v>2</v>
      </c>
      <c r="I11" s="2">
        <v>0</v>
      </c>
      <c r="J11" s="2">
        <v>1</v>
      </c>
      <c r="K11" s="2">
        <v>0</v>
      </c>
      <c r="L11" s="2">
        <v>1</v>
      </c>
      <c r="M11" s="2">
        <v>2</v>
      </c>
      <c r="N11" s="2">
        <v>0</v>
      </c>
      <c r="O11" s="2">
        <v>1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</v>
      </c>
      <c r="AE11" s="2">
        <v>0</v>
      </c>
      <c r="AF11" s="2">
        <v>0</v>
      </c>
      <c r="AG11" s="2">
        <v>0</v>
      </c>
      <c r="AH11" s="2">
        <v>1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1</v>
      </c>
      <c r="AO11" s="2">
        <v>0</v>
      </c>
      <c r="AP11" s="2">
        <v>0</v>
      </c>
      <c r="AQ11" s="2">
        <v>0</v>
      </c>
      <c r="AR11" s="2">
        <v>1</v>
      </c>
      <c r="AS11" s="2">
        <v>0</v>
      </c>
      <c r="AT11" s="2">
        <v>0</v>
      </c>
      <c r="AU11" s="2">
        <v>0</v>
      </c>
      <c r="AV11" s="2">
        <v>1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F11" s="2">
        <v>270</v>
      </c>
      <c r="CG11" s="2">
        <v>150</v>
      </c>
      <c r="CH11" s="2">
        <v>120</v>
      </c>
      <c r="CI11" s="2">
        <v>0</v>
      </c>
      <c r="CJ11" s="2">
        <v>100</v>
      </c>
      <c r="CK11" s="2">
        <v>0</v>
      </c>
      <c r="CL11" s="2">
        <v>50</v>
      </c>
      <c r="CM11" s="2">
        <v>0</v>
      </c>
      <c r="CN11" s="2">
        <v>120</v>
      </c>
      <c r="CO11" s="2">
        <v>0</v>
      </c>
      <c r="CP11" s="2">
        <v>100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120</v>
      </c>
      <c r="DC11" s="2">
        <v>0</v>
      </c>
      <c r="DD11" s="2">
        <v>100</v>
      </c>
      <c r="DE11" s="2">
        <v>0</v>
      </c>
      <c r="DF11" s="2">
        <v>50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100</v>
      </c>
      <c r="ED11" s="2">
        <v>20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100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50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270</v>
      </c>
      <c r="GE11" s="2">
        <v>4</v>
      </c>
      <c r="GF11" s="2" t="s">
        <v>188</v>
      </c>
    </row>
    <row r="12" spans="1:188" x14ac:dyDescent="0.7">
      <c r="A12" s="2">
        <v>16318</v>
      </c>
      <c r="B12" s="2" t="s">
        <v>198</v>
      </c>
      <c r="C12" s="3">
        <v>41275</v>
      </c>
      <c r="D12" s="2">
        <v>6</v>
      </c>
      <c r="E12" s="2">
        <v>4</v>
      </c>
      <c r="F12" s="2">
        <v>2</v>
      </c>
      <c r="G12" s="2">
        <v>4</v>
      </c>
      <c r="H12" s="2">
        <v>1</v>
      </c>
      <c r="I12" s="2">
        <v>0</v>
      </c>
      <c r="J12" s="2">
        <v>2</v>
      </c>
      <c r="K12" s="2">
        <v>0</v>
      </c>
      <c r="L12" s="2">
        <v>1</v>
      </c>
      <c r="M12" s="2">
        <v>1</v>
      </c>
      <c r="N12" s="2">
        <v>0</v>
      </c>
      <c r="O12" s="2">
        <v>2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0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1</v>
      </c>
      <c r="AJ12" s="2">
        <v>0</v>
      </c>
      <c r="AK12" s="2">
        <v>0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1</v>
      </c>
      <c r="AS12" s="2">
        <v>0</v>
      </c>
      <c r="AT12" s="2">
        <v>0</v>
      </c>
      <c r="AU12" s="2">
        <v>0</v>
      </c>
      <c r="AV12" s="2">
        <v>1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F12" s="2">
        <v>267.91000000000003</v>
      </c>
      <c r="CG12" s="2">
        <v>617.91</v>
      </c>
      <c r="CH12" s="2">
        <v>50</v>
      </c>
      <c r="CI12" s="2">
        <v>0</v>
      </c>
      <c r="CJ12" s="2">
        <v>217.91</v>
      </c>
      <c r="CK12" s="2">
        <v>0</v>
      </c>
      <c r="CL12" s="2">
        <v>400</v>
      </c>
      <c r="CM12" s="2">
        <v>0</v>
      </c>
      <c r="CN12" s="2">
        <v>50</v>
      </c>
      <c r="CO12" s="2">
        <v>0</v>
      </c>
      <c r="CP12" s="2">
        <v>217.91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50</v>
      </c>
      <c r="DC12" s="2">
        <v>0</v>
      </c>
      <c r="DD12" s="2">
        <v>217.91</v>
      </c>
      <c r="DE12" s="2">
        <v>0</v>
      </c>
      <c r="DF12" s="2">
        <v>400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50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157.91</v>
      </c>
      <c r="EW12" s="2">
        <v>0</v>
      </c>
      <c r="EX12" s="2">
        <v>0</v>
      </c>
      <c r="EY12" s="2">
        <v>0</v>
      </c>
      <c r="EZ12" s="2">
        <v>0</v>
      </c>
      <c r="FA12" s="2">
        <v>60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400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667.91</v>
      </c>
      <c r="GE12" s="2">
        <v>4</v>
      </c>
      <c r="GF12" s="2" t="s">
        <v>188</v>
      </c>
    </row>
    <row r="13" spans="1:188" x14ac:dyDescent="0.7">
      <c r="A13" s="2">
        <v>17270</v>
      </c>
      <c r="B13" s="2" t="s">
        <v>199</v>
      </c>
      <c r="C13" s="3">
        <v>41640</v>
      </c>
      <c r="D13" s="2">
        <v>5</v>
      </c>
      <c r="E13" s="2">
        <v>3</v>
      </c>
      <c r="F13" s="2">
        <v>1</v>
      </c>
      <c r="G13" s="2">
        <v>3</v>
      </c>
      <c r="H13" s="2">
        <v>0</v>
      </c>
      <c r="I13" s="2">
        <v>1</v>
      </c>
      <c r="J13" s="2">
        <v>0</v>
      </c>
      <c r="K13" s="2">
        <v>2</v>
      </c>
      <c r="L13" s="2">
        <v>0</v>
      </c>
      <c r="M13" s="2">
        <v>1</v>
      </c>
      <c r="N13" s="2">
        <v>0</v>
      </c>
      <c r="O13" s="2">
        <v>2</v>
      </c>
      <c r="P13" s="2">
        <v>0</v>
      </c>
      <c r="Q13" s="2">
        <v>2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  <c r="AI13" s="2">
        <v>1</v>
      </c>
      <c r="AJ13" s="2">
        <v>0</v>
      </c>
      <c r="AK13" s="2">
        <v>0</v>
      </c>
      <c r="AL13" s="2">
        <v>0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1</v>
      </c>
      <c r="AS13" s="2">
        <v>0</v>
      </c>
      <c r="AT13" s="2">
        <v>0</v>
      </c>
      <c r="AU13" s="2">
        <v>0</v>
      </c>
      <c r="AV13" s="2">
        <v>1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F13" s="2">
        <v>507.2</v>
      </c>
      <c r="CG13" s="2">
        <v>607.55999999999995</v>
      </c>
      <c r="CH13" s="2">
        <v>0</v>
      </c>
      <c r="CI13" s="2">
        <v>106.71</v>
      </c>
      <c r="CJ13" s="2">
        <v>0</v>
      </c>
      <c r="CK13" s="2">
        <v>400.49</v>
      </c>
      <c r="CL13" s="2">
        <v>0</v>
      </c>
      <c r="CM13" s="2">
        <v>0</v>
      </c>
      <c r="CN13" s="2">
        <v>0</v>
      </c>
      <c r="CO13" s="2">
        <v>106.71</v>
      </c>
      <c r="CP13" s="2">
        <v>0</v>
      </c>
      <c r="CQ13" s="2">
        <v>400.49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106.71</v>
      </c>
      <c r="DC13" s="2">
        <v>0</v>
      </c>
      <c r="DD13" s="2">
        <v>400.49</v>
      </c>
      <c r="DE13" s="2">
        <v>0</v>
      </c>
      <c r="DF13" s="2">
        <v>207.07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106.71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182.09</v>
      </c>
      <c r="FM13" s="2">
        <v>0</v>
      </c>
      <c r="FN13" s="2">
        <v>0</v>
      </c>
      <c r="FO13" s="2">
        <v>0</v>
      </c>
      <c r="FP13" s="2">
        <v>0</v>
      </c>
      <c r="FQ13" s="2">
        <v>218.4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507.2</v>
      </c>
      <c r="GE13" s="2">
        <v>3</v>
      </c>
      <c r="GF13" s="2" t="s">
        <v>188</v>
      </c>
    </row>
    <row r="14" spans="1:188" x14ac:dyDescent="0.7">
      <c r="A14" s="2">
        <v>18608</v>
      </c>
      <c r="B14" s="2" t="s">
        <v>200</v>
      </c>
      <c r="C14" s="3">
        <v>41275</v>
      </c>
      <c r="D14" s="2">
        <v>6</v>
      </c>
      <c r="E14" s="2">
        <v>3</v>
      </c>
      <c r="F14" s="2">
        <v>1</v>
      </c>
      <c r="G14" s="2">
        <v>3</v>
      </c>
      <c r="H14" s="2">
        <v>1</v>
      </c>
      <c r="I14" s="2">
        <v>0</v>
      </c>
      <c r="J14" s="2">
        <v>1</v>
      </c>
      <c r="K14" s="2">
        <v>0</v>
      </c>
      <c r="L14" s="2">
        <v>1</v>
      </c>
      <c r="M14" s="2">
        <v>1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</v>
      </c>
      <c r="AE14" s="2">
        <v>0</v>
      </c>
      <c r="AF14" s="2">
        <v>0</v>
      </c>
      <c r="AG14" s="2">
        <v>0</v>
      </c>
      <c r="AH14" s="2">
        <v>1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2">
        <v>1</v>
      </c>
      <c r="AO14" s="2">
        <v>0</v>
      </c>
      <c r="AP14" s="2">
        <v>0</v>
      </c>
      <c r="AQ14" s="2">
        <v>0</v>
      </c>
      <c r="AR14" s="2">
        <v>1</v>
      </c>
      <c r="AS14" s="2">
        <v>0</v>
      </c>
      <c r="AT14" s="2">
        <v>0</v>
      </c>
      <c r="AU14" s="2">
        <v>0</v>
      </c>
      <c r="AV14" s="2">
        <v>1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F14" s="2">
        <v>155</v>
      </c>
      <c r="CG14" s="2">
        <v>80</v>
      </c>
      <c r="CH14" s="2">
        <v>75</v>
      </c>
      <c r="CI14" s="2">
        <v>0</v>
      </c>
      <c r="CJ14" s="2">
        <v>50</v>
      </c>
      <c r="CK14" s="2">
        <v>0</v>
      </c>
      <c r="CL14" s="2">
        <v>30</v>
      </c>
      <c r="CM14" s="2">
        <v>0</v>
      </c>
      <c r="CN14" s="2">
        <v>75</v>
      </c>
      <c r="CO14" s="2">
        <v>0</v>
      </c>
      <c r="CP14" s="2">
        <v>50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75</v>
      </c>
      <c r="DC14" s="2">
        <v>0</v>
      </c>
      <c r="DD14" s="2">
        <v>50</v>
      </c>
      <c r="DE14" s="2">
        <v>0</v>
      </c>
      <c r="DF14" s="2">
        <v>30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75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50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30</v>
      </c>
      <c r="GB14" s="2">
        <v>0</v>
      </c>
      <c r="GC14" s="2">
        <v>0</v>
      </c>
      <c r="GD14" s="2">
        <v>155</v>
      </c>
      <c r="GE14" s="2">
        <v>3</v>
      </c>
      <c r="GF14" s="2" t="s">
        <v>188</v>
      </c>
    </row>
    <row r="15" spans="1:188" x14ac:dyDescent="0.7">
      <c r="A15" s="2">
        <v>18942</v>
      </c>
      <c r="B15" s="2" t="s">
        <v>201</v>
      </c>
      <c r="C15" s="3">
        <v>41275</v>
      </c>
      <c r="D15" s="2">
        <v>6</v>
      </c>
      <c r="E15" s="2">
        <v>3</v>
      </c>
      <c r="F15" s="2">
        <v>1</v>
      </c>
      <c r="G15" s="2">
        <v>3</v>
      </c>
      <c r="H15" s="2">
        <v>2</v>
      </c>
      <c r="I15" s="2">
        <v>0</v>
      </c>
      <c r="J15" s="2">
        <v>1</v>
      </c>
      <c r="K15" s="2">
        <v>0</v>
      </c>
      <c r="L15" s="2">
        <v>1</v>
      </c>
      <c r="M15" s="2">
        <v>2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0</v>
      </c>
      <c r="AP15" s="2">
        <v>0</v>
      </c>
      <c r="AQ15" s="2">
        <v>0</v>
      </c>
      <c r="AR15" s="2">
        <v>1</v>
      </c>
      <c r="AS15" s="2">
        <v>0</v>
      </c>
      <c r="AT15" s="2">
        <v>0</v>
      </c>
      <c r="AU15" s="2">
        <v>0</v>
      </c>
      <c r="AV15" s="2">
        <v>1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F15" s="2">
        <v>100</v>
      </c>
      <c r="CG15" s="2">
        <v>50</v>
      </c>
      <c r="CH15" s="2">
        <v>50</v>
      </c>
      <c r="CI15" s="2">
        <v>0</v>
      </c>
      <c r="CJ15" s="2">
        <v>25</v>
      </c>
      <c r="CK15" s="2">
        <v>0</v>
      </c>
      <c r="CL15" s="2">
        <v>25</v>
      </c>
      <c r="CM15" s="2">
        <v>0</v>
      </c>
      <c r="CN15" s="2">
        <v>50</v>
      </c>
      <c r="CO15" s="2">
        <v>0</v>
      </c>
      <c r="CP15" s="2">
        <v>25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50</v>
      </c>
      <c r="DC15" s="2">
        <v>0</v>
      </c>
      <c r="DD15" s="2">
        <v>25</v>
      </c>
      <c r="DE15" s="2">
        <v>0</v>
      </c>
      <c r="DF15" s="2">
        <v>25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50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25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25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100</v>
      </c>
      <c r="GE15" s="2">
        <v>4</v>
      </c>
      <c r="GF15" s="2" t="s">
        <v>188</v>
      </c>
    </row>
    <row r="16" spans="1:188" x14ac:dyDescent="0.7">
      <c r="A16" s="2">
        <v>19681</v>
      </c>
      <c r="B16" s="2" t="s">
        <v>202</v>
      </c>
      <c r="C16" s="3">
        <v>41275</v>
      </c>
      <c r="D16" s="2">
        <v>6</v>
      </c>
      <c r="E16" s="2">
        <v>3</v>
      </c>
      <c r="F16" s="2">
        <v>1</v>
      </c>
      <c r="G16" s="2">
        <v>3</v>
      </c>
      <c r="H16" s="2">
        <v>1</v>
      </c>
      <c r="I16" s="2">
        <v>0</v>
      </c>
      <c r="J16" s="2">
        <v>2</v>
      </c>
      <c r="K16" s="2">
        <v>0</v>
      </c>
      <c r="L16" s="2">
        <v>2</v>
      </c>
      <c r="M16" s="2">
        <v>1</v>
      </c>
      <c r="N16" s="2">
        <v>0</v>
      </c>
      <c r="O16" s="2">
        <v>2</v>
      </c>
      <c r="P16" s="2">
        <v>0</v>
      </c>
      <c r="Q16" s="2">
        <v>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1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1</v>
      </c>
      <c r="AO16" s="2">
        <v>0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F16" s="2">
        <v>200</v>
      </c>
      <c r="CG16" s="2">
        <v>150</v>
      </c>
      <c r="CH16" s="2">
        <v>50</v>
      </c>
      <c r="CI16" s="2">
        <v>0</v>
      </c>
      <c r="CJ16" s="2">
        <v>50</v>
      </c>
      <c r="CK16" s="2">
        <v>0</v>
      </c>
      <c r="CL16" s="2">
        <v>100</v>
      </c>
      <c r="CM16" s="2">
        <v>0</v>
      </c>
      <c r="CN16" s="2">
        <v>50</v>
      </c>
      <c r="CO16" s="2">
        <v>0</v>
      </c>
      <c r="CP16" s="2">
        <v>50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50</v>
      </c>
      <c r="DC16" s="2">
        <v>0</v>
      </c>
      <c r="DD16" s="2">
        <v>50</v>
      </c>
      <c r="DE16" s="2">
        <v>0</v>
      </c>
      <c r="DF16" s="2">
        <v>100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50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25</v>
      </c>
      <c r="EX16" s="2">
        <v>0</v>
      </c>
      <c r="EY16" s="2">
        <v>0</v>
      </c>
      <c r="EZ16" s="2">
        <v>0</v>
      </c>
      <c r="FA16" s="2">
        <v>0</v>
      </c>
      <c r="FB16" s="2">
        <v>25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50</v>
      </c>
      <c r="FV16" s="2">
        <v>50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200</v>
      </c>
      <c r="GE16" s="2">
        <v>5</v>
      </c>
      <c r="GF16" s="2" t="s">
        <v>188</v>
      </c>
    </row>
    <row r="17" spans="1:188" x14ac:dyDescent="0.7">
      <c r="A17" s="2">
        <v>21725</v>
      </c>
      <c r="B17" s="2" t="s">
        <v>203</v>
      </c>
      <c r="C17" s="3">
        <v>41275</v>
      </c>
      <c r="D17" s="2">
        <v>6</v>
      </c>
      <c r="E17" s="2">
        <v>4</v>
      </c>
      <c r="F17" s="2">
        <v>2</v>
      </c>
      <c r="G17" s="2">
        <v>4</v>
      </c>
      <c r="H17" s="2">
        <v>1</v>
      </c>
      <c r="I17" s="2">
        <v>0</v>
      </c>
      <c r="J17" s="2">
        <v>3</v>
      </c>
      <c r="K17" s="2">
        <v>0</v>
      </c>
      <c r="L17" s="2">
        <v>3</v>
      </c>
      <c r="M17" s="2">
        <v>1</v>
      </c>
      <c r="N17" s="2">
        <v>0</v>
      </c>
      <c r="O17" s="2">
        <v>3</v>
      </c>
      <c r="P17" s="2">
        <v>0</v>
      </c>
      <c r="Q17" s="2">
        <v>3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1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1</v>
      </c>
      <c r="AO17" s="2">
        <v>0</v>
      </c>
      <c r="AP17" s="2">
        <v>0</v>
      </c>
      <c r="AQ17" s="2">
        <v>0</v>
      </c>
      <c r="AR17" s="2">
        <v>1</v>
      </c>
      <c r="AS17" s="2">
        <v>0</v>
      </c>
      <c r="AT17" s="2">
        <v>0</v>
      </c>
      <c r="AU17" s="2">
        <v>0</v>
      </c>
      <c r="AV17" s="2">
        <v>1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F17" s="2">
        <v>267.32</v>
      </c>
      <c r="CG17" s="2">
        <v>326.32</v>
      </c>
      <c r="CH17" s="2">
        <v>111</v>
      </c>
      <c r="CI17" s="2">
        <v>0</v>
      </c>
      <c r="CJ17" s="2">
        <v>156.32</v>
      </c>
      <c r="CK17" s="2">
        <v>0</v>
      </c>
      <c r="CL17" s="2">
        <v>170</v>
      </c>
      <c r="CM17" s="2">
        <v>0</v>
      </c>
      <c r="CN17" s="2">
        <v>111</v>
      </c>
      <c r="CO17" s="2">
        <v>0</v>
      </c>
      <c r="CP17" s="2">
        <v>156.32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111</v>
      </c>
      <c r="DC17" s="2">
        <v>0</v>
      </c>
      <c r="DD17" s="2">
        <v>156.32</v>
      </c>
      <c r="DE17" s="2">
        <v>0</v>
      </c>
      <c r="DF17" s="2">
        <v>170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111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56.32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100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160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10</v>
      </c>
      <c r="GC17" s="2">
        <v>0</v>
      </c>
      <c r="GD17" s="2">
        <v>437.32</v>
      </c>
      <c r="GE17" s="2">
        <v>7</v>
      </c>
      <c r="GF17" s="2" t="s">
        <v>188</v>
      </c>
    </row>
    <row r="18" spans="1:188" x14ac:dyDescent="0.7">
      <c r="A18" s="2">
        <v>21736</v>
      </c>
      <c r="B18" s="2" t="s">
        <v>204</v>
      </c>
      <c r="C18" s="3">
        <v>41275</v>
      </c>
      <c r="D18" s="2">
        <v>6</v>
      </c>
      <c r="E18" s="2">
        <v>4</v>
      </c>
      <c r="F18" s="2">
        <v>2</v>
      </c>
      <c r="G18" s="2">
        <v>4</v>
      </c>
      <c r="H18" s="2">
        <v>1</v>
      </c>
      <c r="I18" s="2">
        <v>0</v>
      </c>
      <c r="J18" s="2">
        <v>1</v>
      </c>
      <c r="K18" s="2">
        <v>0</v>
      </c>
      <c r="L18" s="2">
        <v>1</v>
      </c>
      <c r="M18" s="2">
        <v>1</v>
      </c>
      <c r="N18" s="2">
        <v>0</v>
      </c>
      <c r="O18" s="2">
        <v>1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1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1</v>
      </c>
      <c r="AS18" s="2">
        <v>0</v>
      </c>
      <c r="AT18" s="2">
        <v>0</v>
      </c>
      <c r="AU18" s="2">
        <v>0</v>
      </c>
      <c r="AV18" s="2">
        <v>1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F18" s="2">
        <v>45</v>
      </c>
      <c r="CG18" s="2">
        <v>50</v>
      </c>
      <c r="CH18" s="2">
        <v>20</v>
      </c>
      <c r="CI18" s="2">
        <v>0</v>
      </c>
      <c r="CJ18" s="2">
        <v>25</v>
      </c>
      <c r="CK18" s="2">
        <v>0</v>
      </c>
      <c r="CL18" s="2">
        <v>25</v>
      </c>
      <c r="CM18" s="2">
        <v>0</v>
      </c>
      <c r="CN18" s="2">
        <v>20</v>
      </c>
      <c r="CO18" s="2">
        <v>0</v>
      </c>
      <c r="CP18" s="2">
        <v>25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20</v>
      </c>
      <c r="DC18" s="2">
        <v>0</v>
      </c>
      <c r="DD18" s="2">
        <v>25</v>
      </c>
      <c r="DE18" s="2">
        <v>0</v>
      </c>
      <c r="DF18" s="2">
        <v>25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20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25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25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70</v>
      </c>
      <c r="GE18" s="2">
        <v>3</v>
      </c>
      <c r="GF18" s="2" t="s">
        <v>188</v>
      </c>
    </row>
    <row r="19" spans="1:188" x14ac:dyDescent="0.7">
      <c r="A19" s="2">
        <v>22219</v>
      </c>
      <c r="B19" s="2" t="s">
        <v>205</v>
      </c>
      <c r="C19" s="3">
        <v>41640</v>
      </c>
      <c r="D19" s="2">
        <v>5</v>
      </c>
      <c r="E19" s="2">
        <v>3</v>
      </c>
      <c r="F19" s="2">
        <v>1</v>
      </c>
      <c r="G19" s="2">
        <v>3</v>
      </c>
      <c r="H19" s="2">
        <v>0</v>
      </c>
      <c r="I19" s="2">
        <v>1</v>
      </c>
      <c r="J19" s="2">
        <v>0</v>
      </c>
      <c r="K19" s="2">
        <v>1</v>
      </c>
      <c r="L19" s="2">
        <v>0</v>
      </c>
      <c r="M19" s="2">
        <v>1</v>
      </c>
      <c r="N19" s="2">
        <v>0</v>
      </c>
      <c r="O19" s="2">
        <v>1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1</v>
      </c>
      <c r="AS19" s="2">
        <v>0</v>
      </c>
      <c r="AT19" s="2">
        <v>0</v>
      </c>
      <c r="AU19" s="2">
        <v>0</v>
      </c>
      <c r="AV19" s="2">
        <v>1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F19" s="2">
        <v>35</v>
      </c>
      <c r="CG19" s="2">
        <v>40</v>
      </c>
      <c r="CH19" s="2">
        <v>0</v>
      </c>
      <c r="CI19" s="2">
        <v>20</v>
      </c>
      <c r="CJ19" s="2">
        <v>0</v>
      </c>
      <c r="CK19" s="2">
        <v>15</v>
      </c>
      <c r="CL19" s="2">
        <v>0</v>
      </c>
      <c r="CM19" s="2">
        <v>0</v>
      </c>
      <c r="CN19" s="2">
        <v>0</v>
      </c>
      <c r="CO19" s="2">
        <v>20</v>
      </c>
      <c r="CP19" s="2">
        <v>0</v>
      </c>
      <c r="CQ19" s="2">
        <v>15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20</v>
      </c>
      <c r="DC19" s="2">
        <v>0</v>
      </c>
      <c r="DD19" s="2">
        <v>15</v>
      </c>
      <c r="DE19" s="2">
        <v>0</v>
      </c>
      <c r="DF19" s="2">
        <v>25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20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15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35</v>
      </c>
      <c r="GE19" s="2">
        <v>2</v>
      </c>
      <c r="GF19" s="2" t="s">
        <v>188</v>
      </c>
    </row>
    <row r="20" spans="1:188" x14ac:dyDescent="0.7">
      <c r="A20" s="2">
        <v>22230</v>
      </c>
      <c r="B20" s="2" t="s">
        <v>206</v>
      </c>
      <c r="C20" s="3">
        <v>41640</v>
      </c>
      <c r="D20" s="2">
        <v>5</v>
      </c>
      <c r="E20" s="2">
        <v>3</v>
      </c>
      <c r="F20" s="2">
        <v>1</v>
      </c>
      <c r="G20" s="2">
        <v>3</v>
      </c>
      <c r="H20" s="2">
        <v>0</v>
      </c>
      <c r="I20" s="2">
        <v>2</v>
      </c>
      <c r="J20" s="2">
        <v>0</v>
      </c>
      <c r="K20" s="2">
        <v>2</v>
      </c>
      <c r="L20" s="2">
        <v>0</v>
      </c>
      <c r="M20" s="2">
        <v>2</v>
      </c>
      <c r="N20" s="2">
        <v>0</v>
      </c>
      <c r="O20" s="2">
        <v>2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1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1</v>
      </c>
      <c r="AO20" s="2">
        <v>0</v>
      </c>
      <c r="AP20" s="2">
        <v>0</v>
      </c>
      <c r="AQ20" s="2">
        <v>0</v>
      </c>
      <c r="AR20" s="2">
        <v>1</v>
      </c>
      <c r="AS20" s="2">
        <v>0</v>
      </c>
      <c r="AT20" s="2">
        <v>0</v>
      </c>
      <c r="AU20" s="2">
        <v>0</v>
      </c>
      <c r="AV20" s="2">
        <v>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F20" s="2">
        <v>125</v>
      </c>
      <c r="CG20" s="2">
        <v>125</v>
      </c>
      <c r="CH20" s="2">
        <v>0</v>
      </c>
      <c r="CI20" s="2">
        <v>50</v>
      </c>
      <c r="CJ20" s="2">
        <v>0</v>
      </c>
      <c r="CK20" s="2">
        <v>75</v>
      </c>
      <c r="CL20" s="2">
        <v>0</v>
      </c>
      <c r="CM20" s="2">
        <v>0</v>
      </c>
      <c r="CN20" s="2">
        <v>0</v>
      </c>
      <c r="CO20" s="2">
        <v>50</v>
      </c>
      <c r="CP20" s="2">
        <v>0</v>
      </c>
      <c r="CQ20" s="2">
        <v>75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50</v>
      </c>
      <c r="DC20" s="2">
        <v>0</v>
      </c>
      <c r="DD20" s="2">
        <v>75</v>
      </c>
      <c r="DE20" s="2">
        <v>0</v>
      </c>
      <c r="DF20" s="2">
        <v>50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50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50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25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125</v>
      </c>
      <c r="GE20" s="2">
        <v>4</v>
      </c>
      <c r="GF20" s="2" t="s">
        <v>188</v>
      </c>
    </row>
    <row r="21" spans="1:188" x14ac:dyDescent="0.7">
      <c r="A21" s="2">
        <v>23022</v>
      </c>
      <c r="B21" s="2" t="s">
        <v>207</v>
      </c>
      <c r="C21" s="3">
        <v>41640</v>
      </c>
      <c r="D21" s="2">
        <v>5</v>
      </c>
      <c r="E21" s="2">
        <v>3</v>
      </c>
      <c r="F21" s="2">
        <v>1</v>
      </c>
      <c r="G21" s="2">
        <v>3</v>
      </c>
      <c r="H21" s="2">
        <v>0</v>
      </c>
      <c r="I21" s="2">
        <v>1</v>
      </c>
      <c r="J21" s="2">
        <v>0</v>
      </c>
      <c r="K21" s="2">
        <v>1</v>
      </c>
      <c r="L21" s="2">
        <v>0</v>
      </c>
      <c r="M21" s="2">
        <v>1</v>
      </c>
      <c r="N21" s="2">
        <v>0</v>
      </c>
      <c r="O21" s="2">
        <v>1</v>
      </c>
      <c r="P21" s="2">
        <v>0</v>
      </c>
      <c r="Q21" s="2">
        <v>2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1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>
        <v>0</v>
      </c>
      <c r="AP21" s="2">
        <v>0</v>
      </c>
      <c r="AQ21" s="2">
        <v>0</v>
      </c>
      <c r="AR21" s="2">
        <v>1</v>
      </c>
      <c r="AS21" s="2">
        <v>0</v>
      </c>
      <c r="AT21" s="2">
        <v>0</v>
      </c>
      <c r="AU21" s="2">
        <v>0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F21" s="2">
        <v>124</v>
      </c>
      <c r="CG21" s="2">
        <v>604.17999999999995</v>
      </c>
      <c r="CH21" s="2">
        <v>0</v>
      </c>
      <c r="CI21" s="2">
        <v>25</v>
      </c>
      <c r="CJ21" s="2">
        <v>0</v>
      </c>
      <c r="CK21" s="2">
        <v>99</v>
      </c>
      <c r="CL21" s="2">
        <v>0</v>
      </c>
      <c r="CM21" s="2">
        <v>0</v>
      </c>
      <c r="CN21" s="2">
        <v>0</v>
      </c>
      <c r="CO21" s="2">
        <v>25</v>
      </c>
      <c r="CP21" s="2">
        <v>0</v>
      </c>
      <c r="CQ21" s="2">
        <v>99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25</v>
      </c>
      <c r="DC21" s="2">
        <v>0</v>
      </c>
      <c r="DD21" s="2">
        <v>99</v>
      </c>
      <c r="DE21" s="2">
        <v>0</v>
      </c>
      <c r="DF21" s="2">
        <v>505.18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25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99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124</v>
      </c>
      <c r="GE21" s="2">
        <v>2</v>
      </c>
      <c r="GF21" s="2" t="s">
        <v>188</v>
      </c>
    </row>
    <row r="22" spans="1:188" x14ac:dyDescent="0.7">
      <c r="A22" s="2">
        <v>24117</v>
      </c>
      <c r="B22" s="2" t="s">
        <v>208</v>
      </c>
      <c r="C22" s="3">
        <v>41275</v>
      </c>
      <c r="D22" s="2">
        <v>6</v>
      </c>
      <c r="E22" s="2">
        <v>4</v>
      </c>
      <c r="F22" s="2">
        <v>2</v>
      </c>
      <c r="G22" s="2">
        <v>4</v>
      </c>
      <c r="H22" s="2">
        <v>1</v>
      </c>
      <c r="I22" s="2">
        <v>0</v>
      </c>
      <c r="J22" s="2">
        <v>1</v>
      </c>
      <c r="K22" s="2">
        <v>0</v>
      </c>
      <c r="L22" s="2">
        <v>2</v>
      </c>
      <c r="M22" s="2">
        <v>1</v>
      </c>
      <c r="N22" s="2">
        <v>0</v>
      </c>
      <c r="O22" s="2">
        <v>1</v>
      </c>
      <c r="P22" s="2">
        <v>0</v>
      </c>
      <c r="Q22" s="2">
        <v>2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1</v>
      </c>
      <c r="AO22" s="2">
        <v>0</v>
      </c>
      <c r="AP22" s="2">
        <v>0</v>
      </c>
      <c r="AQ22" s="2">
        <v>0</v>
      </c>
      <c r="AR22" s="2">
        <v>1</v>
      </c>
      <c r="AS22" s="2">
        <v>0</v>
      </c>
      <c r="AT22" s="2">
        <v>0</v>
      </c>
      <c r="AU22" s="2">
        <v>0</v>
      </c>
      <c r="AV22" s="2">
        <v>1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F22" s="2">
        <v>50</v>
      </c>
      <c r="CG22" s="2">
        <v>75</v>
      </c>
      <c r="CH22" s="2">
        <v>25</v>
      </c>
      <c r="CI22" s="2">
        <v>0</v>
      </c>
      <c r="CJ22" s="2">
        <v>25</v>
      </c>
      <c r="CK22" s="2">
        <v>0</v>
      </c>
      <c r="CL22" s="2">
        <v>50</v>
      </c>
      <c r="CM22" s="2">
        <v>0</v>
      </c>
      <c r="CN22" s="2">
        <v>25</v>
      </c>
      <c r="CO22" s="2">
        <v>0</v>
      </c>
      <c r="CP22" s="2">
        <v>25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25</v>
      </c>
      <c r="DC22" s="2">
        <v>0</v>
      </c>
      <c r="DD22" s="2">
        <v>25</v>
      </c>
      <c r="DE22" s="2">
        <v>0</v>
      </c>
      <c r="DF22" s="2">
        <v>50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25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25</v>
      </c>
      <c r="FX22" s="2">
        <v>0</v>
      </c>
      <c r="FY22" s="2">
        <v>0</v>
      </c>
      <c r="FZ22" s="2">
        <v>0</v>
      </c>
      <c r="GA22" s="2">
        <v>0</v>
      </c>
      <c r="GB22" s="2">
        <v>25</v>
      </c>
      <c r="GC22" s="2">
        <v>0</v>
      </c>
      <c r="GD22" s="2">
        <v>100</v>
      </c>
      <c r="GE22" s="2">
        <v>4</v>
      </c>
      <c r="GF22" s="2" t="s">
        <v>188</v>
      </c>
    </row>
    <row r="23" spans="1:188" x14ac:dyDescent="0.7">
      <c r="A23" s="2">
        <v>24188</v>
      </c>
      <c r="B23" s="2" t="s">
        <v>209</v>
      </c>
      <c r="C23" s="3">
        <v>41275</v>
      </c>
      <c r="D23" s="2">
        <v>6</v>
      </c>
      <c r="E23" s="2">
        <v>3</v>
      </c>
      <c r="F23" s="2">
        <v>1</v>
      </c>
      <c r="G23" s="2">
        <v>3</v>
      </c>
      <c r="H23" s="2">
        <v>1</v>
      </c>
      <c r="I23" s="2">
        <v>0</v>
      </c>
      <c r="J23" s="2">
        <v>2</v>
      </c>
      <c r="K23" s="2">
        <v>0</v>
      </c>
      <c r="L23" s="2">
        <v>1</v>
      </c>
      <c r="M23" s="2">
        <v>1</v>
      </c>
      <c r="N23" s="2">
        <v>0</v>
      </c>
      <c r="O23" s="2">
        <v>2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1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F23" s="2">
        <v>165</v>
      </c>
      <c r="CG23" s="2">
        <v>115</v>
      </c>
      <c r="CH23" s="2">
        <v>50</v>
      </c>
      <c r="CI23" s="2">
        <v>0</v>
      </c>
      <c r="CJ23" s="2">
        <v>65</v>
      </c>
      <c r="CK23" s="2">
        <v>0</v>
      </c>
      <c r="CL23" s="2">
        <v>50</v>
      </c>
      <c r="CM23" s="2">
        <v>0</v>
      </c>
      <c r="CN23" s="2">
        <v>50</v>
      </c>
      <c r="CO23" s="2">
        <v>0</v>
      </c>
      <c r="CP23" s="2">
        <v>65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50</v>
      </c>
      <c r="DC23" s="2">
        <v>0</v>
      </c>
      <c r="DD23" s="2">
        <v>65</v>
      </c>
      <c r="DE23" s="2">
        <v>0</v>
      </c>
      <c r="DF23" s="2">
        <v>50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50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35</v>
      </c>
      <c r="FC23" s="2">
        <v>0</v>
      </c>
      <c r="FD23" s="2">
        <v>0</v>
      </c>
      <c r="FE23" s="2">
        <v>30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50</v>
      </c>
      <c r="GD23" s="2">
        <v>165</v>
      </c>
      <c r="GE23" s="2">
        <v>4</v>
      </c>
      <c r="GF23" s="2" t="s">
        <v>188</v>
      </c>
    </row>
    <row r="24" spans="1:188" x14ac:dyDescent="0.7">
      <c r="A24" s="2">
        <v>24554</v>
      </c>
      <c r="B24" s="2" t="s">
        <v>210</v>
      </c>
      <c r="C24" s="3">
        <v>41640</v>
      </c>
      <c r="D24" s="2">
        <v>5</v>
      </c>
      <c r="E24" s="2">
        <v>3</v>
      </c>
      <c r="F24" s="2">
        <v>1</v>
      </c>
      <c r="G24" s="2">
        <v>3</v>
      </c>
      <c r="H24" s="2">
        <v>0</v>
      </c>
      <c r="I24" s="2">
        <v>1</v>
      </c>
      <c r="J24" s="2">
        <v>0</v>
      </c>
      <c r="K24" s="2">
        <v>1</v>
      </c>
      <c r="L24" s="2">
        <v>0</v>
      </c>
      <c r="M24" s="2">
        <v>1</v>
      </c>
      <c r="N24" s="2">
        <v>0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0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1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F24" s="2">
        <v>75</v>
      </c>
      <c r="CG24" s="2">
        <v>45</v>
      </c>
      <c r="CH24" s="2">
        <v>0</v>
      </c>
      <c r="CI24" s="2">
        <v>50</v>
      </c>
      <c r="CJ24" s="2">
        <v>0</v>
      </c>
      <c r="CK24" s="2">
        <v>25</v>
      </c>
      <c r="CL24" s="2">
        <v>0</v>
      </c>
      <c r="CM24" s="2">
        <v>0</v>
      </c>
      <c r="CN24" s="2">
        <v>0</v>
      </c>
      <c r="CO24" s="2">
        <v>50</v>
      </c>
      <c r="CP24" s="2">
        <v>0</v>
      </c>
      <c r="CQ24" s="2">
        <v>25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50</v>
      </c>
      <c r="DC24" s="2">
        <v>0</v>
      </c>
      <c r="DD24" s="2">
        <v>25</v>
      </c>
      <c r="DE24" s="2">
        <v>0</v>
      </c>
      <c r="DF24" s="2">
        <v>20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50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25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75</v>
      </c>
      <c r="GE24" s="2">
        <v>2</v>
      </c>
      <c r="GF24" s="2" t="s">
        <v>188</v>
      </c>
    </row>
    <row r="25" spans="1:188" x14ac:dyDescent="0.7">
      <c r="A25" s="2">
        <v>25316</v>
      </c>
      <c r="B25" s="2" t="s">
        <v>211</v>
      </c>
      <c r="C25" s="3">
        <v>41275</v>
      </c>
      <c r="D25" s="2">
        <v>6</v>
      </c>
      <c r="E25" s="2">
        <v>4</v>
      </c>
      <c r="F25" s="2">
        <v>2</v>
      </c>
      <c r="G25" s="2">
        <v>4</v>
      </c>
      <c r="H25" s="2">
        <v>1</v>
      </c>
      <c r="I25" s="2">
        <v>0</v>
      </c>
      <c r="J25" s="2">
        <v>3</v>
      </c>
      <c r="K25" s="2">
        <v>0</v>
      </c>
      <c r="L25" s="2">
        <v>3</v>
      </c>
      <c r="M25" s="2">
        <v>1</v>
      </c>
      <c r="N25" s="2">
        <v>0</v>
      </c>
      <c r="O25" s="2">
        <v>3</v>
      </c>
      <c r="P25" s="2">
        <v>0</v>
      </c>
      <c r="Q25" s="2">
        <v>3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  <c r="AP25" s="2">
        <v>0</v>
      </c>
      <c r="AQ25" s="2">
        <v>0</v>
      </c>
      <c r="AR25" s="2">
        <v>1</v>
      </c>
      <c r="AS25" s="2">
        <v>0</v>
      </c>
      <c r="AT25" s="2">
        <v>0</v>
      </c>
      <c r="AU25" s="2">
        <v>0</v>
      </c>
      <c r="AV25" s="2">
        <v>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F25" s="2">
        <v>115</v>
      </c>
      <c r="CG25" s="2">
        <v>135</v>
      </c>
      <c r="CH25" s="2">
        <v>40</v>
      </c>
      <c r="CI25" s="2">
        <v>0</v>
      </c>
      <c r="CJ25" s="2">
        <v>75</v>
      </c>
      <c r="CK25" s="2">
        <v>0</v>
      </c>
      <c r="CL25" s="2">
        <v>60</v>
      </c>
      <c r="CM25" s="2">
        <v>0</v>
      </c>
      <c r="CN25" s="2">
        <v>40</v>
      </c>
      <c r="CO25" s="2">
        <v>0</v>
      </c>
      <c r="CP25" s="2">
        <v>75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40</v>
      </c>
      <c r="DC25" s="2">
        <v>0</v>
      </c>
      <c r="DD25" s="2">
        <v>75</v>
      </c>
      <c r="DE25" s="2">
        <v>0</v>
      </c>
      <c r="DF25" s="2">
        <v>60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40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75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35</v>
      </c>
      <c r="GB25" s="2">
        <v>0</v>
      </c>
      <c r="GC25" s="2">
        <v>25</v>
      </c>
      <c r="GD25" s="2">
        <v>175</v>
      </c>
      <c r="GE25" s="2">
        <v>7</v>
      </c>
      <c r="GF25" s="2" t="s">
        <v>188</v>
      </c>
    </row>
    <row r="26" spans="1:188" x14ac:dyDescent="0.7">
      <c r="A26" s="2">
        <v>26535</v>
      </c>
      <c r="B26" s="2" t="s">
        <v>212</v>
      </c>
      <c r="C26" s="3">
        <v>41275</v>
      </c>
      <c r="D26" s="2">
        <v>6</v>
      </c>
      <c r="E26" s="2">
        <v>3</v>
      </c>
      <c r="F26" s="2">
        <v>1</v>
      </c>
      <c r="G26" s="2">
        <v>3</v>
      </c>
      <c r="H26" s="2">
        <v>2</v>
      </c>
      <c r="I26" s="2">
        <v>0</v>
      </c>
      <c r="J26" s="2">
        <v>1</v>
      </c>
      <c r="K26" s="2">
        <v>0</v>
      </c>
      <c r="L26" s="2">
        <v>1</v>
      </c>
      <c r="M26" s="2">
        <v>2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1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0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1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F26" s="2">
        <v>400</v>
      </c>
      <c r="CG26" s="2">
        <v>200</v>
      </c>
      <c r="CH26" s="2">
        <v>200</v>
      </c>
      <c r="CI26" s="2">
        <v>0</v>
      </c>
      <c r="CJ26" s="2">
        <v>150</v>
      </c>
      <c r="CK26" s="2">
        <v>0</v>
      </c>
      <c r="CL26" s="2">
        <v>50</v>
      </c>
      <c r="CM26" s="2">
        <v>0</v>
      </c>
      <c r="CN26" s="2">
        <v>200</v>
      </c>
      <c r="CO26" s="2">
        <v>0</v>
      </c>
      <c r="CP26" s="2">
        <v>150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200</v>
      </c>
      <c r="DC26" s="2">
        <v>0</v>
      </c>
      <c r="DD26" s="2">
        <v>150</v>
      </c>
      <c r="DE26" s="2">
        <v>0</v>
      </c>
      <c r="DF26" s="2">
        <v>50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200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150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50</v>
      </c>
      <c r="GA26" s="2">
        <v>0</v>
      </c>
      <c r="GB26" s="2">
        <v>0</v>
      </c>
      <c r="GC26" s="2">
        <v>0</v>
      </c>
      <c r="GD26" s="2">
        <v>400</v>
      </c>
      <c r="GE26" s="2">
        <v>4</v>
      </c>
      <c r="GF26" s="2" t="s">
        <v>188</v>
      </c>
    </row>
    <row r="27" spans="1:188" x14ac:dyDescent="0.7">
      <c r="A27" s="2">
        <v>27984</v>
      </c>
      <c r="B27" s="2" t="s">
        <v>213</v>
      </c>
      <c r="C27" s="3">
        <v>41275</v>
      </c>
      <c r="D27" s="2">
        <v>6</v>
      </c>
      <c r="E27" s="2">
        <v>3</v>
      </c>
      <c r="F27" s="2">
        <v>1</v>
      </c>
      <c r="G27" s="2">
        <v>3</v>
      </c>
      <c r="H27" s="2">
        <v>1</v>
      </c>
      <c r="I27" s="2">
        <v>0</v>
      </c>
      <c r="J27" s="2">
        <v>1</v>
      </c>
      <c r="K27" s="2">
        <v>0</v>
      </c>
      <c r="L27" s="2">
        <v>3</v>
      </c>
      <c r="M27" s="2">
        <v>1</v>
      </c>
      <c r="N27" s="2">
        <v>0</v>
      </c>
      <c r="O27" s="2">
        <v>1</v>
      </c>
      <c r="P27" s="2">
        <v>0</v>
      </c>
      <c r="Q27" s="2">
        <v>3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1</v>
      </c>
      <c r="AI27" s="2">
        <v>1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F27" s="2">
        <v>115</v>
      </c>
      <c r="CG27" s="2">
        <v>95</v>
      </c>
      <c r="CH27" s="2">
        <v>20</v>
      </c>
      <c r="CI27" s="2">
        <v>0</v>
      </c>
      <c r="CJ27" s="2">
        <v>20</v>
      </c>
      <c r="CK27" s="2">
        <v>0</v>
      </c>
      <c r="CL27" s="2">
        <v>75</v>
      </c>
      <c r="CM27" s="2">
        <v>0</v>
      </c>
      <c r="CN27" s="2">
        <v>20</v>
      </c>
      <c r="CO27" s="2">
        <v>0</v>
      </c>
      <c r="CP27" s="2">
        <v>20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20</v>
      </c>
      <c r="DC27" s="2">
        <v>0</v>
      </c>
      <c r="DD27" s="2">
        <v>20</v>
      </c>
      <c r="DE27" s="2">
        <v>0</v>
      </c>
      <c r="DF27" s="2">
        <v>75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20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20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25</v>
      </c>
      <c r="GA27" s="2">
        <v>25</v>
      </c>
      <c r="GB27" s="2">
        <v>25</v>
      </c>
      <c r="GC27" s="2">
        <v>0</v>
      </c>
      <c r="GD27" s="2">
        <v>115</v>
      </c>
      <c r="GE27" s="2">
        <v>5</v>
      </c>
      <c r="GF27" s="2" t="s">
        <v>188</v>
      </c>
    </row>
    <row r="28" spans="1:188" x14ac:dyDescent="0.7">
      <c r="A28" s="2">
        <v>28042</v>
      </c>
      <c r="B28" s="2" t="s">
        <v>214</v>
      </c>
      <c r="C28" s="3">
        <v>41640</v>
      </c>
      <c r="D28" s="2">
        <v>5</v>
      </c>
      <c r="E28" s="2">
        <v>3</v>
      </c>
      <c r="F28" s="2">
        <v>1</v>
      </c>
      <c r="G28" s="2">
        <v>3</v>
      </c>
      <c r="H28" s="2">
        <v>0</v>
      </c>
      <c r="I28" s="2">
        <v>1</v>
      </c>
      <c r="J28" s="2">
        <v>0</v>
      </c>
      <c r="K28" s="2">
        <v>1</v>
      </c>
      <c r="L28" s="2">
        <v>0</v>
      </c>
      <c r="M28" s="2">
        <v>1</v>
      </c>
      <c r="N28" s="2">
        <v>0</v>
      </c>
      <c r="O28" s="2">
        <v>1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1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F28" s="2">
        <v>50</v>
      </c>
      <c r="CG28" s="2">
        <v>50</v>
      </c>
      <c r="CH28" s="2">
        <v>0</v>
      </c>
      <c r="CI28" s="2">
        <v>25</v>
      </c>
      <c r="CJ28" s="2">
        <v>0</v>
      </c>
      <c r="CK28" s="2">
        <v>25</v>
      </c>
      <c r="CL28" s="2">
        <v>0</v>
      </c>
      <c r="CM28" s="2">
        <v>0</v>
      </c>
      <c r="CN28" s="2">
        <v>0</v>
      </c>
      <c r="CO28" s="2">
        <v>25</v>
      </c>
      <c r="CP28" s="2">
        <v>0</v>
      </c>
      <c r="CQ28" s="2">
        <v>25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25</v>
      </c>
      <c r="DC28" s="2">
        <v>0</v>
      </c>
      <c r="DD28" s="2">
        <v>25</v>
      </c>
      <c r="DE28" s="2">
        <v>0</v>
      </c>
      <c r="DF28" s="2">
        <v>25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25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25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50</v>
      </c>
      <c r="GE28" s="2">
        <v>2</v>
      </c>
      <c r="GF28" s="2" t="s">
        <v>188</v>
      </c>
    </row>
    <row r="29" spans="1:188" x14ac:dyDescent="0.7">
      <c r="A29" s="2">
        <v>28184</v>
      </c>
      <c r="B29" s="2" t="s">
        <v>215</v>
      </c>
      <c r="C29" s="3">
        <v>41640</v>
      </c>
      <c r="D29" s="2">
        <v>5</v>
      </c>
      <c r="E29" s="2">
        <v>3</v>
      </c>
      <c r="F29" s="2">
        <v>1</v>
      </c>
      <c r="G29" s="2">
        <v>3</v>
      </c>
      <c r="H29" s="2">
        <v>0</v>
      </c>
      <c r="I29" s="2">
        <v>1</v>
      </c>
      <c r="J29" s="2">
        <v>0</v>
      </c>
      <c r="K29" s="2">
        <v>2</v>
      </c>
      <c r="L29" s="2">
        <v>0</v>
      </c>
      <c r="M29" s="2">
        <v>1</v>
      </c>
      <c r="N29" s="2">
        <v>0</v>
      </c>
      <c r="O29" s="2">
        <v>2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1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1</v>
      </c>
      <c r="AO29" s="2">
        <v>0</v>
      </c>
      <c r="AP29" s="2">
        <v>0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1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F29" s="2">
        <v>120</v>
      </c>
      <c r="CG29" s="2">
        <v>140</v>
      </c>
      <c r="CH29" s="2">
        <v>0</v>
      </c>
      <c r="CI29" s="2">
        <v>20</v>
      </c>
      <c r="CJ29" s="2">
        <v>0</v>
      </c>
      <c r="CK29" s="2">
        <v>100</v>
      </c>
      <c r="CL29" s="2">
        <v>0</v>
      </c>
      <c r="CM29" s="2">
        <v>0</v>
      </c>
      <c r="CN29" s="2">
        <v>0</v>
      </c>
      <c r="CO29" s="2">
        <v>20</v>
      </c>
      <c r="CP29" s="2">
        <v>0</v>
      </c>
      <c r="CQ29" s="2">
        <v>100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20</v>
      </c>
      <c r="DC29" s="2">
        <v>0</v>
      </c>
      <c r="DD29" s="2">
        <v>100</v>
      </c>
      <c r="DE29" s="2">
        <v>0</v>
      </c>
      <c r="DF29" s="2">
        <v>40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20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100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120</v>
      </c>
      <c r="GE29" s="2">
        <v>3</v>
      </c>
      <c r="GF29" s="2" t="s">
        <v>188</v>
      </c>
    </row>
    <row r="30" spans="1:188" x14ac:dyDescent="0.7">
      <c r="A30" s="2">
        <v>29481</v>
      </c>
      <c r="B30" s="2" t="s">
        <v>216</v>
      </c>
      <c r="C30" s="3">
        <v>41640</v>
      </c>
      <c r="D30" s="2">
        <v>5</v>
      </c>
      <c r="E30" s="2">
        <v>3</v>
      </c>
      <c r="F30" s="2">
        <v>1</v>
      </c>
      <c r="G30" s="2">
        <v>3</v>
      </c>
      <c r="H30" s="2">
        <v>0</v>
      </c>
      <c r="I30" s="2">
        <v>1</v>
      </c>
      <c r="J30" s="2">
        <v>0</v>
      </c>
      <c r="K30" s="2">
        <v>4</v>
      </c>
      <c r="L30" s="2">
        <v>0</v>
      </c>
      <c r="M30" s="2">
        <v>1</v>
      </c>
      <c r="N30" s="2">
        <v>0</v>
      </c>
      <c r="O30" s="2">
        <v>4</v>
      </c>
      <c r="P30" s="2">
        <v>0</v>
      </c>
      <c r="Q30" s="2">
        <v>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0</v>
      </c>
      <c r="AP30" s="2">
        <v>0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1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F30" s="2">
        <v>924.38</v>
      </c>
      <c r="CG30" s="2">
        <v>1423.38</v>
      </c>
      <c r="CH30" s="2">
        <v>0</v>
      </c>
      <c r="CI30" s="2">
        <v>50</v>
      </c>
      <c r="CJ30" s="2">
        <v>0</v>
      </c>
      <c r="CK30" s="2">
        <v>874.38</v>
      </c>
      <c r="CL30" s="2">
        <v>0</v>
      </c>
      <c r="CM30" s="2">
        <v>0</v>
      </c>
      <c r="CN30" s="2">
        <v>0</v>
      </c>
      <c r="CO30" s="2">
        <v>50</v>
      </c>
      <c r="CP30" s="2">
        <v>0</v>
      </c>
      <c r="CQ30" s="2">
        <v>874.38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50</v>
      </c>
      <c r="DC30" s="2">
        <v>0</v>
      </c>
      <c r="DD30" s="2">
        <v>874.38</v>
      </c>
      <c r="DE30" s="2">
        <v>0</v>
      </c>
      <c r="DF30" s="2">
        <v>549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50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20</v>
      </c>
      <c r="FG30" s="2">
        <v>854.38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924.38</v>
      </c>
      <c r="GE30" s="2">
        <v>5</v>
      </c>
      <c r="GF30" s="2" t="s">
        <v>188</v>
      </c>
    </row>
    <row r="31" spans="1:188" x14ac:dyDescent="0.7">
      <c r="A31" s="2">
        <v>30042</v>
      </c>
      <c r="B31" s="2" t="s">
        <v>217</v>
      </c>
      <c r="C31" s="3">
        <v>41640</v>
      </c>
      <c r="D31" s="2">
        <v>5</v>
      </c>
      <c r="E31" s="2">
        <v>3</v>
      </c>
      <c r="F31" s="2">
        <v>1</v>
      </c>
      <c r="G31" s="2">
        <v>3</v>
      </c>
      <c r="H31" s="2">
        <v>0</v>
      </c>
      <c r="I31" s="2">
        <v>1</v>
      </c>
      <c r="J31" s="2">
        <v>0</v>
      </c>
      <c r="K31" s="2">
        <v>1</v>
      </c>
      <c r="L31" s="2">
        <v>0</v>
      </c>
      <c r="M31" s="2">
        <v>1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F31" s="2">
        <v>20</v>
      </c>
      <c r="CG31" s="2">
        <v>20</v>
      </c>
      <c r="CH31" s="2">
        <v>0</v>
      </c>
      <c r="CI31" s="2">
        <v>10</v>
      </c>
      <c r="CJ31" s="2">
        <v>0</v>
      </c>
      <c r="CK31" s="2">
        <v>10</v>
      </c>
      <c r="CL31" s="2">
        <v>0</v>
      </c>
      <c r="CM31" s="2">
        <v>0</v>
      </c>
      <c r="CN31" s="2">
        <v>0</v>
      </c>
      <c r="CO31" s="2">
        <v>10</v>
      </c>
      <c r="CP31" s="2">
        <v>0</v>
      </c>
      <c r="CQ31" s="2">
        <v>10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10</v>
      </c>
      <c r="DC31" s="2">
        <v>0</v>
      </c>
      <c r="DD31" s="2">
        <v>10</v>
      </c>
      <c r="DE31" s="2">
        <v>0</v>
      </c>
      <c r="DF31" s="2">
        <v>10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10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20</v>
      </c>
      <c r="GE31" s="2">
        <v>2</v>
      </c>
      <c r="GF31" s="2" t="s">
        <v>188</v>
      </c>
    </row>
    <row r="32" spans="1:188" x14ac:dyDescent="0.7">
      <c r="A32" s="2">
        <v>30464</v>
      </c>
      <c r="B32" s="2" t="s">
        <v>218</v>
      </c>
      <c r="C32" s="3">
        <v>41275</v>
      </c>
      <c r="D32" s="2">
        <v>6</v>
      </c>
      <c r="E32" s="2">
        <v>3</v>
      </c>
      <c r="F32" s="2">
        <v>1</v>
      </c>
      <c r="G32" s="2">
        <v>3</v>
      </c>
      <c r="H32" s="2">
        <v>3</v>
      </c>
      <c r="I32" s="2">
        <v>0</v>
      </c>
      <c r="J32" s="2">
        <v>1</v>
      </c>
      <c r="K32" s="2">
        <v>0</v>
      </c>
      <c r="L32" s="2">
        <v>2</v>
      </c>
      <c r="M32" s="2">
        <v>3</v>
      </c>
      <c r="N32" s="2">
        <v>0</v>
      </c>
      <c r="O32" s="2">
        <v>1</v>
      </c>
      <c r="P32" s="2">
        <v>0</v>
      </c>
      <c r="Q32" s="2">
        <v>2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0</v>
      </c>
      <c r="AG32" s="2">
        <v>0</v>
      </c>
      <c r="AH32" s="2">
        <v>1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0</v>
      </c>
      <c r="AR32" s="2">
        <v>1</v>
      </c>
      <c r="AS32" s="2">
        <v>0</v>
      </c>
      <c r="AT32" s="2">
        <v>0</v>
      </c>
      <c r="AU32" s="2">
        <v>0</v>
      </c>
      <c r="AV32" s="2">
        <v>1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1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F32" s="2">
        <v>469.05</v>
      </c>
      <c r="CG32" s="2">
        <v>194.05</v>
      </c>
      <c r="CH32" s="2">
        <v>275</v>
      </c>
      <c r="CI32" s="2">
        <v>0</v>
      </c>
      <c r="CJ32" s="2">
        <v>120</v>
      </c>
      <c r="CK32" s="2">
        <v>0</v>
      </c>
      <c r="CL32" s="2">
        <v>74.05</v>
      </c>
      <c r="CM32" s="2">
        <v>0</v>
      </c>
      <c r="CN32" s="2">
        <v>275</v>
      </c>
      <c r="CO32" s="2">
        <v>0</v>
      </c>
      <c r="CP32" s="2">
        <v>120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275</v>
      </c>
      <c r="DC32" s="2">
        <v>0</v>
      </c>
      <c r="DD32" s="2">
        <v>120</v>
      </c>
      <c r="DE32" s="2">
        <v>0</v>
      </c>
      <c r="DF32" s="2">
        <v>74.05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275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120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24.05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50</v>
      </c>
      <c r="FZ32" s="2">
        <v>0</v>
      </c>
      <c r="GA32" s="2">
        <v>0</v>
      </c>
      <c r="GB32" s="2">
        <v>0</v>
      </c>
      <c r="GC32" s="2">
        <v>0</v>
      </c>
      <c r="GD32" s="2">
        <v>469.05</v>
      </c>
      <c r="GE32" s="2">
        <v>6</v>
      </c>
      <c r="GF32" s="2" t="s">
        <v>188</v>
      </c>
    </row>
    <row r="33" spans="1:188" x14ac:dyDescent="0.7">
      <c r="A33" s="2">
        <v>31309</v>
      </c>
      <c r="B33" s="2" t="s">
        <v>219</v>
      </c>
      <c r="C33" s="3">
        <v>41640</v>
      </c>
      <c r="D33" s="2">
        <v>5</v>
      </c>
      <c r="E33" s="2">
        <v>3</v>
      </c>
      <c r="F33" s="2">
        <v>1</v>
      </c>
      <c r="G33" s="2">
        <v>3</v>
      </c>
      <c r="H33" s="2">
        <v>0</v>
      </c>
      <c r="I33" s="2">
        <v>2</v>
      </c>
      <c r="J33" s="2">
        <v>0</v>
      </c>
      <c r="K33" s="2">
        <v>1</v>
      </c>
      <c r="L33" s="2">
        <v>0</v>
      </c>
      <c r="M33" s="2">
        <v>2</v>
      </c>
      <c r="N33" s="2">
        <v>0</v>
      </c>
      <c r="O33" s="2">
        <v>1</v>
      </c>
      <c r="P33" s="2">
        <v>0</v>
      </c>
      <c r="Q33" s="2">
        <v>2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0</v>
      </c>
      <c r="AP33" s="2">
        <v>0</v>
      </c>
      <c r="AQ33" s="2">
        <v>0</v>
      </c>
      <c r="AR33" s="2">
        <v>1</v>
      </c>
      <c r="AS33" s="2">
        <v>0</v>
      </c>
      <c r="AT33" s="2">
        <v>0</v>
      </c>
      <c r="AU33" s="2">
        <v>0</v>
      </c>
      <c r="AV33" s="2">
        <v>1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F33" s="2">
        <v>649</v>
      </c>
      <c r="CG33" s="2">
        <v>951.82</v>
      </c>
      <c r="CH33" s="2">
        <v>0</v>
      </c>
      <c r="CI33" s="2">
        <v>214</v>
      </c>
      <c r="CJ33" s="2">
        <v>0</v>
      </c>
      <c r="CK33" s="2">
        <v>435</v>
      </c>
      <c r="CL33" s="2">
        <v>0</v>
      </c>
      <c r="CM33" s="2">
        <v>0</v>
      </c>
      <c r="CN33" s="2">
        <v>0</v>
      </c>
      <c r="CO33" s="2">
        <v>214</v>
      </c>
      <c r="CP33" s="2">
        <v>0</v>
      </c>
      <c r="CQ33" s="2">
        <v>435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214</v>
      </c>
      <c r="DC33" s="2">
        <v>0</v>
      </c>
      <c r="DD33" s="2">
        <v>435</v>
      </c>
      <c r="DE33" s="2">
        <v>0</v>
      </c>
      <c r="DF33" s="2">
        <v>516.82000000000005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214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435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649</v>
      </c>
      <c r="GE33" s="2">
        <v>3</v>
      </c>
      <c r="GF33" s="2" t="s">
        <v>188</v>
      </c>
    </row>
    <row r="34" spans="1:188" x14ac:dyDescent="0.7">
      <c r="A34" s="2">
        <v>33779</v>
      </c>
      <c r="B34" s="2" t="s">
        <v>220</v>
      </c>
      <c r="C34" s="3">
        <v>41275</v>
      </c>
      <c r="D34" s="2">
        <v>6</v>
      </c>
      <c r="E34" s="2">
        <v>4</v>
      </c>
      <c r="F34" s="2">
        <v>2</v>
      </c>
      <c r="G34" s="2">
        <v>4</v>
      </c>
      <c r="H34" s="2">
        <v>2</v>
      </c>
      <c r="I34" s="2">
        <v>0</v>
      </c>
      <c r="J34" s="2">
        <v>1</v>
      </c>
      <c r="K34" s="2">
        <v>0</v>
      </c>
      <c r="L34" s="2">
        <v>1</v>
      </c>
      <c r="M34" s="2">
        <v>2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1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0</v>
      </c>
      <c r="AU34" s="2">
        <v>0</v>
      </c>
      <c r="AV34" s="2">
        <v>1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F34" s="2">
        <v>725.12</v>
      </c>
      <c r="CG34" s="2">
        <v>231.82</v>
      </c>
      <c r="CH34" s="2">
        <v>595</v>
      </c>
      <c r="CI34" s="2">
        <v>0</v>
      </c>
      <c r="CJ34" s="2">
        <v>130.12</v>
      </c>
      <c r="CK34" s="2">
        <v>0</v>
      </c>
      <c r="CL34" s="2">
        <v>101.7</v>
      </c>
      <c r="CM34" s="2">
        <v>0</v>
      </c>
      <c r="CN34" s="2">
        <v>595</v>
      </c>
      <c r="CO34" s="2">
        <v>0</v>
      </c>
      <c r="CP34" s="2">
        <v>130.12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595</v>
      </c>
      <c r="DC34" s="2">
        <v>0</v>
      </c>
      <c r="DD34" s="2">
        <v>130.12</v>
      </c>
      <c r="DE34" s="2">
        <v>0</v>
      </c>
      <c r="DF34" s="2">
        <v>101.7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95</v>
      </c>
      <c r="EB34" s="2">
        <v>500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130.12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101.7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826.82</v>
      </c>
      <c r="GE34" s="2">
        <v>4</v>
      </c>
      <c r="GF34" s="2" t="s">
        <v>188</v>
      </c>
    </row>
    <row r="35" spans="1:188" x14ac:dyDescent="0.7">
      <c r="A35" s="2">
        <v>34338</v>
      </c>
      <c r="B35" s="2" t="s">
        <v>221</v>
      </c>
      <c r="C35" s="3">
        <v>41275</v>
      </c>
      <c r="D35" s="2">
        <v>6</v>
      </c>
      <c r="E35" s="2">
        <v>3</v>
      </c>
      <c r="F35" s="2">
        <v>1</v>
      </c>
      <c r="G35" s="2">
        <v>3</v>
      </c>
      <c r="H35" s="2">
        <v>1</v>
      </c>
      <c r="I35" s="2">
        <v>0</v>
      </c>
      <c r="J35" s="2">
        <v>1</v>
      </c>
      <c r="K35" s="2">
        <v>0</v>
      </c>
      <c r="L35" s="2">
        <v>4</v>
      </c>
      <c r="M35" s="2">
        <v>1</v>
      </c>
      <c r="N35" s="2">
        <v>0</v>
      </c>
      <c r="O35" s="2">
        <v>1</v>
      </c>
      <c r="P35" s="2">
        <v>0</v>
      </c>
      <c r="Q35" s="2">
        <v>4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0</v>
      </c>
      <c r="AF35" s="2">
        <v>0</v>
      </c>
      <c r="AG35" s="2">
        <v>0</v>
      </c>
      <c r="AH35" s="2">
        <v>1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0</v>
      </c>
      <c r="AP35" s="2">
        <v>0</v>
      </c>
      <c r="AQ35" s="2">
        <v>0</v>
      </c>
      <c r="AR35" s="2">
        <v>1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F35" s="2">
        <v>232.52</v>
      </c>
      <c r="CG35" s="2">
        <v>182.52</v>
      </c>
      <c r="CH35" s="2">
        <v>50</v>
      </c>
      <c r="CI35" s="2">
        <v>0</v>
      </c>
      <c r="CJ35" s="2">
        <v>75</v>
      </c>
      <c r="CK35" s="2">
        <v>0</v>
      </c>
      <c r="CL35" s="2">
        <v>107.52</v>
      </c>
      <c r="CM35" s="2">
        <v>0</v>
      </c>
      <c r="CN35" s="2">
        <v>50</v>
      </c>
      <c r="CO35" s="2">
        <v>0</v>
      </c>
      <c r="CP35" s="2">
        <v>75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50</v>
      </c>
      <c r="DC35" s="2">
        <v>0</v>
      </c>
      <c r="DD35" s="2">
        <v>75</v>
      </c>
      <c r="DE35" s="2">
        <v>0</v>
      </c>
      <c r="DF35" s="2">
        <v>107.52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50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75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50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57.52</v>
      </c>
      <c r="FZ35" s="2">
        <v>0</v>
      </c>
      <c r="GA35" s="2">
        <v>0</v>
      </c>
      <c r="GB35" s="2">
        <v>0</v>
      </c>
      <c r="GC35" s="2">
        <v>0</v>
      </c>
      <c r="GD35" s="2">
        <v>232.51999999999899</v>
      </c>
      <c r="GE35" s="2">
        <v>6</v>
      </c>
      <c r="GF35" s="2" t="s">
        <v>188</v>
      </c>
    </row>
    <row r="36" spans="1:188" x14ac:dyDescent="0.7">
      <c r="A36" s="2">
        <v>35096</v>
      </c>
      <c r="B36" s="2" t="s">
        <v>222</v>
      </c>
      <c r="C36" s="3">
        <v>41640</v>
      </c>
      <c r="D36" s="2">
        <v>5</v>
      </c>
      <c r="E36" s="2">
        <v>3</v>
      </c>
      <c r="F36" s="2">
        <v>1</v>
      </c>
      <c r="G36" s="2">
        <v>3</v>
      </c>
      <c r="H36" s="2">
        <v>0</v>
      </c>
      <c r="I36" s="2">
        <v>3</v>
      </c>
      <c r="J36" s="2">
        <v>0</v>
      </c>
      <c r="K36" s="2">
        <v>1</v>
      </c>
      <c r="L36" s="2">
        <v>0</v>
      </c>
      <c r="M36" s="2">
        <v>3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1</v>
      </c>
      <c r="AJ36" s="2">
        <v>0</v>
      </c>
      <c r="AK36" s="2">
        <v>0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F36" s="2">
        <v>141.61000000000001</v>
      </c>
      <c r="CG36" s="2">
        <v>150</v>
      </c>
      <c r="CH36" s="2">
        <v>0</v>
      </c>
      <c r="CI36" s="2">
        <v>41.61</v>
      </c>
      <c r="CJ36" s="2">
        <v>0</v>
      </c>
      <c r="CK36" s="2">
        <v>100</v>
      </c>
      <c r="CL36" s="2">
        <v>0</v>
      </c>
      <c r="CM36" s="2">
        <v>0</v>
      </c>
      <c r="CN36" s="2">
        <v>0</v>
      </c>
      <c r="CO36" s="2">
        <v>41.61</v>
      </c>
      <c r="CP36" s="2">
        <v>0</v>
      </c>
      <c r="CQ36" s="2">
        <v>100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41.61</v>
      </c>
      <c r="DC36" s="2">
        <v>0</v>
      </c>
      <c r="DD36" s="2">
        <v>100</v>
      </c>
      <c r="DE36" s="2">
        <v>0</v>
      </c>
      <c r="DF36" s="2">
        <v>50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41.61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100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141.61000000000001</v>
      </c>
      <c r="GE36" s="2">
        <v>4</v>
      </c>
      <c r="GF36" s="2" t="s">
        <v>188</v>
      </c>
    </row>
    <row r="37" spans="1:188" x14ac:dyDescent="0.7">
      <c r="A37" s="2">
        <v>35389</v>
      </c>
      <c r="B37" s="2" t="s">
        <v>223</v>
      </c>
      <c r="C37" s="3">
        <v>41275</v>
      </c>
      <c r="D37" s="2">
        <v>6</v>
      </c>
      <c r="E37" s="2">
        <v>4</v>
      </c>
      <c r="F37" s="2">
        <v>2</v>
      </c>
      <c r="G37" s="2">
        <v>4</v>
      </c>
      <c r="H37" s="2">
        <v>1</v>
      </c>
      <c r="I37" s="2">
        <v>0</v>
      </c>
      <c r="J37" s="2">
        <v>2</v>
      </c>
      <c r="K37" s="2">
        <v>0</v>
      </c>
      <c r="L37" s="2">
        <v>2</v>
      </c>
      <c r="M37" s="2">
        <v>1</v>
      </c>
      <c r="N37" s="2">
        <v>0</v>
      </c>
      <c r="O37" s="2">
        <v>2</v>
      </c>
      <c r="P37" s="2">
        <v>0</v>
      </c>
      <c r="Q37" s="2">
        <v>2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0</v>
      </c>
      <c r="AP37" s="2">
        <v>0</v>
      </c>
      <c r="AQ37" s="2">
        <v>0</v>
      </c>
      <c r="AR37" s="2">
        <v>1</v>
      </c>
      <c r="AS37" s="2">
        <v>0</v>
      </c>
      <c r="AT37" s="2">
        <v>0</v>
      </c>
      <c r="AU37" s="2">
        <v>0</v>
      </c>
      <c r="AV37" s="2">
        <v>1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F37" s="2">
        <v>150</v>
      </c>
      <c r="CG37" s="2">
        <v>255</v>
      </c>
      <c r="CH37" s="2">
        <v>25</v>
      </c>
      <c r="CI37" s="2">
        <v>0</v>
      </c>
      <c r="CJ37" s="2">
        <v>125</v>
      </c>
      <c r="CK37" s="2">
        <v>0</v>
      </c>
      <c r="CL37" s="2">
        <v>130</v>
      </c>
      <c r="CM37" s="2">
        <v>0</v>
      </c>
      <c r="CN37" s="2">
        <v>25</v>
      </c>
      <c r="CO37" s="2">
        <v>0</v>
      </c>
      <c r="CP37" s="2">
        <v>125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25</v>
      </c>
      <c r="DC37" s="2">
        <v>0</v>
      </c>
      <c r="DD37" s="2">
        <v>125</v>
      </c>
      <c r="DE37" s="2">
        <v>0</v>
      </c>
      <c r="DF37" s="2">
        <v>130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25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125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30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100</v>
      </c>
      <c r="GD37" s="2">
        <v>280</v>
      </c>
      <c r="GE37" s="2">
        <v>5</v>
      </c>
      <c r="GF37" s="2" t="s">
        <v>188</v>
      </c>
    </row>
    <row r="38" spans="1:188" x14ac:dyDescent="0.7">
      <c r="A38" s="2">
        <v>36233</v>
      </c>
      <c r="B38" s="2" t="s">
        <v>224</v>
      </c>
      <c r="C38" s="3">
        <v>41640</v>
      </c>
      <c r="D38" s="2">
        <v>5</v>
      </c>
      <c r="E38" s="2">
        <v>3</v>
      </c>
      <c r="F38" s="2">
        <v>1</v>
      </c>
      <c r="G38" s="2">
        <v>3</v>
      </c>
      <c r="H38" s="2">
        <v>0</v>
      </c>
      <c r="I38" s="2">
        <v>1</v>
      </c>
      <c r="J38" s="2">
        <v>0</v>
      </c>
      <c r="K38" s="2">
        <v>1</v>
      </c>
      <c r="L38" s="2">
        <v>0</v>
      </c>
      <c r="M38" s="2">
        <v>1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1</v>
      </c>
      <c r="AI38" s="2">
        <v>1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0</v>
      </c>
      <c r="AQ38" s="2">
        <v>0</v>
      </c>
      <c r="AR38" s="2">
        <v>1</v>
      </c>
      <c r="AS38" s="2">
        <v>0</v>
      </c>
      <c r="AT38" s="2">
        <v>0</v>
      </c>
      <c r="AU38" s="2">
        <v>0</v>
      </c>
      <c r="AV38" s="2">
        <v>1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F38" s="2">
        <v>100</v>
      </c>
      <c r="CG38" s="2">
        <v>100</v>
      </c>
      <c r="CH38" s="2">
        <v>0</v>
      </c>
      <c r="CI38" s="2">
        <v>50</v>
      </c>
      <c r="CJ38" s="2">
        <v>0</v>
      </c>
      <c r="CK38" s="2">
        <v>50</v>
      </c>
      <c r="CL38" s="2">
        <v>0</v>
      </c>
      <c r="CM38" s="2">
        <v>0</v>
      </c>
      <c r="CN38" s="2">
        <v>0</v>
      </c>
      <c r="CO38" s="2">
        <v>50</v>
      </c>
      <c r="CP38" s="2">
        <v>0</v>
      </c>
      <c r="CQ38" s="2">
        <v>50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50</v>
      </c>
      <c r="DC38" s="2">
        <v>0</v>
      </c>
      <c r="DD38" s="2">
        <v>50</v>
      </c>
      <c r="DE38" s="2">
        <v>0</v>
      </c>
      <c r="DF38" s="2">
        <v>50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50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50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100</v>
      </c>
      <c r="GE38" s="2">
        <v>2</v>
      </c>
      <c r="GF38" s="2" t="s">
        <v>188</v>
      </c>
    </row>
    <row r="39" spans="1:188" x14ac:dyDescent="0.7">
      <c r="A39" s="2">
        <v>37273</v>
      </c>
      <c r="B39" s="2" t="s">
        <v>225</v>
      </c>
      <c r="C39" s="3">
        <v>41275</v>
      </c>
      <c r="D39" s="2">
        <v>6</v>
      </c>
      <c r="E39" s="2">
        <v>3</v>
      </c>
      <c r="F39" s="2">
        <v>1</v>
      </c>
      <c r="G39" s="2">
        <v>3</v>
      </c>
      <c r="H39" s="2">
        <v>2</v>
      </c>
      <c r="I39" s="2">
        <v>0</v>
      </c>
      <c r="J39" s="2">
        <v>1</v>
      </c>
      <c r="K39" s="2">
        <v>0</v>
      </c>
      <c r="L39" s="2">
        <v>1</v>
      </c>
      <c r="M39" s="2">
        <v>2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0</v>
      </c>
      <c r="AF39" s="2">
        <v>0</v>
      </c>
      <c r="AG39" s="2">
        <v>0</v>
      </c>
      <c r="AH39" s="2">
        <v>1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F39" s="2">
        <v>153.31</v>
      </c>
      <c r="CG39" s="2">
        <v>118.66</v>
      </c>
      <c r="CH39" s="2">
        <v>34.65</v>
      </c>
      <c r="CI39" s="2">
        <v>0</v>
      </c>
      <c r="CJ39" s="2">
        <v>25</v>
      </c>
      <c r="CK39" s="2">
        <v>0</v>
      </c>
      <c r="CL39" s="2">
        <v>93.66</v>
      </c>
      <c r="CM39" s="2">
        <v>0</v>
      </c>
      <c r="CN39" s="2">
        <v>34.65</v>
      </c>
      <c r="CO39" s="2">
        <v>0</v>
      </c>
      <c r="CP39" s="2">
        <v>25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34.65</v>
      </c>
      <c r="DC39" s="2">
        <v>0</v>
      </c>
      <c r="DD39" s="2">
        <v>25</v>
      </c>
      <c r="DE39" s="2">
        <v>0</v>
      </c>
      <c r="DF39" s="2">
        <v>93.66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14.65</v>
      </c>
      <c r="ED39" s="2">
        <v>0</v>
      </c>
      <c r="EE39" s="2">
        <v>0</v>
      </c>
      <c r="EF39" s="2">
        <v>0</v>
      </c>
      <c r="EG39" s="2">
        <v>20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25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93.66</v>
      </c>
      <c r="GA39" s="2">
        <v>0</v>
      </c>
      <c r="GB39" s="2">
        <v>0</v>
      </c>
      <c r="GC39" s="2">
        <v>0</v>
      </c>
      <c r="GD39" s="2">
        <v>153.31</v>
      </c>
      <c r="GE39" s="2">
        <v>4</v>
      </c>
      <c r="GF39" s="2" t="s">
        <v>188</v>
      </c>
    </row>
    <row r="40" spans="1:188" x14ac:dyDescent="0.7">
      <c r="A40" s="2">
        <v>37478</v>
      </c>
      <c r="B40" s="2" t="s">
        <v>226</v>
      </c>
      <c r="C40" s="3">
        <v>41275</v>
      </c>
      <c r="D40" s="2">
        <v>6</v>
      </c>
      <c r="E40" s="2">
        <v>4</v>
      </c>
      <c r="F40" s="2">
        <v>2</v>
      </c>
      <c r="G40" s="2">
        <v>4</v>
      </c>
      <c r="H40" s="2">
        <v>2</v>
      </c>
      <c r="I40" s="2">
        <v>0</v>
      </c>
      <c r="J40" s="2">
        <v>2</v>
      </c>
      <c r="K40" s="2">
        <v>0</v>
      </c>
      <c r="L40" s="2">
        <v>4</v>
      </c>
      <c r="M40" s="2">
        <v>2</v>
      </c>
      <c r="N40" s="2">
        <v>0</v>
      </c>
      <c r="O40" s="2">
        <v>2</v>
      </c>
      <c r="P40" s="2">
        <v>0</v>
      </c>
      <c r="Q40" s="2">
        <v>4</v>
      </c>
      <c r="R40" s="2">
        <v>0</v>
      </c>
      <c r="S40" s="2">
        <v>0</v>
      </c>
      <c r="T40" s="2">
        <v>0</v>
      </c>
      <c r="U40" s="2">
        <v>0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1</v>
      </c>
      <c r="AI40" s="2">
        <v>1</v>
      </c>
      <c r="AJ40" s="2">
        <v>0</v>
      </c>
      <c r="AK40" s="2">
        <v>0</v>
      </c>
      <c r="AL40" s="2">
        <v>0</v>
      </c>
      <c r="AM40" s="2">
        <v>0</v>
      </c>
      <c r="AN40" s="2">
        <v>1</v>
      </c>
      <c r="AO40" s="2">
        <v>0</v>
      </c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1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F40" s="2">
        <v>123</v>
      </c>
      <c r="CG40" s="2">
        <v>223</v>
      </c>
      <c r="CH40" s="2">
        <v>50</v>
      </c>
      <c r="CI40" s="2">
        <v>0</v>
      </c>
      <c r="CJ40" s="2">
        <v>73</v>
      </c>
      <c r="CK40" s="2">
        <v>0</v>
      </c>
      <c r="CL40" s="2">
        <v>150</v>
      </c>
      <c r="CM40" s="2">
        <v>0</v>
      </c>
      <c r="CN40" s="2">
        <v>50</v>
      </c>
      <c r="CO40" s="2">
        <v>0</v>
      </c>
      <c r="CP40" s="2">
        <v>73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50</v>
      </c>
      <c r="DC40" s="2">
        <v>0</v>
      </c>
      <c r="DD40" s="2">
        <v>73</v>
      </c>
      <c r="DE40" s="2">
        <v>0</v>
      </c>
      <c r="DF40" s="2">
        <v>150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25</v>
      </c>
      <c r="EA40" s="2">
        <v>0</v>
      </c>
      <c r="EB40" s="2">
        <v>0</v>
      </c>
      <c r="EC40" s="2">
        <v>0</v>
      </c>
      <c r="ED40" s="2">
        <v>0</v>
      </c>
      <c r="EE40" s="2">
        <v>25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25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48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50</v>
      </c>
      <c r="GC40" s="2">
        <v>100</v>
      </c>
      <c r="GD40" s="2">
        <v>273</v>
      </c>
      <c r="GE40" s="2">
        <v>8</v>
      </c>
      <c r="GF40" s="2" t="s">
        <v>188</v>
      </c>
    </row>
    <row r="41" spans="1:188" x14ac:dyDescent="0.7">
      <c r="A41" s="2">
        <v>37702</v>
      </c>
      <c r="B41" s="2" t="s">
        <v>227</v>
      </c>
      <c r="C41" s="3">
        <v>41275</v>
      </c>
      <c r="D41" s="2">
        <v>6</v>
      </c>
      <c r="E41" s="2">
        <v>3</v>
      </c>
      <c r="F41" s="2">
        <v>1</v>
      </c>
      <c r="G41" s="2">
        <v>3</v>
      </c>
      <c r="H41" s="2">
        <v>2</v>
      </c>
      <c r="I41" s="2">
        <v>0</v>
      </c>
      <c r="J41" s="2">
        <v>1</v>
      </c>
      <c r="K41" s="2">
        <v>0</v>
      </c>
      <c r="L41" s="2">
        <v>1</v>
      </c>
      <c r="M41" s="2">
        <v>2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</v>
      </c>
      <c r="AE41" s="2">
        <v>0</v>
      </c>
      <c r="AF41" s="2">
        <v>0</v>
      </c>
      <c r="AG41" s="2">
        <v>0</v>
      </c>
      <c r="AH41" s="2">
        <v>1</v>
      </c>
      <c r="AI41" s="2">
        <v>1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0</v>
      </c>
      <c r="AP41" s="2">
        <v>0</v>
      </c>
      <c r="AQ41" s="2">
        <v>0</v>
      </c>
      <c r="AR41" s="2">
        <v>1</v>
      </c>
      <c r="AS41" s="2">
        <v>0</v>
      </c>
      <c r="AT41" s="2">
        <v>0</v>
      </c>
      <c r="AU41" s="2">
        <v>0</v>
      </c>
      <c r="AV41" s="2">
        <v>1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1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F41" s="2">
        <v>115</v>
      </c>
      <c r="CG41" s="2">
        <v>55</v>
      </c>
      <c r="CH41" s="2">
        <v>60</v>
      </c>
      <c r="CI41" s="2">
        <v>0</v>
      </c>
      <c r="CJ41" s="2">
        <v>25</v>
      </c>
      <c r="CK41" s="2">
        <v>0</v>
      </c>
      <c r="CL41" s="2">
        <v>30</v>
      </c>
      <c r="CM41" s="2">
        <v>0</v>
      </c>
      <c r="CN41" s="2">
        <v>60</v>
      </c>
      <c r="CO41" s="2">
        <v>0</v>
      </c>
      <c r="CP41" s="2">
        <v>25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60</v>
      </c>
      <c r="DC41" s="2">
        <v>0</v>
      </c>
      <c r="DD41" s="2">
        <v>25</v>
      </c>
      <c r="DE41" s="2">
        <v>0</v>
      </c>
      <c r="DF41" s="2">
        <v>30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60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25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115</v>
      </c>
      <c r="GE41" s="2">
        <v>4</v>
      </c>
      <c r="GF41" s="2" t="s">
        <v>188</v>
      </c>
    </row>
    <row r="42" spans="1:188" x14ac:dyDescent="0.7">
      <c r="A42" s="2">
        <v>38589</v>
      </c>
      <c r="B42" s="2" t="s">
        <v>228</v>
      </c>
      <c r="C42" s="3">
        <v>41640</v>
      </c>
      <c r="D42" s="2">
        <v>5</v>
      </c>
      <c r="E42" s="2">
        <v>3</v>
      </c>
      <c r="F42" s="2">
        <v>1</v>
      </c>
      <c r="G42" s="2">
        <v>3</v>
      </c>
      <c r="H42" s="2">
        <v>0</v>
      </c>
      <c r="I42" s="2">
        <v>1</v>
      </c>
      <c r="J42" s="2">
        <v>0</v>
      </c>
      <c r="K42" s="2">
        <v>1</v>
      </c>
      <c r="L42" s="2">
        <v>0</v>
      </c>
      <c r="M42" s="2">
        <v>1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1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1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F42" s="2">
        <v>100</v>
      </c>
      <c r="CG42" s="2">
        <v>75</v>
      </c>
      <c r="CH42" s="2">
        <v>0</v>
      </c>
      <c r="CI42" s="2">
        <v>50</v>
      </c>
      <c r="CJ42" s="2">
        <v>0</v>
      </c>
      <c r="CK42" s="2">
        <v>50</v>
      </c>
      <c r="CL42" s="2">
        <v>0</v>
      </c>
      <c r="CM42" s="2">
        <v>0</v>
      </c>
      <c r="CN42" s="2">
        <v>0</v>
      </c>
      <c r="CO42" s="2">
        <v>50</v>
      </c>
      <c r="CP42" s="2">
        <v>0</v>
      </c>
      <c r="CQ42" s="2">
        <v>50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50</v>
      </c>
      <c r="DC42" s="2">
        <v>0</v>
      </c>
      <c r="DD42" s="2">
        <v>50</v>
      </c>
      <c r="DE42" s="2">
        <v>0</v>
      </c>
      <c r="DF42" s="2">
        <v>25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50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50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100</v>
      </c>
      <c r="GE42" s="2">
        <v>2</v>
      </c>
      <c r="GF42" s="2" t="s">
        <v>188</v>
      </c>
    </row>
    <row r="43" spans="1:188" x14ac:dyDescent="0.7">
      <c r="A43" s="2">
        <v>38931</v>
      </c>
      <c r="B43" s="4" t="s">
        <v>229</v>
      </c>
      <c r="C43" s="3">
        <v>41640</v>
      </c>
      <c r="D43" s="2">
        <v>5</v>
      </c>
      <c r="E43" s="2">
        <v>3</v>
      </c>
      <c r="F43" s="2">
        <v>1</v>
      </c>
      <c r="G43" s="2">
        <v>3</v>
      </c>
      <c r="H43" s="2">
        <v>0</v>
      </c>
      <c r="I43" s="2">
        <v>1</v>
      </c>
      <c r="J43" s="2">
        <v>0</v>
      </c>
      <c r="K43" s="2">
        <v>2</v>
      </c>
      <c r="L43" s="2">
        <v>0</v>
      </c>
      <c r="M43" s="2">
        <v>1</v>
      </c>
      <c r="N43" s="2">
        <v>0</v>
      </c>
      <c r="O43" s="2">
        <v>2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0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F43" s="2">
        <v>135</v>
      </c>
      <c r="CG43" s="2">
        <v>145</v>
      </c>
      <c r="CH43" s="2">
        <v>0</v>
      </c>
      <c r="CI43" s="2">
        <v>10</v>
      </c>
      <c r="CJ43" s="2">
        <v>0</v>
      </c>
      <c r="CK43" s="2">
        <v>125</v>
      </c>
      <c r="CL43" s="2">
        <v>0</v>
      </c>
      <c r="CM43" s="2">
        <v>0</v>
      </c>
      <c r="CN43" s="2">
        <v>0</v>
      </c>
      <c r="CO43" s="2">
        <v>10</v>
      </c>
      <c r="CP43" s="2">
        <v>0</v>
      </c>
      <c r="CQ43" s="2">
        <v>125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10</v>
      </c>
      <c r="DC43" s="2">
        <v>0</v>
      </c>
      <c r="DD43" s="2">
        <v>125</v>
      </c>
      <c r="DE43" s="2">
        <v>0</v>
      </c>
      <c r="DF43" s="2">
        <v>20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10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125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135</v>
      </c>
      <c r="GE43" s="2">
        <v>3</v>
      </c>
      <c r="GF43" s="2" t="s">
        <v>188</v>
      </c>
    </row>
    <row r="44" spans="1:188" x14ac:dyDescent="0.7">
      <c r="A44" s="2">
        <v>41089</v>
      </c>
      <c r="B44" s="2" t="s">
        <v>230</v>
      </c>
      <c r="C44" s="3">
        <v>41275</v>
      </c>
      <c r="D44" s="2">
        <v>6</v>
      </c>
      <c r="E44" s="2">
        <v>3</v>
      </c>
      <c r="F44" s="2">
        <v>1</v>
      </c>
      <c r="G44" s="2">
        <v>3</v>
      </c>
      <c r="H44" s="2">
        <v>1</v>
      </c>
      <c r="I44" s="2">
        <v>0</v>
      </c>
      <c r="J44" s="2">
        <v>1</v>
      </c>
      <c r="K44" s="2">
        <v>0</v>
      </c>
      <c r="L44" s="2">
        <v>1</v>
      </c>
      <c r="M44" s="2">
        <v>1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0</v>
      </c>
      <c r="AH44" s="2">
        <v>1</v>
      </c>
      <c r="AI44" s="2">
        <v>1</v>
      </c>
      <c r="AJ44" s="2">
        <v>0</v>
      </c>
      <c r="AK44" s="2">
        <v>0</v>
      </c>
      <c r="AL44" s="2">
        <v>0</v>
      </c>
      <c r="AM44" s="2">
        <v>0</v>
      </c>
      <c r="AN44" s="2">
        <v>1</v>
      </c>
      <c r="AO44" s="2">
        <v>0</v>
      </c>
      <c r="AP44" s="2">
        <v>0</v>
      </c>
      <c r="AQ44" s="2">
        <v>0</v>
      </c>
      <c r="AR44" s="2">
        <v>1</v>
      </c>
      <c r="AS44" s="2">
        <v>0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F44" s="2">
        <v>150</v>
      </c>
      <c r="CG44" s="2">
        <v>100</v>
      </c>
      <c r="CH44" s="2">
        <v>50</v>
      </c>
      <c r="CI44" s="2">
        <v>0</v>
      </c>
      <c r="CJ44" s="2">
        <v>50</v>
      </c>
      <c r="CK44" s="2">
        <v>0</v>
      </c>
      <c r="CL44" s="2">
        <v>50</v>
      </c>
      <c r="CM44" s="2">
        <v>0</v>
      </c>
      <c r="CN44" s="2">
        <v>50</v>
      </c>
      <c r="CO44" s="2">
        <v>0</v>
      </c>
      <c r="CP44" s="2">
        <v>50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50</v>
      </c>
      <c r="DC44" s="2">
        <v>0</v>
      </c>
      <c r="DD44" s="2">
        <v>50</v>
      </c>
      <c r="DE44" s="2">
        <v>0</v>
      </c>
      <c r="DF44" s="2">
        <v>50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50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50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50</v>
      </c>
      <c r="GB44" s="2">
        <v>0</v>
      </c>
      <c r="GC44" s="2">
        <v>0</v>
      </c>
      <c r="GD44" s="2">
        <v>150</v>
      </c>
      <c r="GE44" s="2">
        <v>3</v>
      </c>
      <c r="GF44" s="2" t="s">
        <v>188</v>
      </c>
    </row>
    <row r="45" spans="1:188" x14ac:dyDescent="0.7">
      <c r="A45" s="2">
        <v>41551</v>
      </c>
      <c r="B45" s="2" t="s">
        <v>231</v>
      </c>
      <c r="C45" s="3">
        <v>41275</v>
      </c>
      <c r="D45" s="2">
        <v>6</v>
      </c>
      <c r="E45" s="2">
        <v>3</v>
      </c>
      <c r="F45" s="2">
        <v>1</v>
      </c>
      <c r="G45" s="2">
        <v>3</v>
      </c>
      <c r="H45" s="2">
        <v>1</v>
      </c>
      <c r="I45" s="2">
        <v>0</v>
      </c>
      <c r="J45" s="2">
        <v>1</v>
      </c>
      <c r="K45" s="2">
        <v>0</v>
      </c>
      <c r="L45" s="2">
        <v>1</v>
      </c>
      <c r="M45" s="2">
        <v>1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1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0</v>
      </c>
      <c r="AR45" s="2">
        <v>1</v>
      </c>
      <c r="AS45" s="2">
        <v>0</v>
      </c>
      <c r="AT45" s="2">
        <v>0</v>
      </c>
      <c r="AU45" s="2">
        <v>0</v>
      </c>
      <c r="AV45" s="2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F45" s="2">
        <v>235</v>
      </c>
      <c r="CG45" s="2">
        <v>160</v>
      </c>
      <c r="CH45" s="2">
        <v>75</v>
      </c>
      <c r="CI45" s="2">
        <v>0</v>
      </c>
      <c r="CJ45" s="2">
        <v>60</v>
      </c>
      <c r="CK45" s="2">
        <v>0</v>
      </c>
      <c r="CL45" s="2">
        <v>100</v>
      </c>
      <c r="CM45" s="2">
        <v>0</v>
      </c>
      <c r="CN45" s="2">
        <v>75</v>
      </c>
      <c r="CO45" s="2">
        <v>0</v>
      </c>
      <c r="CP45" s="2">
        <v>60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75</v>
      </c>
      <c r="DC45" s="2">
        <v>0</v>
      </c>
      <c r="DD45" s="2">
        <v>60</v>
      </c>
      <c r="DE45" s="2">
        <v>0</v>
      </c>
      <c r="DF45" s="2">
        <v>100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75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60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100</v>
      </c>
      <c r="GB45" s="2">
        <v>0</v>
      </c>
      <c r="GC45" s="2">
        <v>0</v>
      </c>
      <c r="GD45" s="2">
        <v>235</v>
      </c>
      <c r="GE45" s="2">
        <v>3</v>
      </c>
      <c r="GF45" s="2" t="s">
        <v>188</v>
      </c>
    </row>
    <row r="46" spans="1:188" x14ac:dyDescent="0.7">
      <c r="A46" s="2">
        <v>41997</v>
      </c>
      <c r="B46" s="2" t="s">
        <v>232</v>
      </c>
      <c r="C46" s="3">
        <v>41275</v>
      </c>
      <c r="D46" s="2">
        <v>6</v>
      </c>
      <c r="E46" s="2">
        <v>3</v>
      </c>
      <c r="F46" s="2">
        <v>1</v>
      </c>
      <c r="G46" s="2">
        <v>3</v>
      </c>
      <c r="H46" s="2">
        <v>1</v>
      </c>
      <c r="I46" s="2">
        <v>0</v>
      </c>
      <c r="J46" s="2">
        <v>1</v>
      </c>
      <c r="K46" s="2">
        <v>0</v>
      </c>
      <c r="L46" s="2">
        <v>1</v>
      </c>
      <c r="M46" s="2">
        <v>1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1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>
        <v>0</v>
      </c>
      <c r="AP46" s="2">
        <v>0</v>
      </c>
      <c r="AQ46" s="2">
        <v>0</v>
      </c>
      <c r="AR46" s="2">
        <v>1</v>
      </c>
      <c r="AS46" s="2">
        <v>0</v>
      </c>
      <c r="AT46" s="2">
        <v>0</v>
      </c>
      <c r="AU46" s="2">
        <v>0</v>
      </c>
      <c r="AV46" s="2">
        <v>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F46" s="2">
        <v>300</v>
      </c>
      <c r="CG46" s="2">
        <v>200</v>
      </c>
      <c r="CH46" s="2">
        <v>100</v>
      </c>
      <c r="CI46" s="2">
        <v>0</v>
      </c>
      <c r="CJ46" s="2">
        <v>100</v>
      </c>
      <c r="CK46" s="2">
        <v>0</v>
      </c>
      <c r="CL46" s="2">
        <v>100</v>
      </c>
      <c r="CM46" s="2">
        <v>0</v>
      </c>
      <c r="CN46" s="2">
        <v>100</v>
      </c>
      <c r="CO46" s="2">
        <v>0</v>
      </c>
      <c r="CP46" s="2">
        <v>100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100</v>
      </c>
      <c r="DC46" s="2">
        <v>0</v>
      </c>
      <c r="DD46" s="2">
        <v>100</v>
      </c>
      <c r="DE46" s="2">
        <v>0</v>
      </c>
      <c r="DF46" s="2">
        <v>100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100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100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100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300</v>
      </c>
      <c r="GE46" s="2">
        <v>3</v>
      </c>
      <c r="GF46" s="2" t="s">
        <v>188</v>
      </c>
    </row>
    <row r="47" spans="1:188" x14ac:dyDescent="0.7">
      <c r="A47" s="2">
        <v>42815</v>
      </c>
      <c r="B47" s="2" t="s">
        <v>233</v>
      </c>
      <c r="C47" s="3">
        <v>41275</v>
      </c>
      <c r="D47" s="2">
        <v>6</v>
      </c>
      <c r="E47" s="2">
        <v>4</v>
      </c>
      <c r="F47" s="2">
        <v>2</v>
      </c>
      <c r="G47" s="2">
        <v>4</v>
      </c>
      <c r="H47" s="2">
        <v>1</v>
      </c>
      <c r="I47" s="2">
        <v>0</v>
      </c>
      <c r="J47" s="2">
        <v>1</v>
      </c>
      <c r="K47" s="2">
        <v>0</v>
      </c>
      <c r="L47" s="2">
        <v>1</v>
      </c>
      <c r="M47" s="2">
        <v>1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1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0</v>
      </c>
      <c r="AP47" s="2">
        <v>0</v>
      </c>
      <c r="AQ47" s="2">
        <v>0</v>
      </c>
      <c r="AR47" s="2">
        <v>1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F47" s="2">
        <v>40</v>
      </c>
      <c r="CG47" s="2">
        <v>251.64</v>
      </c>
      <c r="CH47" s="2">
        <v>20</v>
      </c>
      <c r="CI47" s="2">
        <v>0</v>
      </c>
      <c r="CJ47" s="2">
        <v>20</v>
      </c>
      <c r="CK47" s="2">
        <v>0</v>
      </c>
      <c r="CL47" s="2">
        <v>231.64</v>
      </c>
      <c r="CM47" s="2">
        <v>0</v>
      </c>
      <c r="CN47" s="2">
        <v>20</v>
      </c>
      <c r="CO47" s="2">
        <v>0</v>
      </c>
      <c r="CP47" s="2">
        <v>20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20</v>
      </c>
      <c r="DC47" s="2">
        <v>0</v>
      </c>
      <c r="DD47" s="2">
        <v>20</v>
      </c>
      <c r="DE47" s="2">
        <v>0</v>
      </c>
      <c r="DF47" s="2">
        <v>231.64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20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20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231.64</v>
      </c>
      <c r="GB47" s="2">
        <v>0</v>
      </c>
      <c r="GC47" s="2">
        <v>0</v>
      </c>
      <c r="GD47" s="2">
        <v>271.64</v>
      </c>
      <c r="GE47" s="2">
        <v>3</v>
      </c>
      <c r="GF47" s="2" t="s">
        <v>188</v>
      </c>
    </row>
    <row r="48" spans="1:188" x14ac:dyDescent="0.7">
      <c r="A48" s="2">
        <v>43855</v>
      </c>
      <c r="B48" s="2" t="s">
        <v>234</v>
      </c>
      <c r="C48" s="3">
        <v>41275</v>
      </c>
      <c r="D48" s="2">
        <v>6</v>
      </c>
      <c r="E48" s="2">
        <v>3</v>
      </c>
      <c r="F48" s="2">
        <v>1</v>
      </c>
      <c r="G48" s="2">
        <v>3</v>
      </c>
      <c r="H48" s="2">
        <v>2</v>
      </c>
      <c r="I48" s="2">
        <v>0</v>
      </c>
      <c r="J48" s="2">
        <v>3</v>
      </c>
      <c r="K48" s="2">
        <v>0</v>
      </c>
      <c r="L48" s="2">
        <v>1</v>
      </c>
      <c r="M48" s="2">
        <v>2</v>
      </c>
      <c r="N48" s="2">
        <v>0</v>
      </c>
      <c r="O48" s="2">
        <v>3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1</v>
      </c>
      <c r="AE48" s="2">
        <v>0</v>
      </c>
      <c r="AF48" s="2">
        <v>0</v>
      </c>
      <c r="AG48" s="2">
        <v>0</v>
      </c>
      <c r="AH48" s="2">
        <v>1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1</v>
      </c>
      <c r="AO48" s="2">
        <v>0</v>
      </c>
      <c r="AP48" s="2">
        <v>0</v>
      </c>
      <c r="AQ48" s="2">
        <v>0</v>
      </c>
      <c r="AR48" s="2">
        <v>1</v>
      </c>
      <c r="AS48" s="2">
        <v>0</v>
      </c>
      <c r="AT48" s="2">
        <v>0</v>
      </c>
      <c r="AU48" s="2">
        <v>0</v>
      </c>
      <c r="AV48" s="2">
        <v>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F48" s="2">
        <v>130</v>
      </c>
      <c r="CG48" s="2">
        <v>85</v>
      </c>
      <c r="CH48" s="2">
        <v>45</v>
      </c>
      <c r="CI48" s="2">
        <v>0</v>
      </c>
      <c r="CJ48" s="2">
        <v>65</v>
      </c>
      <c r="CK48" s="2">
        <v>0</v>
      </c>
      <c r="CL48" s="2">
        <v>20</v>
      </c>
      <c r="CM48" s="2">
        <v>0</v>
      </c>
      <c r="CN48" s="2">
        <v>45</v>
      </c>
      <c r="CO48" s="2">
        <v>0</v>
      </c>
      <c r="CP48" s="2">
        <v>65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45</v>
      </c>
      <c r="DC48" s="2">
        <v>0</v>
      </c>
      <c r="DD48" s="2">
        <v>65</v>
      </c>
      <c r="DE48" s="2">
        <v>0</v>
      </c>
      <c r="DF48" s="2">
        <v>20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20</v>
      </c>
      <c r="EA48" s="2">
        <v>0</v>
      </c>
      <c r="EB48" s="2">
        <v>0</v>
      </c>
      <c r="EC48" s="2">
        <v>0</v>
      </c>
      <c r="ED48" s="2">
        <v>0</v>
      </c>
      <c r="EE48" s="2">
        <v>25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50</v>
      </c>
      <c r="EW48" s="2">
        <v>0</v>
      </c>
      <c r="EX48" s="2">
        <v>0</v>
      </c>
      <c r="EY48" s="2">
        <v>15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20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130</v>
      </c>
      <c r="GE48" s="2">
        <v>6</v>
      </c>
      <c r="GF48" s="2" t="s">
        <v>188</v>
      </c>
    </row>
    <row r="49" spans="1:188" x14ac:dyDescent="0.7">
      <c r="A49" s="2">
        <v>46371</v>
      </c>
      <c r="B49" s="2" t="s">
        <v>235</v>
      </c>
      <c r="C49" s="3">
        <v>41275</v>
      </c>
      <c r="D49" s="2">
        <v>6</v>
      </c>
      <c r="E49" s="2">
        <v>3</v>
      </c>
      <c r="F49" s="2">
        <v>1</v>
      </c>
      <c r="G49" s="2">
        <v>3</v>
      </c>
      <c r="H49" s="2">
        <v>1</v>
      </c>
      <c r="I49" s="2">
        <v>0</v>
      </c>
      <c r="J49" s="2">
        <v>1</v>
      </c>
      <c r="K49" s="2">
        <v>0</v>
      </c>
      <c r="L49" s="2">
        <v>1</v>
      </c>
      <c r="M49" s="2">
        <v>1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0</v>
      </c>
      <c r="AF49" s="2">
        <v>0</v>
      </c>
      <c r="AG49" s="2">
        <v>0</v>
      </c>
      <c r="AH49" s="2">
        <v>1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F49" s="2">
        <v>65</v>
      </c>
      <c r="CG49" s="2">
        <v>45</v>
      </c>
      <c r="CH49" s="2">
        <v>20</v>
      </c>
      <c r="CI49" s="2">
        <v>0</v>
      </c>
      <c r="CJ49" s="2">
        <v>5</v>
      </c>
      <c r="CK49" s="2">
        <v>0</v>
      </c>
      <c r="CL49" s="2">
        <v>40</v>
      </c>
      <c r="CM49" s="2">
        <v>0</v>
      </c>
      <c r="CN49" s="2">
        <v>20</v>
      </c>
      <c r="CO49" s="2">
        <v>0</v>
      </c>
      <c r="CP49" s="2">
        <v>5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20</v>
      </c>
      <c r="DC49" s="2">
        <v>0</v>
      </c>
      <c r="DD49" s="2">
        <v>5</v>
      </c>
      <c r="DE49" s="2">
        <v>0</v>
      </c>
      <c r="DF49" s="2">
        <v>40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20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5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40</v>
      </c>
      <c r="FZ49" s="2">
        <v>0</v>
      </c>
      <c r="GA49" s="2">
        <v>0</v>
      </c>
      <c r="GB49" s="2">
        <v>0</v>
      </c>
      <c r="GC49" s="2">
        <v>0</v>
      </c>
      <c r="GD49" s="2">
        <v>65</v>
      </c>
      <c r="GE49" s="2">
        <v>3</v>
      </c>
      <c r="GF49" s="2" t="s">
        <v>188</v>
      </c>
    </row>
    <row r="50" spans="1:188" x14ac:dyDescent="0.7">
      <c r="A50" s="2">
        <v>46408</v>
      </c>
      <c r="B50" s="2" t="s">
        <v>236</v>
      </c>
      <c r="C50" s="3">
        <v>41275</v>
      </c>
      <c r="D50" s="2">
        <v>6</v>
      </c>
      <c r="E50" s="2">
        <v>3</v>
      </c>
      <c r="F50" s="2">
        <v>1</v>
      </c>
      <c r="G50" s="2">
        <v>3</v>
      </c>
      <c r="H50" s="2">
        <v>3</v>
      </c>
      <c r="I50" s="2">
        <v>0</v>
      </c>
      <c r="J50" s="2">
        <v>1</v>
      </c>
      <c r="K50" s="2">
        <v>0</v>
      </c>
      <c r="L50" s="2">
        <v>4</v>
      </c>
      <c r="M50" s="2">
        <v>3</v>
      </c>
      <c r="N50" s="2">
        <v>0</v>
      </c>
      <c r="O50" s="2">
        <v>1</v>
      </c>
      <c r="P50" s="2">
        <v>0</v>
      </c>
      <c r="Q50" s="2">
        <v>4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0</v>
      </c>
      <c r="AF50" s="2">
        <v>0</v>
      </c>
      <c r="AG50" s="2">
        <v>0</v>
      </c>
      <c r="AH50" s="2">
        <v>1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F50" s="2">
        <v>270</v>
      </c>
      <c r="CG50" s="2">
        <v>190</v>
      </c>
      <c r="CH50" s="2">
        <v>80</v>
      </c>
      <c r="CI50" s="2">
        <v>0</v>
      </c>
      <c r="CJ50" s="2">
        <v>50</v>
      </c>
      <c r="CK50" s="2">
        <v>0</v>
      </c>
      <c r="CL50" s="2">
        <v>140</v>
      </c>
      <c r="CM50" s="2">
        <v>0</v>
      </c>
      <c r="CN50" s="2">
        <v>80</v>
      </c>
      <c r="CO50" s="2">
        <v>0</v>
      </c>
      <c r="CP50" s="2">
        <v>50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80</v>
      </c>
      <c r="DC50" s="2">
        <v>0</v>
      </c>
      <c r="DD50" s="2">
        <v>50</v>
      </c>
      <c r="DE50" s="2">
        <v>0</v>
      </c>
      <c r="DF50" s="2">
        <v>140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25</v>
      </c>
      <c r="DY50" s="2">
        <v>0</v>
      </c>
      <c r="DZ50" s="2">
        <v>0</v>
      </c>
      <c r="EA50" s="2">
        <v>25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30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50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50</v>
      </c>
      <c r="FT50" s="2">
        <v>0</v>
      </c>
      <c r="FU50" s="2">
        <v>0</v>
      </c>
      <c r="FV50" s="2">
        <v>0</v>
      </c>
      <c r="FW50" s="2">
        <v>0</v>
      </c>
      <c r="FX50" s="2">
        <v>50</v>
      </c>
      <c r="FY50" s="2">
        <v>40</v>
      </c>
      <c r="FZ50" s="2">
        <v>0</v>
      </c>
      <c r="GA50" s="2">
        <v>0</v>
      </c>
      <c r="GB50" s="2">
        <v>0</v>
      </c>
      <c r="GC50" s="2">
        <v>0</v>
      </c>
      <c r="GD50" s="2">
        <v>270</v>
      </c>
      <c r="GE50" s="2">
        <v>8</v>
      </c>
      <c r="GF50" s="2" t="s">
        <v>188</v>
      </c>
    </row>
    <row r="51" spans="1:188" x14ac:dyDescent="0.7">
      <c r="A51" s="2">
        <v>47316</v>
      </c>
      <c r="B51" s="2" t="s">
        <v>237</v>
      </c>
      <c r="C51" s="3">
        <v>41275</v>
      </c>
      <c r="D51" s="2">
        <v>6</v>
      </c>
      <c r="E51" s="2">
        <v>3</v>
      </c>
      <c r="F51" s="2">
        <v>1</v>
      </c>
      <c r="G51" s="2">
        <v>3</v>
      </c>
      <c r="H51" s="2">
        <v>1</v>
      </c>
      <c r="I51" s="2">
        <v>0</v>
      </c>
      <c r="J51" s="2">
        <v>1</v>
      </c>
      <c r="K51" s="2">
        <v>0</v>
      </c>
      <c r="L51" s="2">
        <v>1</v>
      </c>
      <c r="M51" s="2">
        <v>1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0</v>
      </c>
      <c r="AH51" s="2">
        <v>1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0</v>
      </c>
      <c r="AV51" s="2">
        <v>1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F51" s="2">
        <v>75</v>
      </c>
      <c r="CG51" s="2">
        <v>50</v>
      </c>
      <c r="CH51" s="2">
        <v>25</v>
      </c>
      <c r="CI51" s="2">
        <v>0</v>
      </c>
      <c r="CJ51" s="2">
        <v>25</v>
      </c>
      <c r="CK51" s="2">
        <v>0</v>
      </c>
      <c r="CL51" s="2">
        <v>25</v>
      </c>
      <c r="CM51" s="2">
        <v>0</v>
      </c>
      <c r="CN51" s="2">
        <v>25</v>
      </c>
      <c r="CO51" s="2">
        <v>0</v>
      </c>
      <c r="CP51" s="2">
        <v>25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25</v>
      </c>
      <c r="DC51" s="2">
        <v>0</v>
      </c>
      <c r="DD51" s="2">
        <v>25</v>
      </c>
      <c r="DE51" s="2">
        <v>0</v>
      </c>
      <c r="DF51" s="2">
        <v>25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25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25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25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75</v>
      </c>
      <c r="GE51" s="2">
        <v>3</v>
      </c>
      <c r="GF51" s="2" t="s">
        <v>188</v>
      </c>
    </row>
    <row r="52" spans="1:188" x14ac:dyDescent="0.7">
      <c r="A52" s="2">
        <v>47676</v>
      </c>
      <c r="B52" s="2" t="s">
        <v>238</v>
      </c>
      <c r="C52" s="3">
        <v>41275</v>
      </c>
      <c r="D52" s="2">
        <v>6</v>
      </c>
      <c r="E52" s="2">
        <v>3</v>
      </c>
      <c r="F52" s="2">
        <v>1</v>
      </c>
      <c r="G52" s="2">
        <v>3</v>
      </c>
      <c r="H52" s="2">
        <v>1</v>
      </c>
      <c r="I52" s="2">
        <v>0</v>
      </c>
      <c r="J52" s="2">
        <v>1</v>
      </c>
      <c r="K52" s="2">
        <v>0</v>
      </c>
      <c r="L52" s="2">
        <v>1</v>
      </c>
      <c r="M52" s="2">
        <v>1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  <c r="AE52" s="2">
        <v>0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0</v>
      </c>
      <c r="AP52" s="2">
        <v>0</v>
      </c>
      <c r="AQ52" s="2">
        <v>0</v>
      </c>
      <c r="AR52" s="2">
        <v>1</v>
      </c>
      <c r="AS52" s="2">
        <v>0</v>
      </c>
      <c r="AT52" s="2">
        <v>0</v>
      </c>
      <c r="AU52" s="2">
        <v>0</v>
      </c>
      <c r="AV52" s="2">
        <v>1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F52" s="2">
        <v>550</v>
      </c>
      <c r="CG52" s="2">
        <v>350</v>
      </c>
      <c r="CH52" s="2">
        <v>200</v>
      </c>
      <c r="CI52" s="2">
        <v>0</v>
      </c>
      <c r="CJ52" s="2">
        <v>250</v>
      </c>
      <c r="CK52" s="2">
        <v>0</v>
      </c>
      <c r="CL52" s="2">
        <v>100</v>
      </c>
      <c r="CM52" s="2">
        <v>0</v>
      </c>
      <c r="CN52" s="2">
        <v>200</v>
      </c>
      <c r="CO52" s="2">
        <v>0</v>
      </c>
      <c r="CP52" s="2">
        <v>250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200</v>
      </c>
      <c r="DC52" s="2">
        <v>0</v>
      </c>
      <c r="DD52" s="2">
        <v>250</v>
      </c>
      <c r="DE52" s="2">
        <v>0</v>
      </c>
      <c r="DF52" s="2">
        <v>100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200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250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100</v>
      </c>
      <c r="GB52" s="2">
        <v>0</v>
      </c>
      <c r="GC52" s="2">
        <v>0</v>
      </c>
      <c r="GD52" s="2">
        <v>550</v>
      </c>
      <c r="GE52" s="2">
        <v>3</v>
      </c>
      <c r="GF52" s="2" t="s">
        <v>188</v>
      </c>
    </row>
    <row r="53" spans="1:188" x14ac:dyDescent="0.7">
      <c r="A53" s="2">
        <v>48585</v>
      </c>
      <c r="B53" s="2" t="s">
        <v>239</v>
      </c>
      <c r="C53" s="3">
        <v>41640</v>
      </c>
      <c r="D53" s="2">
        <v>5</v>
      </c>
      <c r="E53" s="2">
        <v>3</v>
      </c>
      <c r="F53" s="2">
        <v>1</v>
      </c>
      <c r="G53" s="2">
        <v>3</v>
      </c>
      <c r="H53" s="2">
        <v>0</v>
      </c>
      <c r="I53" s="2">
        <v>1</v>
      </c>
      <c r="J53" s="2">
        <v>0</v>
      </c>
      <c r="K53" s="2">
        <v>1</v>
      </c>
      <c r="L53" s="2">
        <v>0</v>
      </c>
      <c r="M53" s="2">
        <v>1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1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F53" s="2">
        <v>50</v>
      </c>
      <c r="CG53" s="2">
        <v>50</v>
      </c>
      <c r="CH53" s="2">
        <v>0</v>
      </c>
      <c r="CI53" s="2">
        <v>25</v>
      </c>
      <c r="CJ53" s="2">
        <v>0</v>
      </c>
      <c r="CK53" s="2">
        <v>25</v>
      </c>
      <c r="CL53" s="2">
        <v>0</v>
      </c>
      <c r="CM53" s="2">
        <v>0</v>
      </c>
      <c r="CN53" s="2">
        <v>0</v>
      </c>
      <c r="CO53" s="2">
        <v>25</v>
      </c>
      <c r="CP53" s="2">
        <v>0</v>
      </c>
      <c r="CQ53" s="2">
        <v>25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25</v>
      </c>
      <c r="DC53" s="2">
        <v>0</v>
      </c>
      <c r="DD53" s="2">
        <v>25</v>
      </c>
      <c r="DE53" s="2">
        <v>0</v>
      </c>
      <c r="DF53" s="2">
        <v>25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25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25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50</v>
      </c>
      <c r="GE53" s="2">
        <v>2</v>
      </c>
      <c r="GF53" s="2" t="s">
        <v>188</v>
      </c>
    </row>
    <row r="54" spans="1:188" x14ac:dyDescent="0.7">
      <c r="A54" s="2">
        <v>49006</v>
      </c>
      <c r="B54" s="2" t="s">
        <v>240</v>
      </c>
      <c r="C54" s="3">
        <v>41275</v>
      </c>
      <c r="D54" s="2">
        <v>6</v>
      </c>
      <c r="E54" s="2">
        <v>4</v>
      </c>
      <c r="F54" s="2">
        <v>2</v>
      </c>
      <c r="G54" s="2">
        <v>4</v>
      </c>
      <c r="H54" s="2">
        <v>4</v>
      </c>
      <c r="I54" s="2">
        <v>0</v>
      </c>
      <c r="J54" s="2">
        <v>1</v>
      </c>
      <c r="K54" s="2">
        <v>0</v>
      </c>
      <c r="L54" s="2">
        <v>3</v>
      </c>
      <c r="M54" s="2">
        <v>4</v>
      </c>
      <c r="N54" s="2">
        <v>0</v>
      </c>
      <c r="O54" s="2">
        <v>1</v>
      </c>
      <c r="P54" s="2">
        <v>0</v>
      </c>
      <c r="Q54" s="2">
        <v>3</v>
      </c>
      <c r="R54" s="2">
        <v>0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1</v>
      </c>
      <c r="AO54" s="2">
        <v>0</v>
      </c>
      <c r="AP54" s="2">
        <v>0</v>
      </c>
      <c r="AQ54" s="2">
        <v>0</v>
      </c>
      <c r="AR54" s="2">
        <v>1</v>
      </c>
      <c r="AS54" s="2">
        <v>0</v>
      </c>
      <c r="AT54" s="2">
        <v>0</v>
      </c>
      <c r="AU54" s="2">
        <v>0</v>
      </c>
      <c r="AV54" s="2">
        <v>1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F54" s="2">
        <v>64.489999999999995</v>
      </c>
      <c r="CG54" s="2">
        <v>234.69</v>
      </c>
      <c r="CH54" s="2">
        <v>46.73</v>
      </c>
      <c r="CI54" s="2">
        <v>0</v>
      </c>
      <c r="CJ54" s="2">
        <v>17.760000000000002</v>
      </c>
      <c r="CK54" s="2">
        <v>0</v>
      </c>
      <c r="CL54" s="2">
        <v>216.93</v>
      </c>
      <c r="CM54" s="2">
        <v>0</v>
      </c>
      <c r="CN54" s="2">
        <v>46.73</v>
      </c>
      <c r="CO54" s="2">
        <v>0</v>
      </c>
      <c r="CP54" s="2">
        <v>17.760000000000002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46.73</v>
      </c>
      <c r="DC54" s="2">
        <v>0</v>
      </c>
      <c r="DD54" s="2">
        <v>17.760000000000002</v>
      </c>
      <c r="DE54" s="2">
        <v>0</v>
      </c>
      <c r="DF54" s="2">
        <v>216.93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46.73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17.760000000000002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166.93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50</v>
      </c>
      <c r="GA54" s="2">
        <v>0</v>
      </c>
      <c r="GB54" s="2">
        <v>0</v>
      </c>
      <c r="GC54" s="2">
        <v>0</v>
      </c>
      <c r="GD54" s="2">
        <v>281.42</v>
      </c>
      <c r="GE54" s="2">
        <v>8</v>
      </c>
      <c r="GF54" s="2" t="s">
        <v>188</v>
      </c>
    </row>
    <row r="55" spans="1:188" x14ac:dyDescent="0.7">
      <c r="A55" s="2">
        <v>52269</v>
      </c>
      <c r="B55" s="2" t="s">
        <v>241</v>
      </c>
      <c r="C55" s="3">
        <v>41640</v>
      </c>
      <c r="D55" s="2">
        <v>5</v>
      </c>
      <c r="E55" s="2">
        <v>3</v>
      </c>
      <c r="F55" s="2">
        <v>1</v>
      </c>
      <c r="G55" s="2">
        <v>3</v>
      </c>
      <c r="H55" s="2">
        <v>0</v>
      </c>
      <c r="I55" s="2">
        <v>2</v>
      </c>
      <c r="J55" s="2">
        <v>0</v>
      </c>
      <c r="K55" s="2">
        <v>1</v>
      </c>
      <c r="L55" s="2">
        <v>0</v>
      </c>
      <c r="M55" s="2">
        <v>2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1</v>
      </c>
      <c r="AO55" s="2">
        <v>0</v>
      </c>
      <c r="AP55" s="2">
        <v>0</v>
      </c>
      <c r="AQ55" s="2">
        <v>0</v>
      </c>
      <c r="AR55" s="2">
        <v>1</v>
      </c>
      <c r="AS55" s="2">
        <v>0</v>
      </c>
      <c r="AT55" s="2">
        <v>0</v>
      </c>
      <c r="AU55" s="2">
        <v>0</v>
      </c>
      <c r="AV55" s="2">
        <v>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F55" s="2">
        <v>150</v>
      </c>
      <c r="CG55" s="2">
        <v>175</v>
      </c>
      <c r="CH55" s="2">
        <v>0</v>
      </c>
      <c r="CI55" s="2">
        <v>50</v>
      </c>
      <c r="CJ55" s="2">
        <v>0</v>
      </c>
      <c r="CK55" s="2">
        <v>100</v>
      </c>
      <c r="CL55" s="2">
        <v>0</v>
      </c>
      <c r="CM55" s="2">
        <v>0</v>
      </c>
      <c r="CN55" s="2">
        <v>0</v>
      </c>
      <c r="CO55" s="2">
        <v>50</v>
      </c>
      <c r="CP55" s="2">
        <v>0</v>
      </c>
      <c r="CQ55" s="2">
        <v>100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50</v>
      </c>
      <c r="DC55" s="2">
        <v>0</v>
      </c>
      <c r="DD55" s="2">
        <v>100</v>
      </c>
      <c r="DE55" s="2">
        <v>0</v>
      </c>
      <c r="DF55" s="2">
        <v>75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25</v>
      </c>
      <c r="EK55" s="2">
        <v>0</v>
      </c>
      <c r="EL55" s="2">
        <v>0</v>
      </c>
      <c r="EM55" s="2">
        <v>25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100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150</v>
      </c>
      <c r="GE55" s="2">
        <v>3</v>
      </c>
      <c r="GF55" s="2" t="s">
        <v>188</v>
      </c>
    </row>
    <row r="56" spans="1:188" x14ac:dyDescent="0.7">
      <c r="A56" s="2">
        <v>52893</v>
      </c>
      <c r="B56" s="2" t="s">
        <v>242</v>
      </c>
      <c r="C56" s="3">
        <v>41640</v>
      </c>
      <c r="D56" s="2">
        <v>5</v>
      </c>
      <c r="E56" s="2">
        <v>3</v>
      </c>
      <c r="F56" s="2">
        <v>1</v>
      </c>
      <c r="G56" s="2">
        <v>3</v>
      </c>
      <c r="H56" s="2">
        <v>0</v>
      </c>
      <c r="I56" s="2">
        <v>2</v>
      </c>
      <c r="J56" s="2">
        <v>0</v>
      </c>
      <c r="K56" s="2">
        <v>4</v>
      </c>
      <c r="L56" s="2">
        <v>0</v>
      </c>
      <c r="M56" s="2">
        <v>2</v>
      </c>
      <c r="N56" s="2">
        <v>0</v>
      </c>
      <c r="O56" s="2">
        <v>4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0</v>
      </c>
      <c r="AP56" s="2">
        <v>0</v>
      </c>
      <c r="AQ56" s="2">
        <v>0</v>
      </c>
      <c r="AR56" s="2">
        <v>1</v>
      </c>
      <c r="AS56" s="2">
        <v>0</v>
      </c>
      <c r="AT56" s="2">
        <v>0</v>
      </c>
      <c r="AU56" s="2">
        <v>0</v>
      </c>
      <c r="AV56" s="2">
        <v>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F56" s="2">
        <v>1813.9</v>
      </c>
      <c r="CG56" s="2">
        <v>1746.07</v>
      </c>
      <c r="CH56" s="2">
        <v>0</v>
      </c>
      <c r="CI56" s="2">
        <v>150</v>
      </c>
      <c r="CJ56" s="2">
        <v>0</v>
      </c>
      <c r="CK56" s="2">
        <v>1663.9</v>
      </c>
      <c r="CL56" s="2">
        <v>0</v>
      </c>
      <c r="CM56" s="2">
        <v>0</v>
      </c>
      <c r="CN56" s="2">
        <v>0</v>
      </c>
      <c r="CO56" s="2">
        <v>150</v>
      </c>
      <c r="CP56" s="2">
        <v>0</v>
      </c>
      <c r="CQ56" s="2">
        <v>1663.9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150</v>
      </c>
      <c r="DC56" s="2">
        <v>0</v>
      </c>
      <c r="DD56" s="2">
        <v>1663.9</v>
      </c>
      <c r="DE56" s="2">
        <v>0</v>
      </c>
      <c r="DF56" s="2">
        <v>82.17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50</v>
      </c>
      <c r="EP56" s="2">
        <v>0</v>
      </c>
      <c r="EQ56" s="2">
        <v>0</v>
      </c>
      <c r="ER56" s="2">
        <v>100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116.64</v>
      </c>
      <c r="FM56" s="2">
        <v>0</v>
      </c>
      <c r="FN56" s="2">
        <v>1547.26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1813.9</v>
      </c>
      <c r="GE56" s="2">
        <v>6</v>
      </c>
      <c r="GF56" s="2" t="s">
        <v>188</v>
      </c>
    </row>
    <row r="57" spans="1:188" x14ac:dyDescent="0.7">
      <c r="A57" s="2">
        <v>55104</v>
      </c>
      <c r="B57" s="2" t="s">
        <v>243</v>
      </c>
      <c r="C57" s="3">
        <v>41275</v>
      </c>
      <c r="D57" s="2">
        <v>6</v>
      </c>
      <c r="E57" s="2">
        <v>3</v>
      </c>
      <c r="F57" s="2">
        <v>1</v>
      </c>
      <c r="G57" s="2">
        <v>3</v>
      </c>
      <c r="H57" s="2">
        <v>1</v>
      </c>
      <c r="I57" s="2">
        <v>0</v>
      </c>
      <c r="J57" s="2">
        <v>1</v>
      </c>
      <c r="K57" s="2">
        <v>0</v>
      </c>
      <c r="L57" s="2">
        <v>2</v>
      </c>
      <c r="M57" s="2">
        <v>1</v>
      </c>
      <c r="N57" s="2">
        <v>0</v>
      </c>
      <c r="O57" s="2">
        <v>1</v>
      </c>
      <c r="P57" s="2">
        <v>0</v>
      </c>
      <c r="Q57" s="2">
        <v>2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1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1</v>
      </c>
      <c r="AS57" s="2">
        <v>0</v>
      </c>
      <c r="AT57" s="2">
        <v>0</v>
      </c>
      <c r="AU57" s="2">
        <v>0</v>
      </c>
      <c r="AV57" s="2">
        <v>1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F57" s="2">
        <v>220</v>
      </c>
      <c r="CG57" s="2">
        <v>170</v>
      </c>
      <c r="CH57" s="2">
        <v>50</v>
      </c>
      <c r="CI57" s="2">
        <v>0</v>
      </c>
      <c r="CJ57" s="2">
        <v>50</v>
      </c>
      <c r="CK57" s="2">
        <v>0</v>
      </c>
      <c r="CL57" s="2">
        <v>120</v>
      </c>
      <c r="CM57" s="2">
        <v>0</v>
      </c>
      <c r="CN57" s="2">
        <v>50</v>
      </c>
      <c r="CO57" s="2">
        <v>0</v>
      </c>
      <c r="CP57" s="2">
        <v>50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50</v>
      </c>
      <c r="DC57" s="2">
        <v>0</v>
      </c>
      <c r="DD57" s="2">
        <v>50</v>
      </c>
      <c r="DE57" s="2">
        <v>0</v>
      </c>
      <c r="DF57" s="2">
        <v>120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50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50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100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20</v>
      </c>
      <c r="GC57" s="2">
        <v>0</v>
      </c>
      <c r="GD57" s="2">
        <v>220</v>
      </c>
      <c r="GE57" s="2">
        <v>4</v>
      </c>
      <c r="GF57" s="2" t="s">
        <v>188</v>
      </c>
    </row>
    <row r="58" spans="1:188" x14ac:dyDescent="0.7">
      <c r="A58" s="2">
        <v>55634</v>
      </c>
      <c r="B58" s="2" t="s">
        <v>244</v>
      </c>
      <c r="C58" s="3">
        <v>41275</v>
      </c>
      <c r="D58" s="2">
        <v>6</v>
      </c>
      <c r="E58" s="2">
        <v>3</v>
      </c>
      <c r="F58" s="2">
        <v>1</v>
      </c>
      <c r="G58" s="2">
        <v>3</v>
      </c>
      <c r="H58" s="2">
        <v>1</v>
      </c>
      <c r="I58" s="2">
        <v>0</v>
      </c>
      <c r="J58" s="2">
        <v>1</v>
      </c>
      <c r="K58" s="2">
        <v>0</v>
      </c>
      <c r="L58" s="2">
        <v>1</v>
      </c>
      <c r="M58" s="2">
        <v>1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0</v>
      </c>
      <c r="AF58" s="2">
        <v>0</v>
      </c>
      <c r="AG58" s="2">
        <v>0</v>
      </c>
      <c r="AH58" s="2">
        <v>1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1</v>
      </c>
      <c r="AS58" s="2">
        <v>0</v>
      </c>
      <c r="AT58" s="2">
        <v>0</v>
      </c>
      <c r="AU58" s="2">
        <v>0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F58" s="2">
        <v>250</v>
      </c>
      <c r="CG58" s="2">
        <v>225</v>
      </c>
      <c r="CH58" s="2">
        <v>25</v>
      </c>
      <c r="CI58" s="2">
        <v>0</v>
      </c>
      <c r="CJ58" s="2">
        <v>75</v>
      </c>
      <c r="CK58" s="2">
        <v>0</v>
      </c>
      <c r="CL58" s="2">
        <v>150</v>
      </c>
      <c r="CM58" s="2">
        <v>0</v>
      </c>
      <c r="CN58" s="2">
        <v>25</v>
      </c>
      <c r="CO58" s="2">
        <v>0</v>
      </c>
      <c r="CP58" s="2">
        <v>75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25</v>
      </c>
      <c r="DC58" s="2">
        <v>0</v>
      </c>
      <c r="DD58" s="2">
        <v>75</v>
      </c>
      <c r="DE58" s="2">
        <v>0</v>
      </c>
      <c r="DF58" s="2">
        <v>150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25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75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150</v>
      </c>
      <c r="GC58" s="2">
        <v>0</v>
      </c>
      <c r="GD58" s="2">
        <v>250</v>
      </c>
      <c r="GE58" s="2">
        <v>3</v>
      </c>
      <c r="GF58" s="2" t="s">
        <v>188</v>
      </c>
    </row>
    <row r="59" spans="1:188" x14ac:dyDescent="0.7">
      <c r="A59" s="2">
        <v>56248</v>
      </c>
      <c r="B59" s="2" t="s">
        <v>245</v>
      </c>
      <c r="C59" s="3">
        <v>41275</v>
      </c>
      <c r="D59" s="2">
        <v>6</v>
      </c>
      <c r="E59" s="2">
        <v>3</v>
      </c>
      <c r="F59" s="2">
        <v>1</v>
      </c>
      <c r="G59" s="2">
        <v>3</v>
      </c>
      <c r="H59" s="2">
        <v>18</v>
      </c>
      <c r="I59" s="2">
        <v>0</v>
      </c>
      <c r="J59" s="2">
        <v>2</v>
      </c>
      <c r="K59" s="2">
        <v>0</v>
      </c>
      <c r="L59" s="2">
        <v>1</v>
      </c>
      <c r="M59" s="2">
        <v>18</v>
      </c>
      <c r="N59" s="2">
        <v>0</v>
      </c>
      <c r="O59" s="2">
        <v>2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1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0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1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F59" s="2">
        <v>1017.31</v>
      </c>
      <c r="CG59" s="2">
        <v>239</v>
      </c>
      <c r="CH59" s="2">
        <v>778.31</v>
      </c>
      <c r="CI59" s="2">
        <v>0</v>
      </c>
      <c r="CJ59" s="2">
        <v>139</v>
      </c>
      <c r="CK59" s="2">
        <v>0</v>
      </c>
      <c r="CL59" s="2">
        <v>100</v>
      </c>
      <c r="CM59" s="2">
        <v>0</v>
      </c>
      <c r="CN59" s="2">
        <v>778.31</v>
      </c>
      <c r="CO59" s="2">
        <v>0</v>
      </c>
      <c r="CP59" s="2">
        <v>139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778.31</v>
      </c>
      <c r="DC59" s="2">
        <v>0</v>
      </c>
      <c r="DD59" s="2">
        <v>139</v>
      </c>
      <c r="DE59" s="2">
        <v>0</v>
      </c>
      <c r="DF59" s="2">
        <v>100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168.87</v>
      </c>
      <c r="EC59" s="2">
        <v>10</v>
      </c>
      <c r="ED59" s="2">
        <v>0</v>
      </c>
      <c r="EE59" s="2">
        <v>200</v>
      </c>
      <c r="EF59" s="2">
        <v>0</v>
      </c>
      <c r="EG59" s="2">
        <v>399.44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50</v>
      </c>
      <c r="EY59" s="2">
        <v>89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100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1017.31</v>
      </c>
      <c r="GE59" s="2">
        <v>21</v>
      </c>
      <c r="GF59" s="2" t="s">
        <v>188</v>
      </c>
    </row>
    <row r="60" spans="1:188" x14ac:dyDescent="0.7">
      <c r="A60" s="2">
        <v>56528</v>
      </c>
      <c r="B60" s="4" t="s">
        <v>246</v>
      </c>
      <c r="C60" s="3">
        <v>41275</v>
      </c>
      <c r="D60" s="2">
        <v>6</v>
      </c>
      <c r="E60" s="2">
        <v>3</v>
      </c>
      <c r="F60" s="2">
        <v>1</v>
      </c>
      <c r="G60" s="2">
        <v>3</v>
      </c>
      <c r="H60" s="2">
        <v>1</v>
      </c>
      <c r="I60" s="2">
        <v>0</v>
      </c>
      <c r="J60" s="2">
        <v>1</v>
      </c>
      <c r="K60" s="2">
        <v>0</v>
      </c>
      <c r="L60" s="2">
        <v>1</v>
      </c>
      <c r="M60" s="2">
        <v>1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1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1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F60" s="2">
        <v>102.51</v>
      </c>
      <c r="CG60" s="2">
        <v>75</v>
      </c>
      <c r="CH60" s="2">
        <v>27.51</v>
      </c>
      <c r="CI60" s="2">
        <v>0</v>
      </c>
      <c r="CJ60" s="2">
        <v>25</v>
      </c>
      <c r="CK60" s="2">
        <v>0</v>
      </c>
      <c r="CL60" s="2">
        <v>50</v>
      </c>
      <c r="CM60" s="2">
        <v>0</v>
      </c>
      <c r="CN60" s="2">
        <v>27.51</v>
      </c>
      <c r="CO60" s="2">
        <v>0</v>
      </c>
      <c r="CP60" s="2">
        <v>25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27.51</v>
      </c>
      <c r="DC60" s="2">
        <v>0</v>
      </c>
      <c r="DD60" s="2">
        <v>25</v>
      </c>
      <c r="DE60" s="2">
        <v>0</v>
      </c>
      <c r="DF60" s="2">
        <v>50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27.51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25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50</v>
      </c>
      <c r="FZ60" s="2">
        <v>0</v>
      </c>
      <c r="GA60" s="2">
        <v>0</v>
      </c>
      <c r="GB60" s="2">
        <v>0</v>
      </c>
      <c r="GC60" s="2">
        <v>0</v>
      </c>
      <c r="GD60" s="2">
        <v>102.51</v>
      </c>
      <c r="GE60" s="2">
        <v>3</v>
      </c>
      <c r="GF60" s="2" t="s">
        <v>188</v>
      </c>
    </row>
    <row r="61" spans="1:188" x14ac:dyDescent="0.7">
      <c r="A61" s="2">
        <v>59339</v>
      </c>
      <c r="B61" s="2" t="s">
        <v>247</v>
      </c>
      <c r="C61" s="3">
        <v>41640</v>
      </c>
      <c r="D61" s="2">
        <v>5</v>
      </c>
      <c r="E61" s="2">
        <v>3</v>
      </c>
      <c r="F61" s="2">
        <v>1</v>
      </c>
      <c r="G61" s="2">
        <v>3</v>
      </c>
      <c r="H61" s="2">
        <v>0</v>
      </c>
      <c r="I61" s="2">
        <v>1</v>
      </c>
      <c r="J61" s="2">
        <v>0</v>
      </c>
      <c r="K61" s="2">
        <v>1</v>
      </c>
      <c r="L61" s="2">
        <v>0</v>
      </c>
      <c r="M61" s="2">
        <v>1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0</v>
      </c>
      <c r="AP61" s="2">
        <v>0</v>
      </c>
      <c r="AQ61" s="2">
        <v>0</v>
      </c>
      <c r="AR61" s="2">
        <v>1</v>
      </c>
      <c r="AS61" s="2">
        <v>0</v>
      </c>
      <c r="AT61" s="2">
        <v>0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F61" s="2">
        <v>187.72</v>
      </c>
      <c r="CG61" s="2">
        <v>187.72</v>
      </c>
      <c r="CH61" s="2">
        <v>0</v>
      </c>
      <c r="CI61" s="2">
        <v>50</v>
      </c>
      <c r="CJ61" s="2">
        <v>0</v>
      </c>
      <c r="CK61" s="2">
        <v>137.72</v>
      </c>
      <c r="CL61" s="2">
        <v>0</v>
      </c>
      <c r="CM61" s="2">
        <v>0</v>
      </c>
      <c r="CN61" s="2">
        <v>0</v>
      </c>
      <c r="CO61" s="2">
        <v>50</v>
      </c>
      <c r="CP61" s="2">
        <v>0</v>
      </c>
      <c r="CQ61" s="2">
        <v>137.72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50</v>
      </c>
      <c r="DC61" s="2">
        <v>0</v>
      </c>
      <c r="DD61" s="2">
        <v>137.72</v>
      </c>
      <c r="DE61" s="2">
        <v>0</v>
      </c>
      <c r="DF61" s="2">
        <v>50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50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137.72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187.72</v>
      </c>
      <c r="GE61" s="2">
        <v>2</v>
      </c>
      <c r="GF61" s="2" t="s">
        <v>188</v>
      </c>
    </row>
    <row r="62" spans="1:188" x14ac:dyDescent="0.7">
      <c r="A62" s="2">
        <v>60006</v>
      </c>
      <c r="B62" s="2" t="s">
        <v>248</v>
      </c>
      <c r="C62" s="3">
        <v>41640</v>
      </c>
      <c r="D62" s="2">
        <v>5</v>
      </c>
      <c r="E62" s="2">
        <v>3</v>
      </c>
      <c r="F62" s="2">
        <v>1</v>
      </c>
      <c r="G62" s="2">
        <v>3</v>
      </c>
      <c r="H62" s="2">
        <v>0</v>
      </c>
      <c r="I62" s="2">
        <v>1</v>
      </c>
      <c r="J62" s="2">
        <v>0</v>
      </c>
      <c r="K62" s="2">
        <v>3</v>
      </c>
      <c r="L62" s="2">
        <v>0</v>
      </c>
      <c r="M62" s="2">
        <v>1</v>
      </c>
      <c r="N62" s="2">
        <v>0</v>
      </c>
      <c r="O62" s="2">
        <v>3</v>
      </c>
      <c r="P62" s="2">
        <v>0</v>
      </c>
      <c r="Q62" s="2">
        <v>2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F62" s="2">
        <v>246.9</v>
      </c>
      <c r="CG62" s="2">
        <v>326.89999999999998</v>
      </c>
      <c r="CH62" s="2">
        <v>0</v>
      </c>
      <c r="CI62" s="2">
        <v>10</v>
      </c>
      <c r="CJ62" s="2">
        <v>0</v>
      </c>
      <c r="CK62" s="2">
        <v>236.9</v>
      </c>
      <c r="CL62" s="2">
        <v>0</v>
      </c>
      <c r="CM62" s="2">
        <v>0</v>
      </c>
      <c r="CN62" s="2">
        <v>0</v>
      </c>
      <c r="CO62" s="2">
        <v>10</v>
      </c>
      <c r="CP62" s="2">
        <v>0</v>
      </c>
      <c r="CQ62" s="2">
        <v>236.9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10</v>
      </c>
      <c r="DC62" s="2">
        <v>0</v>
      </c>
      <c r="DD62" s="2">
        <v>236.9</v>
      </c>
      <c r="DE62" s="2">
        <v>0</v>
      </c>
      <c r="DF62" s="2">
        <v>90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10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86.9</v>
      </c>
      <c r="FK62" s="2">
        <v>150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246.9</v>
      </c>
      <c r="GE62" s="2">
        <v>4</v>
      </c>
      <c r="GF62" s="2" t="s">
        <v>188</v>
      </c>
    </row>
    <row r="63" spans="1:188" x14ac:dyDescent="0.7">
      <c r="A63" s="2">
        <v>60751</v>
      </c>
      <c r="B63" s="2" t="s">
        <v>249</v>
      </c>
      <c r="C63" s="3">
        <v>41275</v>
      </c>
      <c r="D63" s="2">
        <v>6</v>
      </c>
      <c r="E63" s="2">
        <v>4</v>
      </c>
      <c r="F63" s="2">
        <v>2</v>
      </c>
      <c r="G63" s="2">
        <v>4</v>
      </c>
      <c r="H63" s="2">
        <v>2</v>
      </c>
      <c r="I63" s="2">
        <v>0</v>
      </c>
      <c r="J63" s="2">
        <v>2</v>
      </c>
      <c r="K63" s="2">
        <v>0</v>
      </c>
      <c r="L63" s="2">
        <v>3</v>
      </c>
      <c r="M63" s="2">
        <v>2</v>
      </c>
      <c r="N63" s="2">
        <v>0</v>
      </c>
      <c r="O63" s="2">
        <v>2</v>
      </c>
      <c r="P63" s="2">
        <v>0</v>
      </c>
      <c r="Q63" s="2">
        <v>3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0</v>
      </c>
      <c r="AR63" s="2">
        <v>1</v>
      </c>
      <c r="AS63" s="2">
        <v>0</v>
      </c>
      <c r="AT63" s="2">
        <v>0</v>
      </c>
      <c r="AU63" s="2">
        <v>0</v>
      </c>
      <c r="AV63" s="2">
        <v>1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1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F63" s="2">
        <v>409.47</v>
      </c>
      <c r="CG63" s="2">
        <v>210</v>
      </c>
      <c r="CH63" s="2">
        <v>299.47000000000003</v>
      </c>
      <c r="CI63" s="2">
        <v>0</v>
      </c>
      <c r="CJ63" s="2">
        <v>110</v>
      </c>
      <c r="CK63" s="2">
        <v>0</v>
      </c>
      <c r="CL63" s="2">
        <v>100</v>
      </c>
      <c r="CM63" s="2">
        <v>0</v>
      </c>
      <c r="CN63" s="2">
        <v>299.47000000000003</v>
      </c>
      <c r="CO63" s="2">
        <v>0</v>
      </c>
      <c r="CP63" s="2">
        <v>110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299.47000000000003</v>
      </c>
      <c r="DC63" s="2">
        <v>0</v>
      </c>
      <c r="DD63" s="2">
        <v>110</v>
      </c>
      <c r="DE63" s="2">
        <v>0</v>
      </c>
      <c r="DF63" s="2">
        <v>100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299.47000000000003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10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100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25</v>
      </c>
      <c r="FS63" s="2">
        <v>25</v>
      </c>
      <c r="FT63" s="2">
        <v>0</v>
      </c>
      <c r="FU63" s="2">
        <v>50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509.47</v>
      </c>
      <c r="GE63" s="2">
        <v>7</v>
      </c>
      <c r="GF63" s="2" t="s">
        <v>188</v>
      </c>
    </row>
    <row r="64" spans="1:188" x14ac:dyDescent="0.7">
      <c r="A64" s="2">
        <v>60781</v>
      </c>
      <c r="B64" s="2" t="s">
        <v>250</v>
      </c>
      <c r="C64" s="3">
        <v>41275</v>
      </c>
      <c r="D64" s="2">
        <v>6</v>
      </c>
      <c r="E64" s="2">
        <v>3</v>
      </c>
      <c r="F64" s="2">
        <v>1</v>
      </c>
      <c r="G64" s="2">
        <v>3</v>
      </c>
      <c r="H64" s="2">
        <v>1</v>
      </c>
      <c r="I64" s="2">
        <v>0</v>
      </c>
      <c r="J64" s="2">
        <v>1</v>
      </c>
      <c r="K64" s="2">
        <v>0</v>
      </c>
      <c r="L64" s="2">
        <v>2</v>
      </c>
      <c r="M64" s="2">
        <v>1</v>
      </c>
      <c r="N64" s="2">
        <v>0</v>
      </c>
      <c r="O64" s="2">
        <v>1</v>
      </c>
      <c r="P64" s="2">
        <v>0</v>
      </c>
      <c r="Q64" s="2">
        <v>2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1</v>
      </c>
      <c r="AI64" s="2">
        <v>1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0</v>
      </c>
      <c r="AP64" s="2">
        <v>0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1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F64" s="2">
        <v>138</v>
      </c>
      <c r="CG64" s="2">
        <v>88</v>
      </c>
      <c r="CH64" s="2">
        <v>50</v>
      </c>
      <c r="CI64" s="2">
        <v>0</v>
      </c>
      <c r="CJ64" s="2">
        <v>27</v>
      </c>
      <c r="CK64" s="2">
        <v>0</v>
      </c>
      <c r="CL64" s="2">
        <v>61</v>
      </c>
      <c r="CM64" s="2">
        <v>0</v>
      </c>
      <c r="CN64" s="2">
        <v>50</v>
      </c>
      <c r="CO64" s="2">
        <v>0</v>
      </c>
      <c r="CP64" s="2">
        <v>27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50</v>
      </c>
      <c r="DC64" s="2">
        <v>0</v>
      </c>
      <c r="DD64" s="2">
        <v>27</v>
      </c>
      <c r="DE64" s="2">
        <v>0</v>
      </c>
      <c r="DF64" s="2">
        <v>61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50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27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20</v>
      </c>
      <c r="FS64" s="2">
        <v>0</v>
      </c>
      <c r="FT64" s="2">
        <v>0</v>
      </c>
      <c r="FU64" s="2">
        <v>41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138</v>
      </c>
      <c r="GE64" s="2">
        <v>4</v>
      </c>
      <c r="GF64" s="2" t="s">
        <v>188</v>
      </c>
    </row>
    <row r="65" spans="1:188" x14ac:dyDescent="0.7">
      <c r="A65" s="2">
        <v>61758</v>
      </c>
      <c r="B65" s="2" t="s">
        <v>251</v>
      </c>
      <c r="C65" s="3">
        <v>41275</v>
      </c>
      <c r="D65" s="2">
        <v>6</v>
      </c>
      <c r="E65" s="2">
        <v>3</v>
      </c>
      <c r="F65" s="2">
        <v>1</v>
      </c>
      <c r="G65" s="2">
        <v>3</v>
      </c>
      <c r="H65" s="2">
        <v>1</v>
      </c>
      <c r="I65" s="2">
        <v>0</v>
      </c>
      <c r="J65" s="2">
        <v>1</v>
      </c>
      <c r="K65" s="2">
        <v>0</v>
      </c>
      <c r="L65" s="2">
        <v>1</v>
      </c>
      <c r="M65" s="2">
        <v>1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>
        <v>0</v>
      </c>
      <c r="AH65" s="2">
        <v>1</v>
      </c>
      <c r="AI65" s="2">
        <v>1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1</v>
      </c>
      <c r="AS65" s="2">
        <v>0</v>
      </c>
      <c r="AT65" s="2">
        <v>0</v>
      </c>
      <c r="AU65" s="2">
        <v>0</v>
      </c>
      <c r="AV65" s="2">
        <v>1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F65" s="2">
        <v>30</v>
      </c>
      <c r="CG65" s="2">
        <v>20</v>
      </c>
      <c r="CH65" s="2">
        <v>10</v>
      </c>
      <c r="CI65" s="2">
        <v>0</v>
      </c>
      <c r="CJ65" s="2">
        <v>10</v>
      </c>
      <c r="CK65" s="2">
        <v>0</v>
      </c>
      <c r="CL65" s="2">
        <v>10</v>
      </c>
      <c r="CM65" s="2">
        <v>0</v>
      </c>
      <c r="CN65" s="2">
        <v>10</v>
      </c>
      <c r="CO65" s="2">
        <v>0</v>
      </c>
      <c r="CP65" s="2">
        <v>10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10</v>
      </c>
      <c r="DC65" s="2">
        <v>0</v>
      </c>
      <c r="DD65" s="2">
        <v>10</v>
      </c>
      <c r="DE65" s="2">
        <v>0</v>
      </c>
      <c r="DF65" s="2">
        <v>10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10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10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10</v>
      </c>
      <c r="GA65" s="2">
        <v>0</v>
      </c>
      <c r="GB65" s="2">
        <v>0</v>
      </c>
      <c r="GC65" s="2">
        <v>0</v>
      </c>
      <c r="GD65" s="2">
        <v>30</v>
      </c>
      <c r="GE65" s="2">
        <v>3</v>
      </c>
      <c r="GF65" s="2" t="s">
        <v>188</v>
      </c>
    </row>
    <row r="66" spans="1:188" x14ac:dyDescent="0.7">
      <c r="A66" s="2">
        <v>63286</v>
      </c>
      <c r="B66" s="2" t="s">
        <v>252</v>
      </c>
      <c r="C66" s="3">
        <v>41275</v>
      </c>
      <c r="D66" s="2">
        <v>6</v>
      </c>
      <c r="E66" s="2">
        <v>3</v>
      </c>
      <c r="F66" s="2">
        <v>1</v>
      </c>
      <c r="G66" s="2">
        <v>3</v>
      </c>
      <c r="H66" s="2">
        <v>1</v>
      </c>
      <c r="I66" s="2">
        <v>0</v>
      </c>
      <c r="J66" s="2">
        <v>1</v>
      </c>
      <c r="K66" s="2">
        <v>0</v>
      </c>
      <c r="L66" s="2">
        <v>3</v>
      </c>
      <c r="M66" s="2">
        <v>1</v>
      </c>
      <c r="N66" s="2">
        <v>0</v>
      </c>
      <c r="O66" s="2">
        <v>1</v>
      </c>
      <c r="P66" s="2">
        <v>0</v>
      </c>
      <c r="Q66" s="2">
        <v>3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</v>
      </c>
      <c r="AE66" s="2">
        <v>0</v>
      </c>
      <c r="AF66" s="2">
        <v>0</v>
      </c>
      <c r="AG66" s="2">
        <v>0</v>
      </c>
      <c r="AH66" s="2">
        <v>1</v>
      </c>
      <c r="AI66" s="2">
        <v>1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>
        <v>0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1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F66" s="2">
        <v>246.28</v>
      </c>
      <c r="CG66" s="2">
        <v>221.28</v>
      </c>
      <c r="CH66" s="2">
        <v>25</v>
      </c>
      <c r="CI66" s="2">
        <v>0</v>
      </c>
      <c r="CJ66" s="2">
        <v>50</v>
      </c>
      <c r="CK66" s="2">
        <v>0</v>
      </c>
      <c r="CL66" s="2">
        <v>171.28</v>
      </c>
      <c r="CM66" s="2">
        <v>0</v>
      </c>
      <c r="CN66" s="2">
        <v>25</v>
      </c>
      <c r="CO66" s="2">
        <v>0</v>
      </c>
      <c r="CP66" s="2">
        <v>50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25</v>
      </c>
      <c r="DC66" s="2">
        <v>0</v>
      </c>
      <c r="DD66" s="2">
        <v>50</v>
      </c>
      <c r="DE66" s="2">
        <v>0</v>
      </c>
      <c r="DF66" s="2">
        <v>171.28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25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50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171.28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246.28</v>
      </c>
      <c r="GE66" s="2">
        <v>5</v>
      </c>
      <c r="GF66" s="2" t="s">
        <v>188</v>
      </c>
    </row>
    <row r="67" spans="1:188" x14ac:dyDescent="0.7">
      <c r="A67" s="2">
        <v>63841</v>
      </c>
      <c r="B67" s="2" t="s">
        <v>253</v>
      </c>
      <c r="C67" s="3">
        <v>41275</v>
      </c>
      <c r="D67" s="2">
        <v>6</v>
      </c>
      <c r="E67" s="2">
        <v>3</v>
      </c>
      <c r="F67" s="2">
        <v>1</v>
      </c>
      <c r="G67" s="2">
        <v>3</v>
      </c>
      <c r="H67" s="2">
        <v>1</v>
      </c>
      <c r="I67" s="2">
        <v>0</v>
      </c>
      <c r="J67" s="2">
        <v>1</v>
      </c>
      <c r="K67" s="2">
        <v>0</v>
      </c>
      <c r="L67" s="2">
        <v>1</v>
      </c>
      <c r="M67" s="2">
        <v>1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</v>
      </c>
      <c r="AE67" s="2">
        <v>0</v>
      </c>
      <c r="AF67" s="2">
        <v>0</v>
      </c>
      <c r="AG67" s="2">
        <v>0</v>
      </c>
      <c r="AH67" s="2">
        <v>1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1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F67" s="2">
        <v>200</v>
      </c>
      <c r="CG67" s="2">
        <v>150</v>
      </c>
      <c r="CH67" s="2">
        <v>50</v>
      </c>
      <c r="CI67" s="2">
        <v>0</v>
      </c>
      <c r="CJ67" s="2">
        <v>50</v>
      </c>
      <c r="CK67" s="2">
        <v>0</v>
      </c>
      <c r="CL67" s="2">
        <v>100</v>
      </c>
      <c r="CM67" s="2">
        <v>0</v>
      </c>
      <c r="CN67" s="2">
        <v>50</v>
      </c>
      <c r="CO67" s="2">
        <v>0</v>
      </c>
      <c r="CP67" s="2">
        <v>50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50</v>
      </c>
      <c r="DC67" s="2">
        <v>0</v>
      </c>
      <c r="DD67" s="2">
        <v>50</v>
      </c>
      <c r="DE67" s="2">
        <v>0</v>
      </c>
      <c r="DF67" s="2">
        <v>100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50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50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100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200</v>
      </c>
      <c r="GE67" s="2">
        <v>3</v>
      </c>
      <c r="GF67" s="2" t="s">
        <v>188</v>
      </c>
    </row>
    <row r="68" spans="1:188" x14ac:dyDescent="0.7">
      <c r="A68" s="2">
        <v>67822</v>
      </c>
      <c r="B68" s="2" t="s">
        <v>254</v>
      </c>
      <c r="C68" s="3">
        <v>41275</v>
      </c>
      <c r="D68" s="2">
        <v>6</v>
      </c>
      <c r="E68" s="2">
        <v>3</v>
      </c>
      <c r="F68" s="2">
        <v>1</v>
      </c>
      <c r="G68" s="2">
        <v>3</v>
      </c>
      <c r="H68" s="2">
        <v>1</v>
      </c>
      <c r="I68" s="2">
        <v>0</v>
      </c>
      <c r="J68" s="2">
        <v>2</v>
      </c>
      <c r="K68" s="2">
        <v>0</v>
      </c>
      <c r="L68" s="2">
        <v>1</v>
      </c>
      <c r="M68" s="2">
        <v>1</v>
      </c>
      <c r="N68" s="2">
        <v>0</v>
      </c>
      <c r="O68" s="2">
        <v>2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1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1</v>
      </c>
      <c r="AO68" s="2">
        <v>0</v>
      </c>
      <c r="AP68" s="2">
        <v>0</v>
      </c>
      <c r="AQ68" s="2">
        <v>0</v>
      </c>
      <c r="AR68" s="2">
        <v>1</v>
      </c>
      <c r="AS68" s="2">
        <v>0</v>
      </c>
      <c r="AT68" s="2">
        <v>0</v>
      </c>
      <c r="AU68" s="2">
        <v>0</v>
      </c>
      <c r="AV68" s="2">
        <v>1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F68" s="2">
        <v>653.30999999999995</v>
      </c>
      <c r="CG68" s="2">
        <v>533.4</v>
      </c>
      <c r="CH68" s="2">
        <v>119.91</v>
      </c>
      <c r="CI68" s="2">
        <v>0</v>
      </c>
      <c r="CJ68" s="2">
        <v>200</v>
      </c>
      <c r="CK68" s="2">
        <v>0</v>
      </c>
      <c r="CL68" s="2">
        <v>333.4</v>
      </c>
      <c r="CM68" s="2">
        <v>0</v>
      </c>
      <c r="CN68" s="2">
        <v>119.91</v>
      </c>
      <c r="CO68" s="2">
        <v>0</v>
      </c>
      <c r="CP68" s="2">
        <v>200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119.91</v>
      </c>
      <c r="DC68" s="2">
        <v>0</v>
      </c>
      <c r="DD68" s="2">
        <v>200</v>
      </c>
      <c r="DE68" s="2">
        <v>0</v>
      </c>
      <c r="DF68" s="2">
        <v>333.4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119.91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100</v>
      </c>
      <c r="EV68" s="2">
        <v>0</v>
      </c>
      <c r="EW68" s="2">
        <v>0</v>
      </c>
      <c r="EX68" s="2">
        <v>100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333.4</v>
      </c>
      <c r="GD68" s="2">
        <v>653.30999999999995</v>
      </c>
      <c r="GE68" s="2">
        <v>4</v>
      </c>
      <c r="GF68" s="2" t="s">
        <v>188</v>
      </c>
    </row>
    <row r="69" spans="1:188" x14ac:dyDescent="0.7">
      <c r="A69" s="2">
        <v>68467</v>
      </c>
      <c r="B69" s="2" t="s">
        <v>255</v>
      </c>
      <c r="C69" s="3">
        <v>41275</v>
      </c>
      <c r="D69" s="2">
        <v>6</v>
      </c>
      <c r="E69" s="2">
        <v>4</v>
      </c>
      <c r="F69" s="2">
        <v>2</v>
      </c>
      <c r="G69" s="2">
        <v>4</v>
      </c>
      <c r="H69" s="2">
        <v>2</v>
      </c>
      <c r="I69" s="2">
        <v>0</v>
      </c>
      <c r="J69" s="2">
        <v>2</v>
      </c>
      <c r="K69" s="2">
        <v>0</v>
      </c>
      <c r="L69" s="2">
        <v>1</v>
      </c>
      <c r="M69" s="2">
        <v>2</v>
      </c>
      <c r="N69" s="2">
        <v>0</v>
      </c>
      <c r="O69" s="2">
        <v>2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1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0</v>
      </c>
      <c r="AP69" s="2">
        <v>0</v>
      </c>
      <c r="AQ69" s="2">
        <v>0</v>
      </c>
      <c r="AR69" s="2">
        <v>1</v>
      </c>
      <c r="AS69" s="2">
        <v>0</v>
      </c>
      <c r="AT69" s="2">
        <v>0</v>
      </c>
      <c r="AU69" s="2">
        <v>0</v>
      </c>
      <c r="AV69" s="2">
        <v>1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F69" s="2">
        <v>160</v>
      </c>
      <c r="CG69" s="2">
        <v>213.52</v>
      </c>
      <c r="CH69" s="2">
        <v>60</v>
      </c>
      <c r="CI69" s="2">
        <v>0</v>
      </c>
      <c r="CJ69" s="2">
        <v>100</v>
      </c>
      <c r="CK69" s="2">
        <v>0</v>
      </c>
      <c r="CL69" s="2">
        <v>113.52</v>
      </c>
      <c r="CM69" s="2">
        <v>0</v>
      </c>
      <c r="CN69" s="2">
        <v>60</v>
      </c>
      <c r="CO69" s="2">
        <v>0</v>
      </c>
      <c r="CP69" s="2">
        <v>100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60</v>
      </c>
      <c r="DC69" s="2">
        <v>0</v>
      </c>
      <c r="DD69" s="2">
        <v>100</v>
      </c>
      <c r="DE69" s="2">
        <v>0</v>
      </c>
      <c r="DF69" s="2">
        <v>113.52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60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50</v>
      </c>
      <c r="EV69" s="2">
        <v>0</v>
      </c>
      <c r="EW69" s="2">
        <v>0</v>
      </c>
      <c r="EX69" s="2">
        <v>0</v>
      </c>
      <c r="EY69" s="2">
        <v>50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113.52</v>
      </c>
      <c r="GD69" s="2">
        <v>273.52</v>
      </c>
      <c r="GE69" s="2">
        <v>5</v>
      </c>
      <c r="GF69" s="2" t="s">
        <v>188</v>
      </c>
    </row>
    <row r="70" spans="1:188" x14ac:dyDescent="0.7">
      <c r="A70" s="2">
        <v>70413</v>
      </c>
      <c r="B70" s="2" t="s">
        <v>256</v>
      </c>
      <c r="C70" s="3">
        <v>41640</v>
      </c>
      <c r="D70" s="2">
        <v>5</v>
      </c>
      <c r="E70" s="2">
        <v>3</v>
      </c>
      <c r="F70" s="2">
        <v>1</v>
      </c>
      <c r="G70" s="2">
        <v>3</v>
      </c>
      <c r="H70" s="2">
        <v>0</v>
      </c>
      <c r="I70" s="2">
        <v>1</v>
      </c>
      <c r="J70" s="2">
        <v>0</v>
      </c>
      <c r="K70" s="2">
        <v>1</v>
      </c>
      <c r="L70" s="2">
        <v>0</v>
      </c>
      <c r="M70" s="2">
        <v>1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1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1</v>
      </c>
      <c r="AI70" s="2">
        <v>1</v>
      </c>
      <c r="AJ70" s="2">
        <v>0</v>
      </c>
      <c r="AK70" s="2">
        <v>0</v>
      </c>
      <c r="AL70" s="2">
        <v>0</v>
      </c>
      <c r="AM70" s="2">
        <v>0</v>
      </c>
      <c r="AN70" s="2">
        <v>1</v>
      </c>
      <c r="AO70" s="2">
        <v>0</v>
      </c>
      <c r="AP70" s="2">
        <v>0</v>
      </c>
      <c r="AQ70" s="2">
        <v>0</v>
      </c>
      <c r="AR70" s="2">
        <v>1</v>
      </c>
      <c r="AS70" s="2">
        <v>0</v>
      </c>
      <c r="AT70" s="2">
        <v>0</v>
      </c>
      <c r="AU70" s="2">
        <v>0</v>
      </c>
      <c r="AV70" s="2">
        <v>1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F70" s="2">
        <v>728.61</v>
      </c>
      <c r="CG70" s="2">
        <v>573.29999999999995</v>
      </c>
      <c r="CH70" s="2">
        <v>0</v>
      </c>
      <c r="CI70" s="2">
        <v>393.52</v>
      </c>
      <c r="CJ70" s="2">
        <v>0</v>
      </c>
      <c r="CK70" s="2">
        <v>335.09</v>
      </c>
      <c r="CL70" s="2">
        <v>0</v>
      </c>
      <c r="CM70" s="2">
        <v>0</v>
      </c>
      <c r="CN70" s="2">
        <v>0</v>
      </c>
      <c r="CO70" s="2">
        <v>393.52</v>
      </c>
      <c r="CP70" s="2">
        <v>0</v>
      </c>
      <c r="CQ70" s="2">
        <v>335.09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393.52</v>
      </c>
      <c r="DC70" s="2">
        <v>0</v>
      </c>
      <c r="DD70" s="2">
        <v>335.09</v>
      </c>
      <c r="DE70" s="2">
        <v>0</v>
      </c>
      <c r="DF70" s="2">
        <v>238.21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393.52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335.09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728.60999999999899</v>
      </c>
      <c r="GE70" s="2">
        <v>2</v>
      </c>
      <c r="GF70" s="2" t="s">
        <v>188</v>
      </c>
    </row>
    <row r="71" spans="1:188" x14ac:dyDescent="0.7">
      <c r="A71" s="2">
        <v>70758</v>
      </c>
      <c r="B71" s="2" t="s">
        <v>257</v>
      </c>
      <c r="C71" s="3">
        <v>41275</v>
      </c>
      <c r="D71" s="2">
        <v>6</v>
      </c>
      <c r="E71" s="2">
        <v>3</v>
      </c>
      <c r="F71" s="2">
        <v>1</v>
      </c>
      <c r="G71" s="2">
        <v>3</v>
      </c>
      <c r="H71" s="2">
        <v>1</v>
      </c>
      <c r="I71" s="2">
        <v>0</v>
      </c>
      <c r="J71" s="2">
        <v>1</v>
      </c>
      <c r="K71" s="2">
        <v>0</v>
      </c>
      <c r="L71" s="2">
        <v>2</v>
      </c>
      <c r="M71" s="2">
        <v>1</v>
      </c>
      <c r="N71" s="2">
        <v>0</v>
      </c>
      <c r="O71" s="2">
        <v>1</v>
      </c>
      <c r="P71" s="2">
        <v>0</v>
      </c>
      <c r="Q71" s="2">
        <v>2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</v>
      </c>
      <c r="AE71" s="2">
        <v>0</v>
      </c>
      <c r="AF71" s="2">
        <v>0</v>
      </c>
      <c r="AG71" s="2">
        <v>0</v>
      </c>
      <c r="AH71" s="2">
        <v>1</v>
      </c>
      <c r="AI71" s="2">
        <v>1</v>
      </c>
      <c r="AJ71" s="2">
        <v>0</v>
      </c>
      <c r="AK71" s="2">
        <v>0</v>
      </c>
      <c r="AL71" s="2">
        <v>0</v>
      </c>
      <c r="AM71" s="2">
        <v>0</v>
      </c>
      <c r="AN71" s="2">
        <v>1</v>
      </c>
      <c r="AO71" s="2">
        <v>0</v>
      </c>
      <c r="AP71" s="2">
        <v>0</v>
      </c>
      <c r="AQ71" s="2">
        <v>0</v>
      </c>
      <c r="AR71" s="2">
        <v>1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F71" s="2">
        <v>135</v>
      </c>
      <c r="CG71" s="2">
        <v>125</v>
      </c>
      <c r="CH71" s="2">
        <v>10</v>
      </c>
      <c r="CI71" s="2">
        <v>0</v>
      </c>
      <c r="CJ71" s="2">
        <v>25</v>
      </c>
      <c r="CK71" s="2">
        <v>0</v>
      </c>
      <c r="CL71" s="2">
        <v>100</v>
      </c>
      <c r="CM71" s="2">
        <v>0</v>
      </c>
      <c r="CN71" s="2">
        <v>10</v>
      </c>
      <c r="CO71" s="2">
        <v>0</v>
      </c>
      <c r="CP71" s="2">
        <v>25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10</v>
      </c>
      <c r="DC71" s="2">
        <v>0</v>
      </c>
      <c r="DD71" s="2">
        <v>25</v>
      </c>
      <c r="DE71" s="2">
        <v>0</v>
      </c>
      <c r="DF71" s="2">
        <v>100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10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25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50</v>
      </c>
      <c r="FX71" s="2">
        <v>0</v>
      </c>
      <c r="FY71" s="2">
        <v>0</v>
      </c>
      <c r="FZ71" s="2">
        <v>0</v>
      </c>
      <c r="GA71" s="2">
        <v>50</v>
      </c>
      <c r="GB71" s="2">
        <v>0</v>
      </c>
      <c r="GC71" s="2">
        <v>0</v>
      </c>
      <c r="GD71" s="2">
        <v>135</v>
      </c>
      <c r="GE71" s="2">
        <v>4</v>
      </c>
      <c r="GF71" s="2" t="s">
        <v>188</v>
      </c>
    </row>
    <row r="72" spans="1:188" x14ac:dyDescent="0.7">
      <c r="A72" s="2">
        <v>71282</v>
      </c>
      <c r="B72" s="2" t="s">
        <v>258</v>
      </c>
      <c r="C72" s="3">
        <v>41275</v>
      </c>
      <c r="D72" s="2">
        <v>6</v>
      </c>
      <c r="E72" s="2">
        <v>3</v>
      </c>
      <c r="F72" s="2">
        <v>1</v>
      </c>
      <c r="G72" s="2">
        <v>3</v>
      </c>
      <c r="H72" s="2">
        <v>1</v>
      </c>
      <c r="I72" s="2">
        <v>0</v>
      </c>
      <c r="J72" s="2">
        <v>2</v>
      </c>
      <c r="K72" s="2">
        <v>0</v>
      </c>
      <c r="L72" s="2">
        <v>1</v>
      </c>
      <c r="M72" s="2">
        <v>1</v>
      </c>
      <c r="N72" s="2">
        <v>0</v>
      </c>
      <c r="O72" s="2">
        <v>2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</v>
      </c>
      <c r="AE72" s="2">
        <v>0</v>
      </c>
      <c r="AF72" s="2">
        <v>0</v>
      </c>
      <c r="AG72" s="2">
        <v>0</v>
      </c>
      <c r="AH72" s="2">
        <v>1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0</v>
      </c>
      <c r="AP72" s="2">
        <v>0</v>
      </c>
      <c r="AQ72" s="2">
        <v>0</v>
      </c>
      <c r="AR72" s="2">
        <v>1</v>
      </c>
      <c r="AS72" s="2">
        <v>0</v>
      </c>
      <c r="AT72" s="2">
        <v>0</v>
      </c>
      <c r="AU72" s="2">
        <v>0</v>
      </c>
      <c r="AV72" s="2">
        <v>1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F72" s="2">
        <v>70</v>
      </c>
      <c r="CG72" s="2">
        <v>60</v>
      </c>
      <c r="CH72" s="2">
        <v>10</v>
      </c>
      <c r="CI72" s="2">
        <v>0</v>
      </c>
      <c r="CJ72" s="2">
        <v>10</v>
      </c>
      <c r="CK72" s="2">
        <v>0</v>
      </c>
      <c r="CL72" s="2">
        <v>50</v>
      </c>
      <c r="CM72" s="2">
        <v>0</v>
      </c>
      <c r="CN72" s="2">
        <v>10</v>
      </c>
      <c r="CO72" s="2">
        <v>0</v>
      </c>
      <c r="CP72" s="2">
        <v>10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10</v>
      </c>
      <c r="DC72" s="2">
        <v>0</v>
      </c>
      <c r="DD72" s="2">
        <v>10</v>
      </c>
      <c r="DE72" s="2">
        <v>0</v>
      </c>
      <c r="DF72" s="2">
        <v>50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10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10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50</v>
      </c>
      <c r="GB72" s="2">
        <v>0</v>
      </c>
      <c r="GC72" s="2">
        <v>0</v>
      </c>
      <c r="GD72" s="2">
        <v>70</v>
      </c>
      <c r="GE72" s="2">
        <v>4</v>
      </c>
      <c r="GF72" s="2" t="s">
        <v>188</v>
      </c>
    </row>
    <row r="73" spans="1:188" x14ac:dyDescent="0.7">
      <c r="A73" s="2">
        <v>71464</v>
      </c>
      <c r="B73" s="2" t="s">
        <v>259</v>
      </c>
      <c r="C73" s="3">
        <v>41640</v>
      </c>
      <c r="D73" s="2">
        <v>5</v>
      </c>
      <c r="E73" s="2">
        <v>3</v>
      </c>
      <c r="F73" s="2">
        <v>1</v>
      </c>
      <c r="G73" s="2">
        <v>3</v>
      </c>
      <c r="H73" s="2">
        <v>0</v>
      </c>
      <c r="I73" s="2">
        <v>1</v>
      </c>
      <c r="J73" s="2">
        <v>0</v>
      </c>
      <c r="K73" s="2">
        <v>2</v>
      </c>
      <c r="L73" s="2">
        <v>0</v>
      </c>
      <c r="M73" s="2">
        <v>1</v>
      </c>
      <c r="N73" s="2">
        <v>0</v>
      </c>
      <c r="O73" s="2">
        <v>2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</v>
      </c>
      <c r="AI73" s="2">
        <v>1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0</v>
      </c>
      <c r="AP73" s="2">
        <v>0</v>
      </c>
      <c r="AQ73" s="2">
        <v>0</v>
      </c>
      <c r="AR73" s="2">
        <v>1</v>
      </c>
      <c r="AS73" s="2">
        <v>0</v>
      </c>
      <c r="AT73" s="2">
        <v>0</v>
      </c>
      <c r="AU73" s="2">
        <v>0</v>
      </c>
      <c r="AV73" s="2">
        <v>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F73" s="2">
        <v>115</v>
      </c>
      <c r="CG73" s="2">
        <v>140</v>
      </c>
      <c r="CH73" s="2">
        <v>0</v>
      </c>
      <c r="CI73" s="2">
        <v>25</v>
      </c>
      <c r="CJ73" s="2">
        <v>0</v>
      </c>
      <c r="CK73" s="2">
        <v>90</v>
      </c>
      <c r="CL73" s="2">
        <v>0</v>
      </c>
      <c r="CM73" s="2">
        <v>0</v>
      </c>
      <c r="CN73" s="2">
        <v>0</v>
      </c>
      <c r="CO73" s="2">
        <v>25</v>
      </c>
      <c r="CP73" s="2">
        <v>0</v>
      </c>
      <c r="CQ73" s="2">
        <v>90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25</v>
      </c>
      <c r="DC73" s="2">
        <v>0</v>
      </c>
      <c r="DD73" s="2">
        <v>90</v>
      </c>
      <c r="DE73" s="2">
        <v>0</v>
      </c>
      <c r="DF73" s="2">
        <v>50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25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90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115</v>
      </c>
      <c r="GE73" s="2">
        <v>3</v>
      </c>
      <c r="GF73" s="2" t="s">
        <v>188</v>
      </c>
    </row>
    <row r="74" spans="1:188" x14ac:dyDescent="0.7">
      <c r="A74" s="2">
        <v>74002</v>
      </c>
      <c r="B74" s="2" t="s">
        <v>260</v>
      </c>
      <c r="C74" s="3">
        <v>41640</v>
      </c>
      <c r="D74" s="2">
        <v>5</v>
      </c>
      <c r="E74" s="2">
        <v>3</v>
      </c>
      <c r="F74" s="2">
        <v>1</v>
      </c>
      <c r="G74" s="2">
        <v>3</v>
      </c>
      <c r="H74" s="2">
        <v>0</v>
      </c>
      <c r="I74" s="2">
        <v>1</v>
      </c>
      <c r="J74" s="2">
        <v>0</v>
      </c>
      <c r="K74" s="2">
        <v>3</v>
      </c>
      <c r="L74" s="2">
        <v>0</v>
      </c>
      <c r="M74" s="2">
        <v>1</v>
      </c>
      <c r="N74" s="2">
        <v>0</v>
      </c>
      <c r="O74" s="2">
        <v>3</v>
      </c>
      <c r="P74" s="2">
        <v>0</v>
      </c>
      <c r="Q74" s="2">
        <v>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1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0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F74" s="2">
        <v>200</v>
      </c>
      <c r="CG74" s="2">
        <v>325</v>
      </c>
      <c r="CH74" s="2">
        <v>0</v>
      </c>
      <c r="CI74" s="2">
        <v>50</v>
      </c>
      <c r="CJ74" s="2">
        <v>0</v>
      </c>
      <c r="CK74" s="2">
        <v>150</v>
      </c>
      <c r="CL74" s="2">
        <v>0</v>
      </c>
      <c r="CM74" s="2">
        <v>0</v>
      </c>
      <c r="CN74" s="2">
        <v>0</v>
      </c>
      <c r="CO74" s="2">
        <v>50</v>
      </c>
      <c r="CP74" s="2">
        <v>0</v>
      </c>
      <c r="CQ74" s="2">
        <v>150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50</v>
      </c>
      <c r="DC74" s="2">
        <v>0</v>
      </c>
      <c r="DD74" s="2">
        <v>150</v>
      </c>
      <c r="DE74" s="2">
        <v>0</v>
      </c>
      <c r="DF74" s="2">
        <v>175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50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50</v>
      </c>
      <c r="FI74" s="2">
        <v>0</v>
      </c>
      <c r="FJ74" s="2">
        <v>0</v>
      </c>
      <c r="FK74" s="2">
        <v>0</v>
      </c>
      <c r="FL74" s="2">
        <v>0</v>
      </c>
      <c r="FM74" s="2">
        <v>100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200</v>
      </c>
      <c r="GE74" s="2">
        <v>4</v>
      </c>
      <c r="GF74" s="2" t="s">
        <v>188</v>
      </c>
    </row>
    <row r="75" spans="1:188" x14ac:dyDescent="0.7">
      <c r="A75" s="2">
        <v>74350</v>
      </c>
      <c r="B75" s="2" t="s">
        <v>261</v>
      </c>
      <c r="C75" s="3">
        <v>41275</v>
      </c>
      <c r="D75" s="2">
        <v>6</v>
      </c>
      <c r="E75" s="2">
        <v>3</v>
      </c>
      <c r="F75" s="2">
        <v>1</v>
      </c>
      <c r="G75" s="2">
        <v>3</v>
      </c>
      <c r="H75" s="2">
        <v>3</v>
      </c>
      <c r="I75" s="2">
        <v>0</v>
      </c>
      <c r="J75" s="2">
        <v>2</v>
      </c>
      <c r="K75" s="2">
        <v>0</v>
      </c>
      <c r="L75" s="2">
        <v>1</v>
      </c>
      <c r="M75" s="2">
        <v>3</v>
      </c>
      <c r="N75" s="2">
        <v>0</v>
      </c>
      <c r="O75" s="2">
        <v>2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0</v>
      </c>
      <c r="AF75" s="2">
        <v>0</v>
      </c>
      <c r="AG75" s="2">
        <v>0</v>
      </c>
      <c r="AH75" s="2">
        <v>1</v>
      </c>
      <c r="AI75" s="2">
        <v>1</v>
      </c>
      <c r="AJ75" s="2">
        <v>0</v>
      </c>
      <c r="AK75" s="2">
        <v>0</v>
      </c>
      <c r="AL75" s="2">
        <v>0</v>
      </c>
      <c r="AM75" s="2">
        <v>0</v>
      </c>
      <c r="AN75" s="2">
        <v>1</v>
      </c>
      <c r="AO75" s="2">
        <v>0</v>
      </c>
      <c r="AP75" s="2">
        <v>0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1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F75" s="2">
        <v>350</v>
      </c>
      <c r="CG75" s="2">
        <v>150</v>
      </c>
      <c r="CH75" s="2">
        <v>200</v>
      </c>
      <c r="CI75" s="2">
        <v>0</v>
      </c>
      <c r="CJ75" s="2">
        <v>100</v>
      </c>
      <c r="CK75" s="2">
        <v>0</v>
      </c>
      <c r="CL75" s="2">
        <v>50</v>
      </c>
      <c r="CM75" s="2">
        <v>0</v>
      </c>
      <c r="CN75" s="2">
        <v>200</v>
      </c>
      <c r="CO75" s="2">
        <v>0</v>
      </c>
      <c r="CP75" s="2">
        <v>100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200</v>
      </c>
      <c r="DC75" s="2">
        <v>0</v>
      </c>
      <c r="DD75" s="2">
        <v>100</v>
      </c>
      <c r="DE75" s="2">
        <v>0</v>
      </c>
      <c r="DF75" s="2">
        <v>50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200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50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50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50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350</v>
      </c>
      <c r="GE75" s="2">
        <v>6</v>
      </c>
      <c r="GF75" s="2" t="s">
        <v>188</v>
      </c>
    </row>
    <row r="76" spans="1:188" x14ac:dyDescent="0.7">
      <c r="A76" s="2">
        <v>75592</v>
      </c>
      <c r="B76" s="2" t="s">
        <v>262</v>
      </c>
      <c r="C76" s="3">
        <v>41640</v>
      </c>
      <c r="D76" s="2">
        <v>5</v>
      </c>
      <c r="E76" s="2">
        <v>3</v>
      </c>
      <c r="F76" s="2">
        <v>1</v>
      </c>
      <c r="G76" s="2">
        <v>3</v>
      </c>
      <c r="H76" s="2">
        <v>0</v>
      </c>
      <c r="I76" s="2">
        <v>1</v>
      </c>
      <c r="J76" s="2">
        <v>0</v>
      </c>
      <c r="K76" s="2">
        <v>1</v>
      </c>
      <c r="L76" s="2">
        <v>0</v>
      </c>
      <c r="M76" s="2">
        <v>1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1</v>
      </c>
      <c r="AI76" s="2">
        <v>1</v>
      </c>
      <c r="AJ76" s="2">
        <v>0</v>
      </c>
      <c r="AK76" s="2">
        <v>0</v>
      </c>
      <c r="AL76" s="2">
        <v>0</v>
      </c>
      <c r="AM76" s="2">
        <v>0</v>
      </c>
      <c r="AN76" s="2">
        <v>1</v>
      </c>
      <c r="AO76" s="2">
        <v>0</v>
      </c>
      <c r="AP76" s="2">
        <v>0</v>
      </c>
      <c r="AQ76" s="2">
        <v>0</v>
      </c>
      <c r="AR76" s="2">
        <v>1</v>
      </c>
      <c r="AS76" s="2">
        <v>0</v>
      </c>
      <c r="AT76" s="2">
        <v>0</v>
      </c>
      <c r="AU76" s="2">
        <v>0</v>
      </c>
      <c r="AV76" s="2">
        <v>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F76" s="2">
        <v>200</v>
      </c>
      <c r="CG76" s="2">
        <v>200</v>
      </c>
      <c r="CH76" s="2">
        <v>0</v>
      </c>
      <c r="CI76" s="2">
        <v>100</v>
      </c>
      <c r="CJ76" s="2">
        <v>0</v>
      </c>
      <c r="CK76" s="2">
        <v>100</v>
      </c>
      <c r="CL76" s="2">
        <v>0</v>
      </c>
      <c r="CM76" s="2">
        <v>0</v>
      </c>
      <c r="CN76" s="2">
        <v>0</v>
      </c>
      <c r="CO76" s="2">
        <v>100</v>
      </c>
      <c r="CP76" s="2">
        <v>0</v>
      </c>
      <c r="CQ76" s="2">
        <v>100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100</v>
      </c>
      <c r="DC76" s="2">
        <v>0</v>
      </c>
      <c r="DD76" s="2">
        <v>100</v>
      </c>
      <c r="DE76" s="2">
        <v>0</v>
      </c>
      <c r="DF76" s="2">
        <v>100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100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100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200</v>
      </c>
      <c r="GE76" s="2">
        <v>2</v>
      </c>
      <c r="GF76" s="2" t="s">
        <v>188</v>
      </c>
    </row>
    <row r="77" spans="1:188" x14ac:dyDescent="0.7">
      <c r="A77" s="2">
        <v>75621</v>
      </c>
      <c r="B77" s="2" t="s">
        <v>263</v>
      </c>
      <c r="C77" s="3">
        <v>41275</v>
      </c>
      <c r="D77" s="2">
        <v>6</v>
      </c>
      <c r="E77" s="2">
        <v>3</v>
      </c>
      <c r="F77" s="2">
        <v>1</v>
      </c>
      <c r="G77" s="2">
        <v>3</v>
      </c>
      <c r="H77" s="2">
        <v>1</v>
      </c>
      <c r="I77" s="2">
        <v>0</v>
      </c>
      <c r="J77" s="2">
        <v>4</v>
      </c>
      <c r="K77" s="2">
        <v>0</v>
      </c>
      <c r="L77" s="2">
        <v>1</v>
      </c>
      <c r="M77" s="2">
        <v>1</v>
      </c>
      <c r="N77" s="2">
        <v>0</v>
      </c>
      <c r="O77" s="2">
        <v>4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>
        <v>0</v>
      </c>
      <c r="AH77" s="2">
        <v>1</v>
      </c>
      <c r="AI77" s="2">
        <v>1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1</v>
      </c>
      <c r="AS77" s="2">
        <v>0</v>
      </c>
      <c r="AT77" s="2">
        <v>0</v>
      </c>
      <c r="AU77" s="2">
        <v>0</v>
      </c>
      <c r="AV77" s="2">
        <v>1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F77" s="2">
        <v>200</v>
      </c>
      <c r="CG77" s="2">
        <v>190</v>
      </c>
      <c r="CH77" s="2">
        <v>10</v>
      </c>
      <c r="CI77" s="2">
        <v>0</v>
      </c>
      <c r="CJ77" s="2">
        <v>165</v>
      </c>
      <c r="CK77" s="2">
        <v>0</v>
      </c>
      <c r="CL77" s="2">
        <v>25</v>
      </c>
      <c r="CM77" s="2">
        <v>0</v>
      </c>
      <c r="CN77" s="2">
        <v>10</v>
      </c>
      <c r="CO77" s="2">
        <v>0</v>
      </c>
      <c r="CP77" s="2">
        <v>165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10</v>
      </c>
      <c r="DC77" s="2">
        <v>0</v>
      </c>
      <c r="DD77" s="2">
        <v>165</v>
      </c>
      <c r="DE77" s="2">
        <v>0</v>
      </c>
      <c r="DF77" s="2">
        <v>25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10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100</v>
      </c>
      <c r="EV77" s="2">
        <v>0</v>
      </c>
      <c r="EW77" s="2">
        <v>0</v>
      </c>
      <c r="EX77" s="2">
        <v>40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25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25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200</v>
      </c>
      <c r="GE77" s="2">
        <v>6</v>
      </c>
      <c r="GF77" s="2" t="s">
        <v>188</v>
      </c>
    </row>
    <row r="78" spans="1:188" x14ac:dyDescent="0.7">
      <c r="A78" s="2">
        <v>76524</v>
      </c>
      <c r="B78" s="2" t="s">
        <v>264</v>
      </c>
      <c r="C78" s="3">
        <v>41640</v>
      </c>
      <c r="D78" s="2">
        <v>5</v>
      </c>
      <c r="E78" s="2">
        <v>3</v>
      </c>
      <c r="F78" s="2">
        <v>1</v>
      </c>
      <c r="G78" s="2">
        <v>3</v>
      </c>
      <c r="H78" s="2">
        <v>0</v>
      </c>
      <c r="I78" s="2">
        <v>7</v>
      </c>
      <c r="J78" s="2">
        <v>0</v>
      </c>
      <c r="K78" s="2">
        <v>1</v>
      </c>
      <c r="L78" s="2">
        <v>0</v>
      </c>
      <c r="M78" s="2">
        <v>7</v>
      </c>
      <c r="N78" s="2">
        <v>0</v>
      </c>
      <c r="O78" s="2">
        <v>1</v>
      </c>
      <c r="P78" s="2">
        <v>0</v>
      </c>
      <c r="Q78" s="2">
        <v>3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1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F78" s="2">
        <v>763.75</v>
      </c>
      <c r="CG78" s="2">
        <v>642.21</v>
      </c>
      <c r="CH78" s="2">
        <v>0</v>
      </c>
      <c r="CI78" s="2">
        <v>447.37</v>
      </c>
      <c r="CJ78" s="2">
        <v>0</v>
      </c>
      <c r="CK78" s="2">
        <v>316.38</v>
      </c>
      <c r="CL78" s="2">
        <v>0</v>
      </c>
      <c r="CM78" s="2">
        <v>0</v>
      </c>
      <c r="CN78" s="2">
        <v>0</v>
      </c>
      <c r="CO78" s="2">
        <v>447.37</v>
      </c>
      <c r="CP78" s="2">
        <v>0</v>
      </c>
      <c r="CQ78" s="2">
        <v>316.38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447.37</v>
      </c>
      <c r="DC78" s="2">
        <v>0</v>
      </c>
      <c r="DD78" s="2">
        <v>316.38</v>
      </c>
      <c r="DE78" s="2">
        <v>0</v>
      </c>
      <c r="DF78" s="2">
        <v>325.83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260.16000000000003</v>
      </c>
      <c r="EP78" s="2">
        <v>187.21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316.38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763.75</v>
      </c>
      <c r="GE78" s="2">
        <v>8</v>
      </c>
      <c r="GF78" s="2" t="s">
        <v>188</v>
      </c>
    </row>
    <row r="79" spans="1:188" x14ac:dyDescent="0.7">
      <c r="A79" s="2">
        <v>77744</v>
      </c>
      <c r="B79" s="2" t="s">
        <v>265</v>
      </c>
      <c r="C79" s="3">
        <v>41275</v>
      </c>
      <c r="D79" s="2">
        <v>6</v>
      </c>
      <c r="E79" s="2">
        <v>4</v>
      </c>
      <c r="F79" s="2">
        <v>2</v>
      </c>
      <c r="G79" s="2">
        <v>4</v>
      </c>
      <c r="H79" s="2">
        <v>2</v>
      </c>
      <c r="I79" s="2">
        <v>0</v>
      </c>
      <c r="J79" s="2">
        <v>1</v>
      </c>
      <c r="K79" s="2">
        <v>0</v>
      </c>
      <c r="L79" s="2">
        <v>12</v>
      </c>
      <c r="M79" s="2">
        <v>2</v>
      </c>
      <c r="N79" s="2">
        <v>0</v>
      </c>
      <c r="O79" s="2">
        <v>1</v>
      </c>
      <c r="P79" s="2">
        <v>0</v>
      </c>
      <c r="Q79" s="2">
        <v>12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1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1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F79" s="2">
        <v>85</v>
      </c>
      <c r="CG79" s="2">
        <v>611.45000000000005</v>
      </c>
      <c r="CH79" s="2">
        <v>75</v>
      </c>
      <c r="CI79" s="2">
        <v>0</v>
      </c>
      <c r="CJ79" s="2">
        <v>10</v>
      </c>
      <c r="CK79" s="2">
        <v>0</v>
      </c>
      <c r="CL79" s="2">
        <v>601.45000000000005</v>
      </c>
      <c r="CM79" s="2">
        <v>0</v>
      </c>
      <c r="CN79" s="2">
        <v>75</v>
      </c>
      <c r="CO79" s="2">
        <v>0</v>
      </c>
      <c r="CP79" s="2">
        <v>10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75</v>
      </c>
      <c r="DC79" s="2">
        <v>0</v>
      </c>
      <c r="DD79" s="2">
        <v>10</v>
      </c>
      <c r="DE79" s="2">
        <v>0</v>
      </c>
      <c r="DF79" s="2">
        <v>601.45000000000005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75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10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100</v>
      </c>
      <c r="FT79" s="2">
        <v>42</v>
      </c>
      <c r="FU79" s="2">
        <v>0</v>
      </c>
      <c r="FV79" s="2">
        <v>99.72</v>
      </c>
      <c r="FW79" s="2">
        <v>0</v>
      </c>
      <c r="FX79" s="2">
        <v>45</v>
      </c>
      <c r="FY79" s="2">
        <v>10</v>
      </c>
      <c r="FZ79" s="2">
        <v>104.73</v>
      </c>
      <c r="GA79" s="2">
        <v>0</v>
      </c>
      <c r="GB79" s="2">
        <v>0</v>
      </c>
      <c r="GC79" s="2">
        <v>200</v>
      </c>
      <c r="GD79" s="2">
        <v>686.45</v>
      </c>
      <c r="GE79" s="2">
        <v>15</v>
      </c>
      <c r="GF79" s="2" t="s">
        <v>188</v>
      </c>
    </row>
    <row r="80" spans="1:188" x14ac:dyDescent="0.7">
      <c r="A80" s="2">
        <v>78264</v>
      </c>
      <c r="B80" s="2" t="s">
        <v>266</v>
      </c>
      <c r="C80" s="3">
        <v>41275</v>
      </c>
      <c r="D80" s="2">
        <v>6</v>
      </c>
      <c r="E80" s="2">
        <v>3</v>
      </c>
      <c r="F80" s="2">
        <v>1</v>
      </c>
      <c r="G80" s="2">
        <v>3</v>
      </c>
      <c r="H80" s="2">
        <v>3</v>
      </c>
      <c r="I80" s="2">
        <v>0</v>
      </c>
      <c r="J80" s="2">
        <v>1</v>
      </c>
      <c r="K80" s="2">
        <v>0</v>
      </c>
      <c r="L80" s="2">
        <v>1</v>
      </c>
      <c r="M80" s="2">
        <v>3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0</v>
      </c>
      <c r="AG80" s="2">
        <v>0</v>
      </c>
      <c r="AH80" s="2">
        <v>1</v>
      </c>
      <c r="AI80" s="2">
        <v>1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1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F80" s="2">
        <v>165</v>
      </c>
      <c r="CG80" s="2">
        <v>120</v>
      </c>
      <c r="CH80" s="2">
        <v>45</v>
      </c>
      <c r="CI80" s="2">
        <v>0</v>
      </c>
      <c r="CJ80" s="2">
        <v>100</v>
      </c>
      <c r="CK80" s="2">
        <v>0</v>
      </c>
      <c r="CL80" s="2">
        <v>20</v>
      </c>
      <c r="CM80" s="2">
        <v>0</v>
      </c>
      <c r="CN80" s="2">
        <v>45</v>
      </c>
      <c r="CO80" s="2">
        <v>0</v>
      </c>
      <c r="CP80" s="2">
        <v>100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45</v>
      </c>
      <c r="DC80" s="2">
        <v>0</v>
      </c>
      <c r="DD80" s="2">
        <v>100</v>
      </c>
      <c r="DE80" s="2">
        <v>0</v>
      </c>
      <c r="DF80" s="2">
        <v>20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25</v>
      </c>
      <c r="EB80" s="2">
        <v>0</v>
      </c>
      <c r="EC80" s="2">
        <v>0</v>
      </c>
      <c r="ED80" s="2">
        <v>20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100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20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165</v>
      </c>
      <c r="GE80" s="2">
        <v>5</v>
      </c>
      <c r="GF80" s="2" t="s">
        <v>188</v>
      </c>
    </row>
    <row r="81" spans="1:188" x14ac:dyDescent="0.7">
      <c r="A81" s="2">
        <v>78645</v>
      </c>
      <c r="B81" s="2" t="s">
        <v>267</v>
      </c>
      <c r="C81" s="3">
        <v>41640</v>
      </c>
      <c r="D81" s="2">
        <v>5</v>
      </c>
      <c r="E81" s="2">
        <v>3</v>
      </c>
      <c r="F81" s="2">
        <v>1</v>
      </c>
      <c r="G81" s="2">
        <v>3</v>
      </c>
      <c r="H81" s="2">
        <v>0</v>
      </c>
      <c r="I81" s="2">
        <v>2</v>
      </c>
      <c r="J81" s="2">
        <v>0</v>
      </c>
      <c r="K81" s="2">
        <v>2</v>
      </c>
      <c r="L81" s="2">
        <v>0</v>
      </c>
      <c r="M81" s="2">
        <v>2</v>
      </c>
      <c r="N81" s="2">
        <v>0</v>
      </c>
      <c r="O81" s="2">
        <v>2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1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1</v>
      </c>
      <c r="AO81" s="2">
        <v>0</v>
      </c>
      <c r="AP81" s="2">
        <v>0</v>
      </c>
      <c r="AQ81" s="2">
        <v>0</v>
      </c>
      <c r="AR81" s="2">
        <v>1</v>
      </c>
      <c r="AS81" s="2">
        <v>0</v>
      </c>
      <c r="AT81" s="2">
        <v>0</v>
      </c>
      <c r="AU81" s="2">
        <v>0</v>
      </c>
      <c r="AV81" s="2">
        <v>1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F81" s="2">
        <v>250</v>
      </c>
      <c r="CG81" s="2">
        <v>250</v>
      </c>
      <c r="CH81" s="2">
        <v>0</v>
      </c>
      <c r="CI81" s="2">
        <v>100</v>
      </c>
      <c r="CJ81" s="2">
        <v>0</v>
      </c>
      <c r="CK81" s="2">
        <v>150</v>
      </c>
      <c r="CL81" s="2">
        <v>0</v>
      </c>
      <c r="CM81" s="2">
        <v>0</v>
      </c>
      <c r="CN81" s="2">
        <v>0</v>
      </c>
      <c r="CO81" s="2">
        <v>100</v>
      </c>
      <c r="CP81" s="2">
        <v>0</v>
      </c>
      <c r="CQ81" s="2">
        <v>150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100</v>
      </c>
      <c r="DC81" s="2">
        <v>0</v>
      </c>
      <c r="DD81" s="2">
        <v>150</v>
      </c>
      <c r="DE81" s="2">
        <v>0</v>
      </c>
      <c r="DF81" s="2">
        <v>100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50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50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50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100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250</v>
      </c>
      <c r="GE81" s="2">
        <v>4</v>
      </c>
      <c r="GF81" s="2" t="s">
        <v>188</v>
      </c>
    </row>
    <row r="82" spans="1:188" x14ac:dyDescent="0.7">
      <c r="A82" s="2">
        <v>80959</v>
      </c>
      <c r="B82" s="2" t="s">
        <v>268</v>
      </c>
      <c r="C82" s="3">
        <v>41275</v>
      </c>
      <c r="D82" s="2">
        <v>6</v>
      </c>
      <c r="E82" s="2">
        <v>3</v>
      </c>
      <c r="F82" s="2">
        <v>1</v>
      </c>
      <c r="G82" s="2">
        <v>3</v>
      </c>
      <c r="H82" s="2">
        <v>1</v>
      </c>
      <c r="I82" s="2">
        <v>0</v>
      </c>
      <c r="J82" s="2">
        <v>1</v>
      </c>
      <c r="K82" s="2">
        <v>0</v>
      </c>
      <c r="L82" s="2">
        <v>1</v>
      </c>
      <c r="M82" s="2">
        <v>1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2">
        <v>0</v>
      </c>
      <c r="AF82" s="2">
        <v>0</v>
      </c>
      <c r="AG82" s="2">
        <v>0</v>
      </c>
      <c r="AH82" s="2">
        <v>1</v>
      </c>
      <c r="AI82" s="2">
        <v>1</v>
      </c>
      <c r="AJ82" s="2">
        <v>0</v>
      </c>
      <c r="AK82" s="2">
        <v>0</v>
      </c>
      <c r="AL82" s="2">
        <v>0</v>
      </c>
      <c r="AM82" s="2">
        <v>0</v>
      </c>
      <c r="AN82" s="2">
        <v>1</v>
      </c>
      <c r="AO82" s="2">
        <v>0</v>
      </c>
      <c r="AP82" s="2">
        <v>0</v>
      </c>
      <c r="AQ82" s="2">
        <v>0</v>
      </c>
      <c r="AR82" s="2">
        <v>1</v>
      </c>
      <c r="AS82" s="2">
        <v>0</v>
      </c>
      <c r="AT82" s="2">
        <v>0</v>
      </c>
      <c r="AU82" s="2">
        <v>0</v>
      </c>
      <c r="AV82" s="2">
        <v>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F82" s="2">
        <v>125</v>
      </c>
      <c r="CG82" s="2">
        <v>100</v>
      </c>
      <c r="CH82" s="2">
        <v>25</v>
      </c>
      <c r="CI82" s="2">
        <v>0</v>
      </c>
      <c r="CJ82" s="2">
        <v>50</v>
      </c>
      <c r="CK82" s="2">
        <v>0</v>
      </c>
      <c r="CL82" s="2">
        <v>50</v>
      </c>
      <c r="CM82" s="2">
        <v>0</v>
      </c>
      <c r="CN82" s="2">
        <v>25</v>
      </c>
      <c r="CO82" s="2">
        <v>0</v>
      </c>
      <c r="CP82" s="2">
        <v>50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25</v>
      </c>
      <c r="DC82" s="2">
        <v>0</v>
      </c>
      <c r="DD82" s="2">
        <v>50</v>
      </c>
      <c r="DE82" s="2">
        <v>0</v>
      </c>
      <c r="DF82" s="2">
        <v>50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25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50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50</v>
      </c>
      <c r="GA82" s="2">
        <v>0</v>
      </c>
      <c r="GB82" s="2">
        <v>0</v>
      </c>
      <c r="GC82" s="2">
        <v>0</v>
      </c>
      <c r="GD82" s="2">
        <v>125</v>
      </c>
      <c r="GE82" s="2">
        <v>3</v>
      </c>
      <c r="GF82" s="2" t="s">
        <v>188</v>
      </c>
    </row>
    <row r="83" spans="1:188" x14ac:dyDescent="0.7">
      <c r="A83" s="2">
        <v>81176</v>
      </c>
      <c r="B83" s="2" t="s">
        <v>269</v>
      </c>
      <c r="C83" s="3">
        <v>41640</v>
      </c>
      <c r="D83" s="2">
        <v>5</v>
      </c>
      <c r="E83" s="2">
        <v>3</v>
      </c>
      <c r="F83" s="2">
        <v>1</v>
      </c>
      <c r="G83" s="2">
        <v>3</v>
      </c>
      <c r="H83" s="2">
        <v>0</v>
      </c>
      <c r="I83" s="2">
        <v>1</v>
      </c>
      <c r="J83" s="2">
        <v>0</v>
      </c>
      <c r="K83" s="2">
        <v>1</v>
      </c>
      <c r="L83" s="2">
        <v>0</v>
      </c>
      <c r="M83" s="2">
        <v>1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1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1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F83" s="2">
        <v>150</v>
      </c>
      <c r="CG83" s="2">
        <v>100</v>
      </c>
      <c r="CH83" s="2">
        <v>0</v>
      </c>
      <c r="CI83" s="2">
        <v>100</v>
      </c>
      <c r="CJ83" s="2">
        <v>0</v>
      </c>
      <c r="CK83" s="2">
        <v>50</v>
      </c>
      <c r="CL83" s="2">
        <v>0</v>
      </c>
      <c r="CM83" s="2">
        <v>0</v>
      </c>
      <c r="CN83" s="2">
        <v>0</v>
      </c>
      <c r="CO83" s="2">
        <v>100</v>
      </c>
      <c r="CP83" s="2">
        <v>0</v>
      </c>
      <c r="CQ83" s="2">
        <v>50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100</v>
      </c>
      <c r="DC83" s="2">
        <v>0</v>
      </c>
      <c r="DD83" s="2">
        <v>50</v>
      </c>
      <c r="DE83" s="2">
        <v>0</v>
      </c>
      <c r="DF83" s="2">
        <v>50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100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50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150</v>
      </c>
      <c r="GE83" s="2">
        <v>2</v>
      </c>
      <c r="GF83" s="2" t="s">
        <v>188</v>
      </c>
    </row>
    <row r="84" spans="1:188" x14ac:dyDescent="0.7">
      <c r="A84" s="2">
        <v>82235</v>
      </c>
      <c r="B84" s="2" t="s">
        <v>270</v>
      </c>
      <c r="C84" s="3">
        <v>41275</v>
      </c>
      <c r="D84" s="2">
        <v>6</v>
      </c>
      <c r="E84" s="2">
        <v>3</v>
      </c>
      <c r="F84" s="2">
        <v>1</v>
      </c>
      <c r="G84" s="2">
        <v>3</v>
      </c>
      <c r="H84" s="2">
        <v>2</v>
      </c>
      <c r="I84" s="2">
        <v>0</v>
      </c>
      <c r="J84" s="2">
        <v>1</v>
      </c>
      <c r="K84" s="2">
        <v>0</v>
      </c>
      <c r="L84" s="2">
        <v>1</v>
      </c>
      <c r="M84" s="2">
        <v>2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1</v>
      </c>
      <c r="AE84" s="2">
        <v>0</v>
      </c>
      <c r="AF84" s="2">
        <v>0</v>
      </c>
      <c r="AG84" s="2">
        <v>0</v>
      </c>
      <c r="AH84" s="2">
        <v>1</v>
      </c>
      <c r="AI84" s="2">
        <v>1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0</v>
      </c>
      <c r="AP84" s="2">
        <v>0</v>
      </c>
      <c r="AQ84" s="2">
        <v>0</v>
      </c>
      <c r="AR84" s="2">
        <v>1</v>
      </c>
      <c r="AS84" s="2">
        <v>0</v>
      </c>
      <c r="AT84" s="2">
        <v>0</v>
      </c>
      <c r="AU84" s="2">
        <v>0</v>
      </c>
      <c r="AV84" s="2">
        <v>1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F84" s="2">
        <v>272.08999999999997</v>
      </c>
      <c r="CG84" s="2">
        <v>72.09</v>
      </c>
      <c r="CH84" s="2">
        <v>200</v>
      </c>
      <c r="CI84" s="2">
        <v>0</v>
      </c>
      <c r="CJ84" s="2">
        <v>62.09</v>
      </c>
      <c r="CK84" s="2">
        <v>0</v>
      </c>
      <c r="CL84" s="2">
        <v>10</v>
      </c>
      <c r="CM84" s="2">
        <v>0</v>
      </c>
      <c r="CN84" s="2">
        <v>200</v>
      </c>
      <c r="CO84" s="2">
        <v>0</v>
      </c>
      <c r="CP84" s="2">
        <v>62.09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200</v>
      </c>
      <c r="DC84" s="2">
        <v>0</v>
      </c>
      <c r="DD84" s="2">
        <v>62.09</v>
      </c>
      <c r="DE84" s="2">
        <v>0</v>
      </c>
      <c r="DF84" s="2">
        <v>10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200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62.09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10</v>
      </c>
      <c r="FZ84" s="2">
        <v>0</v>
      </c>
      <c r="GA84" s="2">
        <v>0</v>
      </c>
      <c r="GB84" s="2">
        <v>0</v>
      </c>
      <c r="GC84" s="2">
        <v>0</v>
      </c>
      <c r="GD84" s="2">
        <v>272.08999999999997</v>
      </c>
      <c r="GE84" s="2">
        <v>4</v>
      </c>
      <c r="GF84" s="2" t="s">
        <v>188</v>
      </c>
    </row>
    <row r="85" spans="1:188" x14ac:dyDescent="0.7">
      <c r="A85" s="2">
        <v>83172</v>
      </c>
      <c r="B85" s="2" t="s">
        <v>271</v>
      </c>
      <c r="C85" s="3">
        <v>41275</v>
      </c>
      <c r="D85" s="2">
        <v>6</v>
      </c>
      <c r="E85" s="2">
        <v>3</v>
      </c>
      <c r="F85" s="2">
        <v>1</v>
      </c>
      <c r="G85" s="2">
        <v>3</v>
      </c>
      <c r="H85" s="2">
        <v>3</v>
      </c>
      <c r="I85" s="2">
        <v>0</v>
      </c>
      <c r="J85" s="2">
        <v>1</v>
      </c>
      <c r="K85" s="2">
        <v>0</v>
      </c>
      <c r="L85" s="2">
        <v>1</v>
      </c>
      <c r="M85" s="2">
        <v>3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1</v>
      </c>
      <c r="AI85" s="2">
        <v>1</v>
      </c>
      <c r="AJ85" s="2">
        <v>0</v>
      </c>
      <c r="AK85" s="2">
        <v>0</v>
      </c>
      <c r="AL85" s="2">
        <v>0</v>
      </c>
      <c r="AM85" s="2">
        <v>0</v>
      </c>
      <c r="AN85" s="2">
        <v>1</v>
      </c>
      <c r="AO85" s="2">
        <v>0</v>
      </c>
      <c r="AP85" s="2">
        <v>0</v>
      </c>
      <c r="AQ85" s="2">
        <v>0</v>
      </c>
      <c r="AR85" s="2">
        <v>1</v>
      </c>
      <c r="AS85" s="2">
        <v>0</v>
      </c>
      <c r="AT85" s="2">
        <v>0</v>
      </c>
      <c r="AU85" s="2">
        <v>0</v>
      </c>
      <c r="AV85" s="2">
        <v>1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F85" s="2">
        <v>522.5</v>
      </c>
      <c r="CG85" s="2">
        <v>75</v>
      </c>
      <c r="CH85" s="2">
        <v>447.5</v>
      </c>
      <c r="CI85" s="2">
        <v>0</v>
      </c>
      <c r="CJ85" s="2">
        <v>50</v>
      </c>
      <c r="CK85" s="2">
        <v>0</v>
      </c>
      <c r="CL85" s="2">
        <v>25</v>
      </c>
      <c r="CM85" s="2">
        <v>0</v>
      </c>
      <c r="CN85" s="2">
        <v>447.5</v>
      </c>
      <c r="CO85" s="2">
        <v>0</v>
      </c>
      <c r="CP85" s="2">
        <v>50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447.5</v>
      </c>
      <c r="DC85" s="2">
        <v>0</v>
      </c>
      <c r="DD85" s="2">
        <v>50</v>
      </c>
      <c r="DE85" s="2">
        <v>0</v>
      </c>
      <c r="DF85" s="2">
        <v>25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25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422.5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50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25</v>
      </c>
      <c r="GA85" s="2">
        <v>0</v>
      </c>
      <c r="GB85" s="2">
        <v>0</v>
      </c>
      <c r="GC85" s="2">
        <v>0</v>
      </c>
      <c r="GD85" s="2">
        <v>522.5</v>
      </c>
      <c r="GE85" s="2">
        <v>5</v>
      </c>
      <c r="GF85" s="2" t="s">
        <v>188</v>
      </c>
    </row>
    <row r="86" spans="1:188" x14ac:dyDescent="0.7">
      <c r="A86" s="2">
        <v>83214</v>
      </c>
      <c r="B86" s="2" t="s">
        <v>272</v>
      </c>
      <c r="C86" s="3">
        <v>41275</v>
      </c>
      <c r="D86" s="2">
        <v>6</v>
      </c>
      <c r="E86" s="2">
        <v>3</v>
      </c>
      <c r="F86" s="2">
        <v>1</v>
      </c>
      <c r="G86" s="2">
        <v>3</v>
      </c>
      <c r="H86" s="2">
        <v>1</v>
      </c>
      <c r="I86" s="2">
        <v>0</v>
      </c>
      <c r="J86" s="2">
        <v>2</v>
      </c>
      <c r="K86" s="2">
        <v>0</v>
      </c>
      <c r="L86" s="2">
        <v>3</v>
      </c>
      <c r="M86" s="2">
        <v>1</v>
      </c>
      <c r="N86" s="2">
        <v>0</v>
      </c>
      <c r="O86" s="2">
        <v>2</v>
      </c>
      <c r="P86" s="2">
        <v>0</v>
      </c>
      <c r="Q86" s="2">
        <v>3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</v>
      </c>
      <c r="AE86" s="2">
        <v>0</v>
      </c>
      <c r="AF86" s="2">
        <v>0</v>
      </c>
      <c r="AG86" s="2">
        <v>0</v>
      </c>
      <c r="AH86" s="2">
        <v>1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0</v>
      </c>
      <c r="AP86" s="2">
        <v>0</v>
      </c>
      <c r="AQ86" s="2">
        <v>0</v>
      </c>
      <c r="AR86" s="2">
        <v>1</v>
      </c>
      <c r="AS86" s="2">
        <v>0</v>
      </c>
      <c r="AT86" s="2">
        <v>0</v>
      </c>
      <c r="AU86" s="2">
        <v>0</v>
      </c>
      <c r="AV86" s="2">
        <v>1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F86" s="2">
        <v>183.19</v>
      </c>
      <c r="CG86" s="2">
        <v>163.19</v>
      </c>
      <c r="CH86" s="2">
        <v>20</v>
      </c>
      <c r="CI86" s="2">
        <v>0</v>
      </c>
      <c r="CJ86" s="2">
        <v>55</v>
      </c>
      <c r="CK86" s="2">
        <v>0</v>
      </c>
      <c r="CL86" s="2">
        <v>108.19</v>
      </c>
      <c r="CM86" s="2">
        <v>0</v>
      </c>
      <c r="CN86" s="2">
        <v>20</v>
      </c>
      <c r="CO86" s="2">
        <v>0</v>
      </c>
      <c r="CP86" s="2">
        <v>55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20</v>
      </c>
      <c r="DC86" s="2">
        <v>0</v>
      </c>
      <c r="DD86" s="2">
        <v>55</v>
      </c>
      <c r="DE86" s="2">
        <v>0</v>
      </c>
      <c r="DF86" s="2">
        <v>108.19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20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55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108.19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183.19</v>
      </c>
      <c r="GE86" s="2">
        <v>6</v>
      </c>
      <c r="GF86" s="2" t="s">
        <v>188</v>
      </c>
    </row>
    <row r="87" spans="1:188" x14ac:dyDescent="0.7">
      <c r="A87" s="2">
        <v>83874</v>
      </c>
      <c r="B87" s="2" t="s">
        <v>273</v>
      </c>
      <c r="C87" s="3">
        <v>41640</v>
      </c>
      <c r="D87" s="2">
        <v>5</v>
      </c>
      <c r="E87" s="2">
        <v>3</v>
      </c>
      <c r="F87" s="2">
        <v>1</v>
      </c>
      <c r="G87" s="2">
        <v>3</v>
      </c>
      <c r="H87" s="2">
        <v>0</v>
      </c>
      <c r="I87" s="2">
        <v>1</v>
      </c>
      <c r="J87" s="2">
        <v>0</v>
      </c>
      <c r="K87" s="2">
        <v>1</v>
      </c>
      <c r="L87" s="2">
        <v>0</v>
      </c>
      <c r="M87" s="2">
        <v>1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1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1</v>
      </c>
      <c r="AO87" s="2">
        <v>0</v>
      </c>
      <c r="AP87" s="2">
        <v>0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F87" s="2">
        <v>100</v>
      </c>
      <c r="CG87" s="2">
        <v>312.95999999999998</v>
      </c>
      <c r="CH87" s="2">
        <v>0</v>
      </c>
      <c r="CI87" s="2">
        <v>25</v>
      </c>
      <c r="CJ87" s="2">
        <v>0</v>
      </c>
      <c r="CK87" s="2">
        <v>75</v>
      </c>
      <c r="CL87" s="2">
        <v>0</v>
      </c>
      <c r="CM87" s="2">
        <v>0</v>
      </c>
      <c r="CN87" s="2">
        <v>0</v>
      </c>
      <c r="CO87" s="2">
        <v>25</v>
      </c>
      <c r="CP87" s="2">
        <v>0</v>
      </c>
      <c r="CQ87" s="2">
        <v>75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25</v>
      </c>
      <c r="DC87" s="2">
        <v>0</v>
      </c>
      <c r="DD87" s="2">
        <v>75</v>
      </c>
      <c r="DE87" s="2">
        <v>0</v>
      </c>
      <c r="DF87" s="2">
        <v>237.96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25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75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100</v>
      </c>
      <c r="GE87" s="2">
        <v>2</v>
      </c>
      <c r="GF87" s="2" t="s">
        <v>188</v>
      </c>
    </row>
    <row r="88" spans="1:188" x14ac:dyDescent="0.7">
      <c r="A88" s="2">
        <v>83877</v>
      </c>
      <c r="B88" s="2" t="s">
        <v>274</v>
      </c>
      <c r="C88" s="3">
        <v>41640</v>
      </c>
      <c r="D88" s="2">
        <v>5</v>
      </c>
      <c r="E88" s="2">
        <v>3</v>
      </c>
      <c r="F88" s="2">
        <v>1</v>
      </c>
      <c r="G88" s="2">
        <v>3</v>
      </c>
      <c r="H88" s="2">
        <v>0</v>
      </c>
      <c r="I88" s="2">
        <v>5</v>
      </c>
      <c r="J88" s="2">
        <v>0</v>
      </c>
      <c r="K88" s="2">
        <v>5</v>
      </c>
      <c r="L88" s="2">
        <v>0</v>
      </c>
      <c r="M88" s="2">
        <v>5</v>
      </c>
      <c r="N88" s="2">
        <v>0</v>
      </c>
      <c r="O88" s="2">
        <v>5</v>
      </c>
      <c r="P88" s="2">
        <v>0</v>
      </c>
      <c r="Q88" s="2">
        <v>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1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1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F88" s="2">
        <v>415.8</v>
      </c>
      <c r="CG88" s="2">
        <v>295.19</v>
      </c>
      <c r="CH88" s="2">
        <v>0</v>
      </c>
      <c r="CI88" s="2">
        <v>241.44</v>
      </c>
      <c r="CJ88" s="2">
        <v>0</v>
      </c>
      <c r="CK88" s="2">
        <v>174.36</v>
      </c>
      <c r="CL88" s="2">
        <v>0</v>
      </c>
      <c r="CM88" s="2">
        <v>0</v>
      </c>
      <c r="CN88" s="2">
        <v>0</v>
      </c>
      <c r="CO88" s="2">
        <v>241.44</v>
      </c>
      <c r="CP88" s="2">
        <v>0</v>
      </c>
      <c r="CQ88" s="2">
        <v>174.36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241.44</v>
      </c>
      <c r="DC88" s="2">
        <v>0</v>
      </c>
      <c r="DD88" s="2">
        <v>174.36</v>
      </c>
      <c r="DE88" s="2">
        <v>0</v>
      </c>
      <c r="DF88" s="2">
        <v>120.83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150</v>
      </c>
      <c r="EQ88" s="2">
        <v>0</v>
      </c>
      <c r="ER88" s="2">
        <v>0</v>
      </c>
      <c r="ES88" s="2">
        <v>91.44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174.36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415.8</v>
      </c>
      <c r="GE88" s="2">
        <v>10</v>
      </c>
      <c r="GF88" s="2" t="s">
        <v>188</v>
      </c>
    </row>
    <row r="89" spans="1:188" x14ac:dyDescent="0.7">
      <c r="A89" s="2">
        <v>84848</v>
      </c>
      <c r="B89" s="2" t="s">
        <v>275</v>
      </c>
      <c r="C89" s="3">
        <v>41275</v>
      </c>
      <c r="D89" s="2">
        <v>6</v>
      </c>
      <c r="E89" s="2">
        <v>4</v>
      </c>
      <c r="F89" s="2">
        <v>2</v>
      </c>
      <c r="G89" s="2">
        <v>4</v>
      </c>
      <c r="H89" s="2">
        <v>2</v>
      </c>
      <c r="I89" s="2">
        <v>0</v>
      </c>
      <c r="J89" s="2">
        <v>3</v>
      </c>
      <c r="K89" s="2">
        <v>0</v>
      </c>
      <c r="L89" s="2">
        <v>1</v>
      </c>
      <c r="M89" s="2">
        <v>2</v>
      </c>
      <c r="N89" s="2">
        <v>0</v>
      </c>
      <c r="O89" s="2">
        <v>3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1</v>
      </c>
      <c r="AO89" s="2">
        <v>0</v>
      </c>
      <c r="AP89" s="2">
        <v>0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1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1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F89" s="2">
        <v>155</v>
      </c>
      <c r="CG89" s="2">
        <v>145</v>
      </c>
      <c r="CH89" s="2">
        <v>35</v>
      </c>
      <c r="CI89" s="2">
        <v>0</v>
      </c>
      <c r="CJ89" s="2">
        <v>120</v>
      </c>
      <c r="CK89" s="2">
        <v>0</v>
      </c>
      <c r="CL89" s="2">
        <v>25</v>
      </c>
      <c r="CM89" s="2">
        <v>0</v>
      </c>
      <c r="CN89" s="2">
        <v>35</v>
      </c>
      <c r="CO89" s="2">
        <v>0</v>
      </c>
      <c r="CP89" s="2">
        <v>120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35</v>
      </c>
      <c r="DC89" s="2">
        <v>0</v>
      </c>
      <c r="DD89" s="2">
        <v>120</v>
      </c>
      <c r="DE89" s="2">
        <v>0</v>
      </c>
      <c r="DF89" s="2">
        <v>25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35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120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25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180</v>
      </c>
      <c r="GE89" s="2">
        <v>6</v>
      </c>
      <c r="GF89" s="2" t="s">
        <v>188</v>
      </c>
    </row>
    <row r="90" spans="1:188" x14ac:dyDescent="0.7">
      <c r="A90" s="2">
        <v>85807</v>
      </c>
      <c r="B90" s="2" t="s">
        <v>276</v>
      </c>
      <c r="C90" s="3">
        <v>41640</v>
      </c>
      <c r="D90" s="2">
        <v>5</v>
      </c>
      <c r="E90" s="2">
        <v>3</v>
      </c>
      <c r="F90" s="2">
        <v>1</v>
      </c>
      <c r="G90" s="2">
        <v>3</v>
      </c>
      <c r="H90" s="2">
        <v>0</v>
      </c>
      <c r="I90" s="2">
        <v>1</v>
      </c>
      <c r="J90" s="2">
        <v>0</v>
      </c>
      <c r="K90" s="2">
        <v>1</v>
      </c>
      <c r="L90" s="2">
        <v>0</v>
      </c>
      <c r="M90" s="2">
        <v>1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1</v>
      </c>
      <c r="AI90" s="2">
        <v>1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  <c r="AQ90" s="2">
        <v>0</v>
      </c>
      <c r="AR90" s="2">
        <v>1</v>
      </c>
      <c r="AS90" s="2">
        <v>0</v>
      </c>
      <c r="AT90" s="2">
        <v>0</v>
      </c>
      <c r="AU90" s="2">
        <v>0</v>
      </c>
      <c r="AV90" s="2">
        <v>1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F90" s="2">
        <v>60</v>
      </c>
      <c r="CG90" s="2">
        <v>75</v>
      </c>
      <c r="CH90" s="2">
        <v>0</v>
      </c>
      <c r="CI90" s="2">
        <v>10</v>
      </c>
      <c r="CJ90" s="2">
        <v>0</v>
      </c>
      <c r="CK90" s="2">
        <v>50</v>
      </c>
      <c r="CL90" s="2">
        <v>0</v>
      </c>
      <c r="CM90" s="2">
        <v>0</v>
      </c>
      <c r="CN90" s="2">
        <v>0</v>
      </c>
      <c r="CO90" s="2">
        <v>10</v>
      </c>
      <c r="CP90" s="2">
        <v>0</v>
      </c>
      <c r="CQ90" s="2">
        <v>50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10</v>
      </c>
      <c r="DC90" s="2">
        <v>0</v>
      </c>
      <c r="DD90" s="2">
        <v>50</v>
      </c>
      <c r="DE90" s="2">
        <v>0</v>
      </c>
      <c r="DF90" s="2">
        <v>25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10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50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60</v>
      </c>
      <c r="GE90" s="2">
        <v>2</v>
      </c>
      <c r="GF90" s="2" t="s">
        <v>188</v>
      </c>
    </row>
    <row r="91" spans="1:188" x14ac:dyDescent="0.7">
      <c r="A91" s="2">
        <v>87980</v>
      </c>
      <c r="B91" s="2" t="s">
        <v>277</v>
      </c>
      <c r="C91" s="3">
        <v>41275</v>
      </c>
      <c r="D91" s="2">
        <v>6</v>
      </c>
      <c r="E91" s="2">
        <v>3</v>
      </c>
      <c r="F91" s="2">
        <v>1</v>
      </c>
      <c r="G91" s="2">
        <v>3</v>
      </c>
      <c r="H91" s="2">
        <v>1</v>
      </c>
      <c r="I91" s="2">
        <v>0</v>
      </c>
      <c r="J91" s="2">
        <v>1</v>
      </c>
      <c r="K91" s="2">
        <v>0</v>
      </c>
      <c r="L91" s="2">
        <v>1</v>
      </c>
      <c r="M91" s="2">
        <v>1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</v>
      </c>
      <c r="AE91" s="2">
        <v>0</v>
      </c>
      <c r="AF91" s="2">
        <v>0</v>
      </c>
      <c r="AG91" s="2">
        <v>0</v>
      </c>
      <c r="AH91" s="2">
        <v>1</v>
      </c>
      <c r="AI91" s="2">
        <v>1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>
        <v>0</v>
      </c>
      <c r="AP91" s="2">
        <v>0</v>
      </c>
      <c r="AQ91" s="2">
        <v>0</v>
      </c>
      <c r="AR91" s="2">
        <v>1</v>
      </c>
      <c r="AS91" s="2">
        <v>0</v>
      </c>
      <c r="AT91" s="2">
        <v>0</v>
      </c>
      <c r="AU91" s="2">
        <v>0</v>
      </c>
      <c r="AV91" s="2">
        <v>1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1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F91" s="2">
        <v>206.61</v>
      </c>
      <c r="CG91" s="2">
        <v>106.61</v>
      </c>
      <c r="CH91" s="2">
        <v>100</v>
      </c>
      <c r="CI91" s="2">
        <v>0</v>
      </c>
      <c r="CJ91" s="2">
        <v>50</v>
      </c>
      <c r="CK91" s="2">
        <v>0</v>
      </c>
      <c r="CL91" s="2">
        <v>56.61</v>
      </c>
      <c r="CM91" s="2">
        <v>0</v>
      </c>
      <c r="CN91" s="2">
        <v>100</v>
      </c>
      <c r="CO91" s="2">
        <v>0</v>
      </c>
      <c r="CP91" s="2">
        <v>50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100</v>
      </c>
      <c r="DC91" s="2">
        <v>0</v>
      </c>
      <c r="DD91" s="2">
        <v>50</v>
      </c>
      <c r="DE91" s="2">
        <v>0</v>
      </c>
      <c r="DF91" s="2">
        <v>56.61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100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50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56.61</v>
      </c>
      <c r="FZ91" s="2">
        <v>0</v>
      </c>
      <c r="GA91" s="2">
        <v>0</v>
      </c>
      <c r="GB91" s="2">
        <v>0</v>
      </c>
      <c r="GC91" s="2">
        <v>0</v>
      </c>
      <c r="GD91" s="2">
        <v>206.61</v>
      </c>
      <c r="GE91" s="2">
        <v>3</v>
      </c>
      <c r="GF91" s="2" t="s">
        <v>188</v>
      </c>
    </row>
    <row r="92" spans="1:188" x14ac:dyDescent="0.7">
      <c r="A92" s="2">
        <v>88373</v>
      </c>
      <c r="B92" s="2" t="s">
        <v>278</v>
      </c>
      <c r="C92" s="3">
        <v>41640</v>
      </c>
      <c r="D92" s="2">
        <v>5</v>
      </c>
      <c r="E92" s="2">
        <v>3</v>
      </c>
      <c r="F92" s="2">
        <v>1</v>
      </c>
      <c r="G92" s="2">
        <v>3</v>
      </c>
      <c r="H92" s="2">
        <v>0</v>
      </c>
      <c r="I92" s="2">
        <v>2</v>
      </c>
      <c r="J92" s="2">
        <v>0</v>
      </c>
      <c r="K92" s="2">
        <v>3</v>
      </c>
      <c r="L92" s="2">
        <v>0</v>
      </c>
      <c r="M92" s="2">
        <v>2</v>
      </c>
      <c r="N92" s="2">
        <v>0</v>
      </c>
      <c r="O92" s="2">
        <v>3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0</v>
      </c>
      <c r="AP92" s="2">
        <v>0</v>
      </c>
      <c r="AQ92" s="2">
        <v>0</v>
      </c>
      <c r="AR92" s="2">
        <v>1</v>
      </c>
      <c r="AS92" s="2">
        <v>0</v>
      </c>
      <c r="AT92" s="2">
        <v>0</v>
      </c>
      <c r="AU92" s="2">
        <v>0</v>
      </c>
      <c r="AV92" s="2">
        <v>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F92" s="2">
        <v>821.76</v>
      </c>
      <c r="CG92" s="2">
        <v>293.04000000000002</v>
      </c>
      <c r="CH92" s="2">
        <v>0</v>
      </c>
      <c r="CI92" s="2">
        <v>686.76</v>
      </c>
      <c r="CJ92" s="2">
        <v>0</v>
      </c>
      <c r="CK92" s="2">
        <v>135</v>
      </c>
      <c r="CL92" s="2">
        <v>0</v>
      </c>
      <c r="CM92" s="2">
        <v>0</v>
      </c>
      <c r="CN92" s="2">
        <v>0</v>
      </c>
      <c r="CO92" s="2">
        <v>686.76</v>
      </c>
      <c r="CP92" s="2">
        <v>0</v>
      </c>
      <c r="CQ92" s="2">
        <v>135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686.76</v>
      </c>
      <c r="DC92" s="2">
        <v>0</v>
      </c>
      <c r="DD92" s="2">
        <v>135</v>
      </c>
      <c r="DE92" s="2">
        <v>0</v>
      </c>
      <c r="DF92" s="2">
        <v>158.04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99</v>
      </c>
      <c r="EQ92" s="2">
        <v>587.76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25</v>
      </c>
      <c r="FI92" s="2">
        <v>0</v>
      </c>
      <c r="FJ92" s="2">
        <v>50</v>
      </c>
      <c r="FK92" s="2">
        <v>0</v>
      </c>
      <c r="FL92" s="2">
        <v>0</v>
      </c>
      <c r="FM92" s="2">
        <v>0</v>
      </c>
      <c r="FN92" s="2">
        <v>60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821.76</v>
      </c>
      <c r="GE92" s="2">
        <v>5</v>
      </c>
      <c r="GF92" s="2" t="s">
        <v>188</v>
      </c>
    </row>
    <row r="93" spans="1:188" x14ac:dyDescent="0.7">
      <c r="A93" s="2">
        <v>88711</v>
      </c>
      <c r="B93" s="2" t="s">
        <v>279</v>
      </c>
      <c r="C93" s="3">
        <v>41640</v>
      </c>
      <c r="D93" s="2">
        <v>5</v>
      </c>
      <c r="E93" s="2">
        <v>3</v>
      </c>
      <c r="F93" s="2">
        <v>1</v>
      </c>
      <c r="G93" s="2">
        <v>3</v>
      </c>
      <c r="H93" s="2">
        <v>0</v>
      </c>
      <c r="I93" s="2">
        <v>1</v>
      </c>
      <c r="J93" s="2">
        <v>0</v>
      </c>
      <c r="K93" s="2">
        <v>1</v>
      </c>
      <c r="L93" s="2">
        <v>0</v>
      </c>
      <c r="M93" s="2">
        <v>1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1</v>
      </c>
      <c r="AO93" s="2">
        <v>0</v>
      </c>
      <c r="AP93" s="2">
        <v>0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F93" s="2">
        <v>50</v>
      </c>
      <c r="CG93" s="2">
        <v>75</v>
      </c>
      <c r="CH93" s="2">
        <v>0</v>
      </c>
      <c r="CI93" s="2">
        <v>25</v>
      </c>
      <c r="CJ93" s="2">
        <v>0</v>
      </c>
      <c r="CK93" s="2">
        <v>25</v>
      </c>
      <c r="CL93" s="2">
        <v>0</v>
      </c>
      <c r="CM93" s="2">
        <v>0</v>
      </c>
      <c r="CN93" s="2">
        <v>0</v>
      </c>
      <c r="CO93" s="2">
        <v>25</v>
      </c>
      <c r="CP93" s="2">
        <v>0</v>
      </c>
      <c r="CQ93" s="2">
        <v>25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25</v>
      </c>
      <c r="DC93" s="2">
        <v>0</v>
      </c>
      <c r="DD93" s="2">
        <v>25</v>
      </c>
      <c r="DE93" s="2">
        <v>0</v>
      </c>
      <c r="DF93" s="2">
        <v>50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25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25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50</v>
      </c>
      <c r="GE93" s="2">
        <v>2</v>
      </c>
      <c r="GF93" s="2" t="s">
        <v>188</v>
      </c>
    </row>
    <row r="94" spans="1:188" x14ac:dyDescent="0.7">
      <c r="A94" s="2">
        <v>89446</v>
      </c>
      <c r="B94" s="2" t="s">
        <v>280</v>
      </c>
      <c r="C94" s="3">
        <v>41275</v>
      </c>
      <c r="D94" s="2">
        <v>6</v>
      </c>
      <c r="E94" s="2">
        <v>3</v>
      </c>
      <c r="F94" s="2">
        <v>1</v>
      </c>
      <c r="G94" s="2">
        <v>3</v>
      </c>
      <c r="H94" s="2">
        <v>1</v>
      </c>
      <c r="I94" s="2">
        <v>0</v>
      </c>
      <c r="J94" s="2">
        <v>1</v>
      </c>
      <c r="K94" s="2">
        <v>0</v>
      </c>
      <c r="L94" s="2">
        <v>1</v>
      </c>
      <c r="M94" s="2">
        <v>1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0</v>
      </c>
      <c r="AG94" s="2">
        <v>0</v>
      </c>
      <c r="AH94" s="2">
        <v>1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0</v>
      </c>
      <c r="AP94" s="2">
        <v>0</v>
      </c>
      <c r="AQ94" s="2">
        <v>0</v>
      </c>
      <c r="AR94" s="2">
        <v>1</v>
      </c>
      <c r="AS94" s="2">
        <v>0</v>
      </c>
      <c r="AT94" s="2">
        <v>0</v>
      </c>
      <c r="AU94" s="2">
        <v>0</v>
      </c>
      <c r="AV94" s="2">
        <v>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F94" s="2">
        <v>300</v>
      </c>
      <c r="CG94" s="2">
        <v>200</v>
      </c>
      <c r="CH94" s="2">
        <v>100</v>
      </c>
      <c r="CI94" s="2">
        <v>0</v>
      </c>
      <c r="CJ94" s="2">
        <v>100</v>
      </c>
      <c r="CK94" s="2">
        <v>0</v>
      </c>
      <c r="CL94" s="2">
        <v>100</v>
      </c>
      <c r="CM94" s="2">
        <v>0</v>
      </c>
      <c r="CN94" s="2">
        <v>100</v>
      </c>
      <c r="CO94" s="2">
        <v>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100</v>
      </c>
      <c r="DC94" s="2">
        <v>0</v>
      </c>
      <c r="DD94" s="2">
        <v>100</v>
      </c>
      <c r="DE94" s="2">
        <v>0</v>
      </c>
      <c r="DF94" s="2">
        <v>100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100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100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100</v>
      </c>
      <c r="GD94" s="2">
        <v>300</v>
      </c>
      <c r="GE94" s="2">
        <v>3</v>
      </c>
      <c r="GF94" s="2" t="s">
        <v>188</v>
      </c>
    </row>
    <row r="95" spans="1:188" x14ac:dyDescent="0.7">
      <c r="A95" s="2">
        <v>90249</v>
      </c>
      <c r="B95" s="2" t="s">
        <v>281</v>
      </c>
      <c r="C95" s="3">
        <v>41275</v>
      </c>
      <c r="D95" s="2">
        <v>6</v>
      </c>
      <c r="E95" s="2">
        <v>3</v>
      </c>
      <c r="F95" s="2">
        <v>1</v>
      </c>
      <c r="G95" s="2">
        <v>3</v>
      </c>
      <c r="H95" s="2">
        <v>1</v>
      </c>
      <c r="I95" s="2">
        <v>0</v>
      </c>
      <c r="J95" s="2">
        <v>1</v>
      </c>
      <c r="K95" s="2">
        <v>0</v>
      </c>
      <c r="L95" s="2">
        <v>1</v>
      </c>
      <c r="M95" s="2">
        <v>1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0</v>
      </c>
      <c r="AF95" s="2">
        <v>0</v>
      </c>
      <c r="AG95" s="2">
        <v>0</v>
      </c>
      <c r="AH95" s="2">
        <v>1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1</v>
      </c>
      <c r="AO95" s="2">
        <v>0</v>
      </c>
      <c r="AP95" s="2">
        <v>0</v>
      </c>
      <c r="AQ95" s="2">
        <v>0</v>
      </c>
      <c r="AR95" s="2">
        <v>1</v>
      </c>
      <c r="AS95" s="2">
        <v>0</v>
      </c>
      <c r="AT95" s="2">
        <v>0</v>
      </c>
      <c r="AU95" s="2">
        <v>0</v>
      </c>
      <c r="AV95" s="2">
        <v>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F95" s="2">
        <v>75</v>
      </c>
      <c r="CG95" s="2">
        <v>50</v>
      </c>
      <c r="CH95" s="2">
        <v>25</v>
      </c>
      <c r="CI95" s="2">
        <v>0</v>
      </c>
      <c r="CJ95" s="2">
        <v>25</v>
      </c>
      <c r="CK95" s="2">
        <v>0</v>
      </c>
      <c r="CL95" s="2">
        <v>25</v>
      </c>
      <c r="CM95" s="2">
        <v>0</v>
      </c>
      <c r="CN95" s="2">
        <v>25</v>
      </c>
      <c r="CO95" s="2">
        <v>0</v>
      </c>
      <c r="CP95" s="2">
        <v>25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25</v>
      </c>
      <c r="DC95" s="2">
        <v>0</v>
      </c>
      <c r="DD95" s="2">
        <v>25</v>
      </c>
      <c r="DE95" s="2">
        <v>0</v>
      </c>
      <c r="DF95" s="2">
        <v>25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25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25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25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75</v>
      </c>
      <c r="GE95" s="2">
        <v>3</v>
      </c>
      <c r="GF95" s="2" t="s">
        <v>188</v>
      </c>
    </row>
    <row r="96" spans="1:188" x14ac:dyDescent="0.7">
      <c r="A96" s="2">
        <v>91043</v>
      </c>
      <c r="B96" s="2" t="s">
        <v>282</v>
      </c>
      <c r="C96" s="3">
        <v>41275</v>
      </c>
      <c r="D96" s="2">
        <v>6</v>
      </c>
      <c r="E96" s="2">
        <v>3</v>
      </c>
      <c r="F96" s="2">
        <v>1</v>
      </c>
      <c r="G96" s="2">
        <v>3</v>
      </c>
      <c r="H96" s="2">
        <v>1</v>
      </c>
      <c r="I96" s="2">
        <v>0</v>
      </c>
      <c r="J96" s="2">
        <v>4</v>
      </c>
      <c r="K96" s="2">
        <v>0</v>
      </c>
      <c r="L96" s="2">
        <v>2</v>
      </c>
      <c r="M96" s="2">
        <v>1</v>
      </c>
      <c r="N96" s="2">
        <v>0</v>
      </c>
      <c r="O96" s="2">
        <v>4</v>
      </c>
      <c r="P96" s="2">
        <v>0</v>
      </c>
      <c r="Q96" s="2">
        <v>2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1</v>
      </c>
      <c r="AE96" s="2">
        <v>0</v>
      </c>
      <c r="AF96" s="2">
        <v>0</v>
      </c>
      <c r="AG96" s="2">
        <v>0</v>
      </c>
      <c r="AH96" s="2">
        <v>1</v>
      </c>
      <c r="AI96" s="2">
        <v>1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0</v>
      </c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F96" s="2">
        <v>260</v>
      </c>
      <c r="CG96" s="2">
        <v>210</v>
      </c>
      <c r="CH96" s="2">
        <v>50</v>
      </c>
      <c r="CI96" s="2">
        <v>0</v>
      </c>
      <c r="CJ96" s="2">
        <v>180</v>
      </c>
      <c r="CK96" s="2">
        <v>0</v>
      </c>
      <c r="CL96" s="2">
        <v>30</v>
      </c>
      <c r="CM96" s="2">
        <v>0</v>
      </c>
      <c r="CN96" s="2">
        <v>50</v>
      </c>
      <c r="CO96" s="2">
        <v>0</v>
      </c>
      <c r="CP96" s="2">
        <v>180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50</v>
      </c>
      <c r="DC96" s="2">
        <v>0</v>
      </c>
      <c r="DD96" s="2">
        <v>180</v>
      </c>
      <c r="DE96" s="2">
        <v>0</v>
      </c>
      <c r="DF96" s="2">
        <v>30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50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50</v>
      </c>
      <c r="EW96" s="2">
        <v>0</v>
      </c>
      <c r="EX96" s="2">
        <v>50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80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30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260</v>
      </c>
      <c r="GE96" s="2">
        <v>7</v>
      </c>
      <c r="GF96" s="2" t="s">
        <v>188</v>
      </c>
    </row>
    <row r="97" spans="1:188" x14ac:dyDescent="0.7">
      <c r="A97" s="2">
        <v>91318</v>
      </c>
      <c r="B97" s="2" t="s">
        <v>283</v>
      </c>
      <c r="C97" s="3">
        <v>41275</v>
      </c>
      <c r="D97" s="2">
        <v>6</v>
      </c>
      <c r="E97" s="2">
        <v>3</v>
      </c>
      <c r="F97" s="2">
        <v>1</v>
      </c>
      <c r="G97" s="2">
        <v>3</v>
      </c>
      <c r="H97" s="2">
        <v>2</v>
      </c>
      <c r="I97" s="2">
        <v>0</v>
      </c>
      <c r="J97" s="2">
        <v>3</v>
      </c>
      <c r="K97" s="2">
        <v>0</v>
      </c>
      <c r="L97" s="2">
        <v>1</v>
      </c>
      <c r="M97" s="2">
        <v>2</v>
      </c>
      <c r="N97" s="2">
        <v>0</v>
      </c>
      <c r="O97" s="2">
        <v>3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1</v>
      </c>
      <c r="AI97" s="2">
        <v>1</v>
      </c>
      <c r="AJ97" s="2">
        <v>0</v>
      </c>
      <c r="AK97" s="2">
        <v>0</v>
      </c>
      <c r="AL97" s="2">
        <v>0</v>
      </c>
      <c r="AM97" s="2">
        <v>0</v>
      </c>
      <c r="AN97" s="2">
        <v>1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1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F97" s="2">
        <v>295.44</v>
      </c>
      <c r="CG97" s="2">
        <v>200</v>
      </c>
      <c r="CH97" s="2">
        <v>95.44</v>
      </c>
      <c r="CI97" s="2">
        <v>0</v>
      </c>
      <c r="CJ97" s="2">
        <v>150</v>
      </c>
      <c r="CK97" s="2">
        <v>0</v>
      </c>
      <c r="CL97" s="2">
        <v>50</v>
      </c>
      <c r="CM97" s="2">
        <v>0</v>
      </c>
      <c r="CN97" s="2">
        <v>95.44</v>
      </c>
      <c r="CO97" s="2">
        <v>0</v>
      </c>
      <c r="CP97" s="2">
        <v>150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95.44</v>
      </c>
      <c r="DC97" s="2">
        <v>0</v>
      </c>
      <c r="DD97" s="2">
        <v>150</v>
      </c>
      <c r="DE97" s="2">
        <v>0</v>
      </c>
      <c r="DF97" s="2">
        <v>50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50</v>
      </c>
      <c r="ED97" s="2">
        <v>0</v>
      </c>
      <c r="EE97" s="2">
        <v>45.44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50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50</v>
      </c>
      <c r="FB97" s="2">
        <v>50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50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295.44</v>
      </c>
      <c r="GE97" s="2">
        <v>6</v>
      </c>
      <c r="GF97" s="2" t="s">
        <v>188</v>
      </c>
    </row>
    <row r="98" spans="1:188" x14ac:dyDescent="0.7">
      <c r="A98" s="2">
        <v>91475</v>
      </c>
      <c r="B98" s="2" t="s">
        <v>284</v>
      </c>
      <c r="C98" s="3">
        <v>41275</v>
      </c>
      <c r="D98" s="2">
        <v>6</v>
      </c>
      <c r="E98" s="2">
        <v>3</v>
      </c>
      <c r="F98" s="2">
        <v>1</v>
      </c>
      <c r="G98" s="2">
        <v>3</v>
      </c>
      <c r="H98" s="2">
        <v>11</v>
      </c>
      <c r="I98" s="2">
        <v>0</v>
      </c>
      <c r="J98" s="2">
        <v>1</v>
      </c>
      <c r="K98" s="2">
        <v>0</v>
      </c>
      <c r="L98" s="2">
        <v>5</v>
      </c>
      <c r="M98" s="2">
        <v>11</v>
      </c>
      <c r="N98" s="2">
        <v>0</v>
      </c>
      <c r="O98" s="2">
        <v>1</v>
      </c>
      <c r="P98" s="2">
        <v>0</v>
      </c>
      <c r="Q98" s="2">
        <v>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</v>
      </c>
      <c r="AE98" s="2">
        <v>0</v>
      </c>
      <c r="AF98" s="2">
        <v>0</v>
      </c>
      <c r="AG98" s="2">
        <v>0</v>
      </c>
      <c r="AH98" s="2">
        <v>1</v>
      </c>
      <c r="AI98" s="2">
        <v>1</v>
      </c>
      <c r="AJ98" s="2">
        <v>0</v>
      </c>
      <c r="AK98" s="2">
        <v>0</v>
      </c>
      <c r="AL98" s="2">
        <v>0</v>
      </c>
      <c r="AM98" s="2">
        <v>0</v>
      </c>
      <c r="AN98" s="2">
        <v>1</v>
      </c>
      <c r="AO98" s="2">
        <v>0</v>
      </c>
      <c r="AP98" s="2">
        <v>0</v>
      </c>
      <c r="AQ98" s="2">
        <v>0</v>
      </c>
      <c r="AR98" s="2">
        <v>1</v>
      </c>
      <c r="AS98" s="2">
        <v>0</v>
      </c>
      <c r="AT98" s="2">
        <v>0</v>
      </c>
      <c r="AU98" s="2">
        <v>0</v>
      </c>
      <c r="AV98" s="2">
        <v>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F98" s="2">
        <v>1111.43</v>
      </c>
      <c r="CG98" s="2">
        <v>573.86</v>
      </c>
      <c r="CH98" s="2">
        <v>537.57000000000005</v>
      </c>
      <c r="CI98" s="2">
        <v>0</v>
      </c>
      <c r="CJ98" s="2">
        <v>100</v>
      </c>
      <c r="CK98" s="2">
        <v>0</v>
      </c>
      <c r="CL98" s="2">
        <v>473.86</v>
      </c>
      <c r="CM98" s="2">
        <v>0</v>
      </c>
      <c r="CN98" s="2">
        <v>537.57000000000005</v>
      </c>
      <c r="CO98" s="2">
        <v>0</v>
      </c>
      <c r="CP98" s="2">
        <v>100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537.57000000000005</v>
      </c>
      <c r="DC98" s="2">
        <v>0</v>
      </c>
      <c r="DD98" s="2">
        <v>100</v>
      </c>
      <c r="DE98" s="2">
        <v>0</v>
      </c>
      <c r="DF98" s="2">
        <v>473.86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150</v>
      </c>
      <c r="EA98" s="2">
        <v>50</v>
      </c>
      <c r="EB98" s="2">
        <v>0</v>
      </c>
      <c r="EC98" s="2">
        <v>65</v>
      </c>
      <c r="ED98" s="2">
        <v>122.57</v>
      </c>
      <c r="EE98" s="2">
        <v>80</v>
      </c>
      <c r="EF98" s="2">
        <v>70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100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299.99</v>
      </c>
      <c r="FV98" s="2">
        <v>0</v>
      </c>
      <c r="FW98" s="2">
        <v>153.87</v>
      </c>
      <c r="FX98" s="2">
        <v>0</v>
      </c>
      <c r="FY98" s="2">
        <v>0</v>
      </c>
      <c r="FZ98" s="2">
        <v>0</v>
      </c>
      <c r="GA98" s="2">
        <v>10</v>
      </c>
      <c r="GB98" s="2">
        <v>10</v>
      </c>
      <c r="GC98" s="2">
        <v>0</v>
      </c>
      <c r="GD98" s="2">
        <v>1111.43</v>
      </c>
      <c r="GE98" s="2">
        <v>17</v>
      </c>
      <c r="GF98" s="2" t="s">
        <v>188</v>
      </c>
    </row>
    <row r="99" spans="1:188" x14ac:dyDescent="0.7">
      <c r="A99" s="2">
        <v>91552</v>
      </c>
      <c r="B99" s="2" t="s">
        <v>285</v>
      </c>
      <c r="C99" s="3">
        <v>41275</v>
      </c>
      <c r="D99" s="2">
        <v>6</v>
      </c>
      <c r="E99" s="2">
        <v>3</v>
      </c>
      <c r="F99" s="2">
        <v>1</v>
      </c>
      <c r="G99" s="2">
        <v>3</v>
      </c>
      <c r="H99" s="2">
        <v>1</v>
      </c>
      <c r="I99" s="2">
        <v>0</v>
      </c>
      <c r="J99" s="2">
        <v>1</v>
      </c>
      <c r="K99" s="2">
        <v>0</v>
      </c>
      <c r="L99" s="2">
        <v>2</v>
      </c>
      <c r="M99" s="2">
        <v>1</v>
      </c>
      <c r="N99" s="2">
        <v>0</v>
      </c>
      <c r="O99" s="2">
        <v>1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1</v>
      </c>
      <c r="AE99" s="2">
        <v>0</v>
      </c>
      <c r="AF99" s="2">
        <v>0</v>
      </c>
      <c r="AG99" s="2">
        <v>0</v>
      </c>
      <c r="AH99" s="2">
        <v>1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0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F99" s="2">
        <v>375.75</v>
      </c>
      <c r="CG99" s="2">
        <v>249.68</v>
      </c>
      <c r="CH99" s="2">
        <v>126.07</v>
      </c>
      <c r="CI99" s="2">
        <v>0</v>
      </c>
      <c r="CJ99" s="2">
        <v>49.68</v>
      </c>
      <c r="CK99" s="2">
        <v>0</v>
      </c>
      <c r="CL99" s="2">
        <v>200</v>
      </c>
      <c r="CM99" s="2">
        <v>0</v>
      </c>
      <c r="CN99" s="2">
        <v>126.07</v>
      </c>
      <c r="CO99" s="2">
        <v>0</v>
      </c>
      <c r="CP99" s="2">
        <v>49.68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126.07</v>
      </c>
      <c r="DC99" s="2">
        <v>0</v>
      </c>
      <c r="DD99" s="2">
        <v>49.68</v>
      </c>
      <c r="DE99" s="2">
        <v>0</v>
      </c>
      <c r="DF99" s="2">
        <v>200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126.07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49.68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100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100</v>
      </c>
      <c r="GC99" s="2">
        <v>0</v>
      </c>
      <c r="GD99" s="2">
        <v>375.75</v>
      </c>
      <c r="GE99" s="2">
        <v>4</v>
      </c>
      <c r="GF99" s="2" t="s">
        <v>188</v>
      </c>
    </row>
    <row r="100" spans="1:188" x14ac:dyDescent="0.7">
      <c r="A100" s="2">
        <v>91630</v>
      </c>
      <c r="B100" s="2" t="s">
        <v>286</v>
      </c>
      <c r="C100" s="3">
        <v>41275</v>
      </c>
      <c r="D100" s="2">
        <v>6</v>
      </c>
      <c r="E100" s="2">
        <v>3</v>
      </c>
      <c r="F100" s="2">
        <v>1</v>
      </c>
      <c r="G100" s="2">
        <v>3</v>
      </c>
      <c r="H100" s="2">
        <v>1</v>
      </c>
      <c r="I100" s="2">
        <v>0</v>
      </c>
      <c r="J100" s="2">
        <v>1</v>
      </c>
      <c r="K100" s="2">
        <v>0</v>
      </c>
      <c r="L100" s="2">
        <v>1</v>
      </c>
      <c r="M100" s="2">
        <v>1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1</v>
      </c>
      <c r="AI100" s="2">
        <v>1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F100" s="2">
        <v>175</v>
      </c>
      <c r="CG100" s="2">
        <v>150</v>
      </c>
      <c r="CH100" s="2">
        <v>25</v>
      </c>
      <c r="CI100" s="2">
        <v>0</v>
      </c>
      <c r="CJ100" s="2">
        <v>50</v>
      </c>
      <c r="CK100" s="2">
        <v>0</v>
      </c>
      <c r="CL100" s="2">
        <v>100</v>
      </c>
      <c r="CM100" s="2">
        <v>0</v>
      </c>
      <c r="CN100" s="2">
        <v>25</v>
      </c>
      <c r="CO100" s="2">
        <v>0</v>
      </c>
      <c r="CP100" s="2">
        <v>50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25</v>
      </c>
      <c r="DC100" s="2">
        <v>0</v>
      </c>
      <c r="DD100" s="2">
        <v>50</v>
      </c>
      <c r="DE100" s="2">
        <v>0</v>
      </c>
      <c r="DF100" s="2">
        <v>100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25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50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100</v>
      </c>
      <c r="FZ100" s="2">
        <v>0</v>
      </c>
      <c r="GA100" s="2">
        <v>0</v>
      </c>
      <c r="GB100" s="2">
        <v>0</v>
      </c>
      <c r="GC100" s="2">
        <v>0</v>
      </c>
      <c r="GD100" s="2">
        <v>175</v>
      </c>
      <c r="GE100" s="2">
        <v>3</v>
      </c>
      <c r="GF100" s="2" t="s">
        <v>188</v>
      </c>
    </row>
    <row r="101" spans="1:188" x14ac:dyDescent="0.7">
      <c r="A101" s="2">
        <v>93936</v>
      </c>
      <c r="B101" s="2" t="s">
        <v>287</v>
      </c>
      <c r="C101" s="3">
        <v>41275</v>
      </c>
      <c r="D101" s="2">
        <v>6</v>
      </c>
      <c r="E101" s="2">
        <v>3</v>
      </c>
      <c r="F101" s="2">
        <v>1</v>
      </c>
      <c r="G101" s="2">
        <v>3</v>
      </c>
      <c r="H101" s="2">
        <v>7</v>
      </c>
      <c r="I101" s="2">
        <v>0</v>
      </c>
      <c r="J101" s="2">
        <v>1</v>
      </c>
      <c r="K101" s="2">
        <v>0</v>
      </c>
      <c r="L101" s="2">
        <v>1</v>
      </c>
      <c r="M101" s="2">
        <v>7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1</v>
      </c>
      <c r="AI101" s="2">
        <v>1</v>
      </c>
      <c r="AJ101" s="2">
        <v>0</v>
      </c>
      <c r="AK101" s="2">
        <v>0</v>
      </c>
      <c r="AL101" s="2">
        <v>0</v>
      </c>
      <c r="AM101" s="2">
        <v>0</v>
      </c>
      <c r="AN101" s="2">
        <v>1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1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F101" s="2">
        <v>679.19</v>
      </c>
      <c r="CG101" s="2">
        <v>429.19</v>
      </c>
      <c r="CH101" s="2">
        <v>250</v>
      </c>
      <c r="CI101" s="2">
        <v>0</v>
      </c>
      <c r="CJ101" s="2">
        <v>25</v>
      </c>
      <c r="CK101" s="2">
        <v>0</v>
      </c>
      <c r="CL101" s="2">
        <v>404.19</v>
      </c>
      <c r="CM101" s="2">
        <v>0</v>
      </c>
      <c r="CN101" s="2">
        <v>250</v>
      </c>
      <c r="CO101" s="2">
        <v>0</v>
      </c>
      <c r="CP101" s="2">
        <v>25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250</v>
      </c>
      <c r="DC101" s="2">
        <v>0</v>
      </c>
      <c r="DD101" s="2">
        <v>25</v>
      </c>
      <c r="DE101" s="2">
        <v>0</v>
      </c>
      <c r="DF101" s="2">
        <v>404.19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150</v>
      </c>
      <c r="ED101" s="2">
        <v>0</v>
      </c>
      <c r="EE101" s="2">
        <v>0</v>
      </c>
      <c r="EF101" s="2">
        <v>0</v>
      </c>
      <c r="EG101" s="2">
        <v>100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25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404.19</v>
      </c>
      <c r="FZ101" s="2">
        <v>0</v>
      </c>
      <c r="GA101" s="2">
        <v>0</v>
      </c>
      <c r="GB101" s="2">
        <v>0</v>
      </c>
      <c r="GC101" s="2">
        <v>0</v>
      </c>
      <c r="GD101" s="2">
        <v>679.19</v>
      </c>
      <c r="GE101" s="2">
        <v>9</v>
      </c>
      <c r="GF101" s="2" t="s">
        <v>188</v>
      </c>
    </row>
    <row r="102" spans="1:188" x14ac:dyDescent="0.7">
      <c r="A102" s="2">
        <v>94074</v>
      </c>
      <c r="B102" s="2" t="s">
        <v>288</v>
      </c>
      <c r="C102" s="3">
        <v>41640</v>
      </c>
      <c r="D102" s="2">
        <v>5</v>
      </c>
      <c r="E102" s="2">
        <v>3</v>
      </c>
      <c r="F102" s="2">
        <v>1</v>
      </c>
      <c r="G102" s="2">
        <v>3</v>
      </c>
      <c r="H102" s="2">
        <v>0</v>
      </c>
      <c r="I102" s="2">
        <v>1</v>
      </c>
      <c r="J102" s="2">
        <v>0</v>
      </c>
      <c r="K102" s="2">
        <v>1</v>
      </c>
      <c r="L102" s="2">
        <v>0</v>
      </c>
      <c r="M102" s="2">
        <v>1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1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0</v>
      </c>
      <c r="AV102" s="2">
        <v>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F102" s="2">
        <v>50</v>
      </c>
      <c r="CG102" s="2">
        <v>75</v>
      </c>
      <c r="CH102" s="2">
        <v>0</v>
      </c>
      <c r="CI102" s="2">
        <v>25</v>
      </c>
      <c r="CJ102" s="2">
        <v>0</v>
      </c>
      <c r="CK102" s="2">
        <v>25</v>
      </c>
      <c r="CL102" s="2">
        <v>0</v>
      </c>
      <c r="CM102" s="2">
        <v>0</v>
      </c>
      <c r="CN102" s="2">
        <v>0</v>
      </c>
      <c r="CO102" s="2">
        <v>25</v>
      </c>
      <c r="CP102" s="2">
        <v>0</v>
      </c>
      <c r="CQ102" s="2">
        <v>25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25</v>
      </c>
      <c r="DC102" s="2">
        <v>0</v>
      </c>
      <c r="DD102" s="2">
        <v>25</v>
      </c>
      <c r="DE102" s="2">
        <v>0</v>
      </c>
      <c r="DF102" s="2">
        <v>50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25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25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50</v>
      </c>
      <c r="GE102" s="2">
        <v>2</v>
      </c>
      <c r="GF102" s="2" t="s">
        <v>188</v>
      </c>
    </row>
    <row r="103" spans="1:188" x14ac:dyDescent="0.7">
      <c r="A103" s="2">
        <v>94459</v>
      </c>
      <c r="B103" s="2" t="s">
        <v>289</v>
      </c>
      <c r="C103" s="3">
        <v>41275</v>
      </c>
      <c r="D103" s="2">
        <v>6</v>
      </c>
      <c r="E103" s="2">
        <v>3</v>
      </c>
      <c r="F103" s="2">
        <v>1</v>
      </c>
      <c r="G103" s="2">
        <v>3</v>
      </c>
      <c r="H103" s="2">
        <v>1</v>
      </c>
      <c r="I103" s="2">
        <v>0</v>
      </c>
      <c r="J103" s="2">
        <v>1</v>
      </c>
      <c r="K103" s="2">
        <v>0</v>
      </c>
      <c r="L103" s="2">
        <v>2</v>
      </c>
      <c r="M103" s="2">
        <v>1</v>
      </c>
      <c r="N103" s="2">
        <v>0</v>
      </c>
      <c r="O103" s="2">
        <v>1</v>
      </c>
      <c r="P103" s="2">
        <v>0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0</v>
      </c>
      <c r="AG103" s="2">
        <v>0</v>
      </c>
      <c r="AH103" s="2">
        <v>1</v>
      </c>
      <c r="AI103" s="2">
        <v>1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0</v>
      </c>
      <c r="AV103" s="2">
        <v>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F103" s="2">
        <v>95</v>
      </c>
      <c r="CG103" s="2">
        <v>75</v>
      </c>
      <c r="CH103" s="2">
        <v>20</v>
      </c>
      <c r="CI103" s="2">
        <v>0</v>
      </c>
      <c r="CJ103" s="2">
        <v>25</v>
      </c>
      <c r="CK103" s="2">
        <v>0</v>
      </c>
      <c r="CL103" s="2">
        <v>50</v>
      </c>
      <c r="CM103" s="2">
        <v>0</v>
      </c>
      <c r="CN103" s="2">
        <v>20</v>
      </c>
      <c r="CO103" s="2">
        <v>0</v>
      </c>
      <c r="CP103" s="2">
        <v>25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20</v>
      </c>
      <c r="DC103" s="2">
        <v>0</v>
      </c>
      <c r="DD103" s="2">
        <v>25</v>
      </c>
      <c r="DE103" s="2">
        <v>0</v>
      </c>
      <c r="DF103" s="2">
        <v>50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20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25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25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25</v>
      </c>
      <c r="FZ103" s="2">
        <v>0</v>
      </c>
      <c r="GA103" s="2">
        <v>0</v>
      </c>
      <c r="GB103" s="2">
        <v>0</v>
      </c>
      <c r="GC103" s="2">
        <v>0</v>
      </c>
      <c r="GD103" s="2">
        <v>95</v>
      </c>
      <c r="GE103" s="2">
        <v>4</v>
      </c>
      <c r="GF103" s="2" t="s">
        <v>188</v>
      </c>
    </row>
    <row r="104" spans="1:188" x14ac:dyDescent="0.7">
      <c r="A104" s="2">
        <v>94471</v>
      </c>
      <c r="B104" s="2" t="s">
        <v>290</v>
      </c>
      <c r="C104" s="3">
        <v>41275</v>
      </c>
      <c r="D104" s="2">
        <v>6</v>
      </c>
      <c r="E104" s="2">
        <v>3</v>
      </c>
      <c r="F104" s="2">
        <v>1</v>
      </c>
      <c r="G104" s="2">
        <v>3</v>
      </c>
      <c r="H104" s="2">
        <v>1</v>
      </c>
      <c r="I104" s="2">
        <v>0</v>
      </c>
      <c r="J104" s="2">
        <v>1</v>
      </c>
      <c r="K104" s="2">
        <v>0</v>
      </c>
      <c r="L104" s="2">
        <v>1</v>
      </c>
      <c r="M104" s="2">
        <v>1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1</v>
      </c>
      <c r="AI104" s="2">
        <v>1</v>
      </c>
      <c r="AJ104" s="2">
        <v>0</v>
      </c>
      <c r="AK104" s="2">
        <v>0</v>
      </c>
      <c r="AL104" s="2">
        <v>0</v>
      </c>
      <c r="AM104" s="2">
        <v>0</v>
      </c>
      <c r="AN104" s="2">
        <v>1</v>
      </c>
      <c r="AO104" s="2">
        <v>0</v>
      </c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</v>
      </c>
      <c r="AV104" s="2">
        <v>1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1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F104" s="2">
        <v>75</v>
      </c>
      <c r="CG104" s="2">
        <v>50</v>
      </c>
      <c r="CH104" s="2">
        <v>25</v>
      </c>
      <c r="CI104" s="2">
        <v>0</v>
      </c>
      <c r="CJ104" s="2">
        <v>25</v>
      </c>
      <c r="CK104" s="2">
        <v>0</v>
      </c>
      <c r="CL104" s="2">
        <v>25</v>
      </c>
      <c r="CM104" s="2">
        <v>0</v>
      </c>
      <c r="CN104" s="2">
        <v>25</v>
      </c>
      <c r="CO104" s="2">
        <v>0</v>
      </c>
      <c r="CP104" s="2">
        <v>25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25</v>
      </c>
      <c r="DC104" s="2">
        <v>0</v>
      </c>
      <c r="DD104" s="2">
        <v>25</v>
      </c>
      <c r="DE104" s="2">
        <v>0</v>
      </c>
      <c r="DF104" s="2">
        <v>25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25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25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25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75</v>
      </c>
      <c r="GE104" s="2">
        <v>3</v>
      </c>
      <c r="GF104" s="2" t="s">
        <v>188</v>
      </c>
    </row>
    <row r="105" spans="1:188" x14ac:dyDescent="0.7">
      <c r="A105" s="2">
        <v>94708</v>
      </c>
      <c r="B105" s="2" t="s">
        <v>291</v>
      </c>
      <c r="C105" s="3">
        <v>41275</v>
      </c>
      <c r="D105" s="2">
        <v>6</v>
      </c>
      <c r="E105" s="2">
        <v>3</v>
      </c>
      <c r="F105" s="2">
        <v>1</v>
      </c>
      <c r="G105" s="2">
        <v>3</v>
      </c>
      <c r="H105" s="2">
        <v>1</v>
      </c>
      <c r="I105" s="2">
        <v>0</v>
      </c>
      <c r="J105" s="2">
        <v>1</v>
      </c>
      <c r="K105" s="2">
        <v>0</v>
      </c>
      <c r="L105" s="2">
        <v>1</v>
      </c>
      <c r="M105" s="2">
        <v>1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0</v>
      </c>
      <c r="AG105" s="2">
        <v>0</v>
      </c>
      <c r="AH105" s="2">
        <v>1</v>
      </c>
      <c r="AI105" s="2">
        <v>1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1</v>
      </c>
      <c r="AS105" s="2">
        <v>0</v>
      </c>
      <c r="AT105" s="2">
        <v>0</v>
      </c>
      <c r="AU105" s="2">
        <v>0</v>
      </c>
      <c r="AV105" s="2">
        <v>1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F105" s="2">
        <v>100</v>
      </c>
      <c r="CG105" s="2">
        <v>75</v>
      </c>
      <c r="CH105" s="2">
        <v>25</v>
      </c>
      <c r="CI105" s="2">
        <v>0</v>
      </c>
      <c r="CJ105" s="2">
        <v>50</v>
      </c>
      <c r="CK105" s="2">
        <v>0</v>
      </c>
      <c r="CL105" s="2">
        <v>25</v>
      </c>
      <c r="CM105" s="2">
        <v>0</v>
      </c>
      <c r="CN105" s="2">
        <v>25</v>
      </c>
      <c r="CO105" s="2">
        <v>0</v>
      </c>
      <c r="CP105" s="2">
        <v>50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25</v>
      </c>
      <c r="DC105" s="2">
        <v>0</v>
      </c>
      <c r="DD105" s="2">
        <v>50</v>
      </c>
      <c r="DE105" s="2">
        <v>0</v>
      </c>
      <c r="DF105" s="2">
        <v>25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25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50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25</v>
      </c>
      <c r="GA105" s="2">
        <v>0</v>
      </c>
      <c r="GB105" s="2">
        <v>0</v>
      </c>
      <c r="GC105" s="2">
        <v>0</v>
      </c>
      <c r="GD105" s="2">
        <v>100</v>
      </c>
      <c r="GE105" s="2">
        <v>3</v>
      </c>
      <c r="GF105" s="2" t="s">
        <v>188</v>
      </c>
    </row>
    <row r="106" spans="1:188" x14ac:dyDescent="0.7">
      <c r="A106" s="2">
        <v>97310</v>
      </c>
      <c r="B106" s="2" t="s">
        <v>292</v>
      </c>
      <c r="C106" s="3">
        <v>41275</v>
      </c>
      <c r="D106" s="2">
        <v>6</v>
      </c>
      <c r="E106" s="2">
        <v>3</v>
      </c>
      <c r="F106" s="2">
        <v>1</v>
      </c>
      <c r="G106" s="2">
        <v>3</v>
      </c>
      <c r="H106" s="2">
        <v>1</v>
      </c>
      <c r="I106" s="2">
        <v>0</v>
      </c>
      <c r="J106" s="2">
        <v>1</v>
      </c>
      <c r="K106" s="2">
        <v>0</v>
      </c>
      <c r="L106" s="2">
        <v>1</v>
      </c>
      <c r="M106" s="2">
        <v>1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1</v>
      </c>
      <c r="AE106" s="2">
        <v>0</v>
      </c>
      <c r="AF106" s="2">
        <v>0</v>
      </c>
      <c r="AG106" s="2">
        <v>0</v>
      </c>
      <c r="AH106" s="2">
        <v>1</v>
      </c>
      <c r="AI106" s="2">
        <v>1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1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1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F106" s="2">
        <v>150</v>
      </c>
      <c r="CG106" s="2">
        <v>100</v>
      </c>
      <c r="CH106" s="2">
        <v>50</v>
      </c>
      <c r="CI106" s="2">
        <v>0</v>
      </c>
      <c r="CJ106" s="2">
        <v>50</v>
      </c>
      <c r="CK106" s="2">
        <v>0</v>
      </c>
      <c r="CL106" s="2">
        <v>50</v>
      </c>
      <c r="CM106" s="2">
        <v>0</v>
      </c>
      <c r="CN106" s="2">
        <v>50</v>
      </c>
      <c r="CO106" s="2">
        <v>0</v>
      </c>
      <c r="CP106" s="2">
        <v>50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50</v>
      </c>
      <c r="DC106" s="2">
        <v>0</v>
      </c>
      <c r="DD106" s="2">
        <v>50</v>
      </c>
      <c r="DE106" s="2">
        <v>0</v>
      </c>
      <c r="DF106" s="2">
        <v>50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50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50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50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150</v>
      </c>
      <c r="GE106" s="2">
        <v>3</v>
      </c>
      <c r="GF106" s="2" t="s">
        <v>188</v>
      </c>
    </row>
    <row r="107" spans="1:188" x14ac:dyDescent="0.7">
      <c r="A107" s="2">
        <v>97384</v>
      </c>
      <c r="B107" s="2" t="s">
        <v>293</v>
      </c>
      <c r="C107" s="3">
        <v>41275</v>
      </c>
      <c r="D107" s="2">
        <v>6</v>
      </c>
      <c r="E107" s="2">
        <v>3</v>
      </c>
      <c r="F107" s="2">
        <v>1</v>
      </c>
      <c r="G107" s="2">
        <v>3</v>
      </c>
      <c r="H107" s="2">
        <v>4</v>
      </c>
      <c r="I107" s="2">
        <v>0</v>
      </c>
      <c r="J107" s="2">
        <v>1</v>
      </c>
      <c r="K107" s="2">
        <v>0</v>
      </c>
      <c r="L107" s="2">
        <v>1</v>
      </c>
      <c r="M107" s="2">
        <v>4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</v>
      </c>
      <c r="AE107" s="2">
        <v>0</v>
      </c>
      <c r="AF107" s="2">
        <v>0</v>
      </c>
      <c r="AG107" s="2">
        <v>0</v>
      </c>
      <c r="AH107" s="2">
        <v>1</v>
      </c>
      <c r="AI107" s="2">
        <v>1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1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F107" s="2">
        <v>190</v>
      </c>
      <c r="CG107" s="2">
        <v>90</v>
      </c>
      <c r="CH107" s="2">
        <v>100</v>
      </c>
      <c r="CI107" s="2">
        <v>0</v>
      </c>
      <c r="CJ107" s="2">
        <v>50</v>
      </c>
      <c r="CK107" s="2">
        <v>0</v>
      </c>
      <c r="CL107" s="2">
        <v>40</v>
      </c>
      <c r="CM107" s="2">
        <v>0</v>
      </c>
      <c r="CN107" s="2">
        <v>100</v>
      </c>
      <c r="CO107" s="2">
        <v>0</v>
      </c>
      <c r="CP107" s="2">
        <v>50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100</v>
      </c>
      <c r="DC107" s="2">
        <v>0</v>
      </c>
      <c r="DD107" s="2">
        <v>50</v>
      </c>
      <c r="DE107" s="2">
        <v>0</v>
      </c>
      <c r="DF107" s="2">
        <v>40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20</v>
      </c>
      <c r="EA107" s="2">
        <v>0</v>
      </c>
      <c r="EB107" s="2">
        <v>0</v>
      </c>
      <c r="EC107" s="2">
        <v>30</v>
      </c>
      <c r="ED107" s="2">
        <v>0</v>
      </c>
      <c r="EE107" s="2">
        <v>30</v>
      </c>
      <c r="EF107" s="2">
        <v>20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50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40</v>
      </c>
      <c r="GA107" s="2">
        <v>0</v>
      </c>
      <c r="GB107" s="2">
        <v>0</v>
      </c>
      <c r="GC107" s="2">
        <v>0</v>
      </c>
      <c r="GD107" s="2">
        <v>190</v>
      </c>
      <c r="GE107" s="2">
        <v>6</v>
      </c>
      <c r="GF107" s="2" t="s">
        <v>188</v>
      </c>
    </row>
    <row r="108" spans="1:188" x14ac:dyDescent="0.7">
      <c r="A108" s="2">
        <v>98713</v>
      </c>
      <c r="B108" s="2" t="s">
        <v>294</v>
      </c>
      <c r="C108" s="3">
        <v>41640</v>
      </c>
      <c r="D108" s="2">
        <v>5</v>
      </c>
      <c r="E108" s="2">
        <v>3</v>
      </c>
      <c r="F108" s="2">
        <v>1</v>
      </c>
      <c r="G108" s="2">
        <v>3</v>
      </c>
      <c r="H108" s="2">
        <v>0</v>
      </c>
      <c r="I108" s="2">
        <v>2</v>
      </c>
      <c r="J108" s="2">
        <v>0</v>
      </c>
      <c r="K108" s="2">
        <v>1</v>
      </c>
      <c r="L108" s="2">
        <v>0</v>
      </c>
      <c r="M108" s="2">
        <v>2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1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0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F108" s="2">
        <v>275</v>
      </c>
      <c r="CG108" s="2">
        <v>200</v>
      </c>
      <c r="CH108" s="2">
        <v>0</v>
      </c>
      <c r="CI108" s="2">
        <v>100</v>
      </c>
      <c r="CJ108" s="2">
        <v>0</v>
      </c>
      <c r="CK108" s="2">
        <v>175</v>
      </c>
      <c r="CL108" s="2">
        <v>0</v>
      </c>
      <c r="CM108" s="2">
        <v>0</v>
      </c>
      <c r="CN108" s="2">
        <v>0</v>
      </c>
      <c r="CO108" s="2">
        <v>100</v>
      </c>
      <c r="CP108" s="2">
        <v>0</v>
      </c>
      <c r="CQ108" s="2">
        <v>175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100</v>
      </c>
      <c r="DC108" s="2">
        <v>0</v>
      </c>
      <c r="DD108" s="2">
        <v>175</v>
      </c>
      <c r="DE108" s="2">
        <v>0</v>
      </c>
      <c r="DF108" s="2">
        <v>25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100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175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275</v>
      </c>
      <c r="GE108" s="2">
        <v>3</v>
      </c>
      <c r="GF108" s="2" t="s">
        <v>188</v>
      </c>
    </row>
    <row r="109" spans="1:188" x14ac:dyDescent="0.7">
      <c r="A109" s="2">
        <v>98906</v>
      </c>
      <c r="B109" s="2" t="s">
        <v>295</v>
      </c>
      <c r="C109" s="3">
        <v>41275</v>
      </c>
      <c r="D109" s="2">
        <v>6</v>
      </c>
      <c r="E109" s="2">
        <v>3</v>
      </c>
      <c r="F109" s="2">
        <v>1</v>
      </c>
      <c r="G109" s="2">
        <v>3</v>
      </c>
      <c r="H109" s="2">
        <v>2</v>
      </c>
      <c r="I109" s="2">
        <v>0</v>
      </c>
      <c r="J109" s="2">
        <v>1</v>
      </c>
      <c r="K109" s="2">
        <v>0</v>
      </c>
      <c r="L109" s="2">
        <v>1</v>
      </c>
      <c r="M109" s="2">
        <v>2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0</v>
      </c>
      <c r="AF109" s="2">
        <v>0</v>
      </c>
      <c r="AG109" s="2">
        <v>0</v>
      </c>
      <c r="AH109" s="2">
        <v>1</v>
      </c>
      <c r="AI109" s="2">
        <v>1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1</v>
      </c>
      <c r="AS109" s="2">
        <v>0</v>
      </c>
      <c r="AT109" s="2">
        <v>0</v>
      </c>
      <c r="AU109" s="2">
        <v>0</v>
      </c>
      <c r="AV109" s="2">
        <v>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F109" s="2">
        <v>150</v>
      </c>
      <c r="CG109" s="2">
        <v>75</v>
      </c>
      <c r="CH109" s="2">
        <v>75</v>
      </c>
      <c r="CI109" s="2">
        <v>0</v>
      </c>
      <c r="CJ109" s="2">
        <v>25</v>
      </c>
      <c r="CK109" s="2">
        <v>0</v>
      </c>
      <c r="CL109" s="2">
        <v>50</v>
      </c>
      <c r="CM109" s="2">
        <v>0</v>
      </c>
      <c r="CN109" s="2">
        <v>75</v>
      </c>
      <c r="CO109" s="2">
        <v>0</v>
      </c>
      <c r="CP109" s="2">
        <v>25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75</v>
      </c>
      <c r="DC109" s="2">
        <v>0</v>
      </c>
      <c r="DD109" s="2">
        <v>25</v>
      </c>
      <c r="DE109" s="2">
        <v>0</v>
      </c>
      <c r="DF109" s="2">
        <v>50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50</v>
      </c>
      <c r="ED109" s="2">
        <v>25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25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50</v>
      </c>
      <c r="FZ109" s="2">
        <v>0</v>
      </c>
      <c r="GA109" s="2">
        <v>0</v>
      </c>
      <c r="GB109" s="2">
        <v>0</v>
      </c>
      <c r="GC109" s="2">
        <v>0</v>
      </c>
      <c r="GD109" s="2">
        <v>150</v>
      </c>
      <c r="GE109" s="2">
        <v>4</v>
      </c>
      <c r="GF109" s="2" t="s">
        <v>188</v>
      </c>
    </row>
    <row r="110" spans="1:188" x14ac:dyDescent="0.7">
      <c r="A110" s="2">
        <v>99809</v>
      </c>
      <c r="B110" s="2" t="s">
        <v>296</v>
      </c>
      <c r="C110" s="3">
        <v>41275</v>
      </c>
      <c r="D110" s="2">
        <v>6</v>
      </c>
      <c r="E110" s="2">
        <v>3</v>
      </c>
      <c r="F110" s="2">
        <v>1</v>
      </c>
      <c r="G110" s="2">
        <v>3</v>
      </c>
      <c r="H110" s="2">
        <v>1</v>
      </c>
      <c r="I110" s="2">
        <v>0</v>
      </c>
      <c r="J110" s="2">
        <v>1</v>
      </c>
      <c r="K110" s="2">
        <v>0</v>
      </c>
      <c r="L110" s="2">
        <v>1</v>
      </c>
      <c r="M110" s="2">
        <v>1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0</v>
      </c>
      <c r="AF110" s="2">
        <v>0</v>
      </c>
      <c r="AG110" s="2">
        <v>0</v>
      </c>
      <c r="AH110" s="2">
        <v>1</v>
      </c>
      <c r="AI110" s="2">
        <v>1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1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F110" s="2">
        <v>350</v>
      </c>
      <c r="CG110" s="2">
        <v>250</v>
      </c>
      <c r="CH110" s="2">
        <v>100</v>
      </c>
      <c r="CI110" s="2">
        <v>0</v>
      </c>
      <c r="CJ110" s="2">
        <v>50</v>
      </c>
      <c r="CK110" s="2">
        <v>0</v>
      </c>
      <c r="CL110" s="2">
        <v>200</v>
      </c>
      <c r="CM110" s="2">
        <v>0</v>
      </c>
      <c r="CN110" s="2">
        <v>100</v>
      </c>
      <c r="CO110" s="2">
        <v>0</v>
      </c>
      <c r="CP110" s="2">
        <v>50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100</v>
      </c>
      <c r="DC110" s="2">
        <v>0</v>
      </c>
      <c r="DD110" s="2">
        <v>50</v>
      </c>
      <c r="DE110" s="2">
        <v>0</v>
      </c>
      <c r="DF110" s="2">
        <v>200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100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50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200</v>
      </c>
      <c r="FZ110" s="2">
        <v>0</v>
      </c>
      <c r="GA110" s="2">
        <v>0</v>
      </c>
      <c r="GB110" s="2">
        <v>0</v>
      </c>
      <c r="GC110" s="2">
        <v>0</v>
      </c>
      <c r="GD110" s="2">
        <v>350</v>
      </c>
      <c r="GE110" s="2">
        <v>3</v>
      </c>
      <c r="GF110" s="2" t="s">
        <v>188</v>
      </c>
    </row>
    <row r="111" spans="1:188" x14ac:dyDescent="0.7">
      <c r="A111" s="2">
        <v>100926</v>
      </c>
      <c r="B111" s="2" t="s">
        <v>297</v>
      </c>
      <c r="C111" s="3">
        <v>41275</v>
      </c>
      <c r="D111" s="2">
        <v>6</v>
      </c>
      <c r="E111" s="2">
        <v>3</v>
      </c>
      <c r="F111" s="2">
        <v>1</v>
      </c>
      <c r="G111" s="2">
        <v>3</v>
      </c>
      <c r="H111" s="2">
        <v>1</v>
      </c>
      <c r="I111" s="2">
        <v>0</v>
      </c>
      <c r="J111" s="2">
        <v>1</v>
      </c>
      <c r="K111" s="2">
        <v>0</v>
      </c>
      <c r="L111" s="2">
        <v>1</v>
      </c>
      <c r="M111" s="2">
        <v>1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1</v>
      </c>
      <c r="AE111" s="2">
        <v>0</v>
      </c>
      <c r="AF111" s="2">
        <v>0</v>
      </c>
      <c r="AG111" s="2">
        <v>0</v>
      </c>
      <c r="AH111" s="2">
        <v>1</v>
      </c>
      <c r="AI111" s="2">
        <v>1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0</v>
      </c>
      <c r="AP111" s="2">
        <v>0</v>
      </c>
      <c r="AQ111" s="2">
        <v>0</v>
      </c>
      <c r="AR111" s="2">
        <v>1</v>
      </c>
      <c r="AS111" s="2">
        <v>0</v>
      </c>
      <c r="AT111" s="2">
        <v>0</v>
      </c>
      <c r="AU111" s="2">
        <v>0</v>
      </c>
      <c r="AV111" s="2">
        <v>1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1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F111" s="2">
        <v>230</v>
      </c>
      <c r="CG111" s="2">
        <v>200</v>
      </c>
      <c r="CH111" s="2">
        <v>30</v>
      </c>
      <c r="CI111" s="2">
        <v>0</v>
      </c>
      <c r="CJ111" s="2">
        <v>100</v>
      </c>
      <c r="CK111" s="2">
        <v>0</v>
      </c>
      <c r="CL111" s="2">
        <v>100</v>
      </c>
      <c r="CM111" s="2">
        <v>0</v>
      </c>
      <c r="CN111" s="2">
        <v>30</v>
      </c>
      <c r="CO111" s="2">
        <v>0</v>
      </c>
      <c r="CP111" s="2">
        <v>100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30</v>
      </c>
      <c r="DC111" s="2">
        <v>0</v>
      </c>
      <c r="DD111" s="2">
        <v>100</v>
      </c>
      <c r="DE111" s="2">
        <v>0</v>
      </c>
      <c r="DF111" s="2">
        <v>100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30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100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100</v>
      </c>
      <c r="GB111" s="2">
        <v>0</v>
      </c>
      <c r="GC111" s="2">
        <v>0</v>
      </c>
      <c r="GD111" s="2">
        <v>230</v>
      </c>
      <c r="GE111" s="2">
        <v>3</v>
      </c>
      <c r="GF111" s="2" t="s">
        <v>188</v>
      </c>
    </row>
    <row r="112" spans="1:188" x14ac:dyDescent="0.7">
      <c r="A112" s="2">
        <v>102367</v>
      </c>
      <c r="B112" s="2" t="s">
        <v>298</v>
      </c>
      <c r="C112" s="3">
        <v>41275</v>
      </c>
      <c r="D112" s="2">
        <v>6</v>
      </c>
      <c r="E112" s="2">
        <v>3</v>
      </c>
      <c r="F112" s="2">
        <v>1</v>
      </c>
      <c r="G112" s="2">
        <v>3</v>
      </c>
      <c r="H112" s="2">
        <v>3</v>
      </c>
      <c r="I112" s="2">
        <v>0</v>
      </c>
      <c r="J112" s="2">
        <v>1</v>
      </c>
      <c r="K112" s="2">
        <v>0</v>
      </c>
      <c r="L112" s="2">
        <v>2</v>
      </c>
      <c r="M112" s="2">
        <v>3</v>
      </c>
      <c r="N112" s="2">
        <v>0</v>
      </c>
      <c r="O112" s="2">
        <v>1</v>
      </c>
      <c r="P112" s="2">
        <v>0</v>
      </c>
      <c r="Q112" s="2">
        <v>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</v>
      </c>
      <c r="AE112" s="2">
        <v>0</v>
      </c>
      <c r="AF112" s="2">
        <v>0</v>
      </c>
      <c r="AG112" s="2">
        <v>0</v>
      </c>
      <c r="AH112" s="2">
        <v>1</v>
      </c>
      <c r="AI112" s="2">
        <v>1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0</v>
      </c>
      <c r="AP112" s="2">
        <v>0</v>
      </c>
      <c r="AQ112" s="2">
        <v>0</v>
      </c>
      <c r="AR112" s="2">
        <v>1</v>
      </c>
      <c r="AS112" s="2">
        <v>0</v>
      </c>
      <c r="AT112" s="2">
        <v>0</v>
      </c>
      <c r="AU112" s="2">
        <v>0</v>
      </c>
      <c r="AV112" s="2">
        <v>1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F112" s="2">
        <v>363.52</v>
      </c>
      <c r="CG112" s="2">
        <v>75</v>
      </c>
      <c r="CH112" s="2">
        <v>288.52</v>
      </c>
      <c r="CI112" s="2">
        <v>0</v>
      </c>
      <c r="CJ112" s="2">
        <v>25</v>
      </c>
      <c r="CK112" s="2">
        <v>0</v>
      </c>
      <c r="CL112" s="2">
        <v>50</v>
      </c>
      <c r="CM112" s="2">
        <v>0</v>
      </c>
      <c r="CN112" s="2">
        <v>288.52</v>
      </c>
      <c r="CO112" s="2">
        <v>0</v>
      </c>
      <c r="CP112" s="2">
        <v>25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288.52</v>
      </c>
      <c r="DC112" s="2">
        <v>0</v>
      </c>
      <c r="DD112" s="2">
        <v>25</v>
      </c>
      <c r="DE112" s="2">
        <v>0</v>
      </c>
      <c r="DF112" s="2">
        <v>50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10</v>
      </c>
      <c r="DX112" s="2">
        <v>0</v>
      </c>
      <c r="DY112" s="2">
        <v>0</v>
      </c>
      <c r="DZ112" s="2">
        <v>0</v>
      </c>
      <c r="EA112" s="2">
        <v>278.52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25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10</v>
      </c>
      <c r="FZ112" s="2">
        <v>0</v>
      </c>
      <c r="GA112" s="2">
        <v>40</v>
      </c>
      <c r="GB112" s="2">
        <v>0</v>
      </c>
      <c r="GC112" s="2">
        <v>0</v>
      </c>
      <c r="GD112" s="2">
        <v>363.52</v>
      </c>
      <c r="GE112" s="2">
        <v>6</v>
      </c>
      <c r="GF112" s="2" t="s">
        <v>188</v>
      </c>
    </row>
    <row r="113" spans="1:188" x14ac:dyDescent="0.7">
      <c r="A113" s="2">
        <v>103729</v>
      </c>
      <c r="B113" s="2" t="s">
        <v>299</v>
      </c>
      <c r="C113" s="3">
        <v>41275</v>
      </c>
      <c r="D113" s="2">
        <v>6</v>
      </c>
      <c r="E113" s="2">
        <v>3</v>
      </c>
      <c r="F113" s="2">
        <v>1</v>
      </c>
      <c r="G113" s="2">
        <v>3</v>
      </c>
      <c r="H113" s="2">
        <v>1</v>
      </c>
      <c r="I113" s="2">
        <v>0</v>
      </c>
      <c r="J113" s="2">
        <v>1</v>
      </c>
      <c r="K113" s="2">
        <v>0</v>
      </c>
      <c r="L113" s="2">
        <v>1</v>
      </c>
      <c r="M113" s="2">
        <v>1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</v>
      </c>
      <c r="AE113" s="2">
        <v>0</v>
      </c>
      <c r="AF113" s="2">
        <v>0</v>
      </c>
      <c r="AG113" s="2">
        <v>0</v>
      </c>
      <c r="AH113" s="2">
        <v>1</v>
      </c>
      <c r="AI113" s="2">
        <v>1</v>
      </c>
      <c r="AJ113" s="2">
        <v>0</v>
      </c>
      <c r="AK113" s="2">
        <v>0</v>
      </c>
      <c r="AL113" s="2">
        <v>0</v>
      </c>
      <c r="AM113" s="2">
        <v>0</v>
      </c>
      <c r="AN113" s="2">
        <v>1</v>
      </c>
      <c r="AO113" s="2">
        <v>0</v>
      </c>
      <c r="AP113" s="2">
        <v>0</v>
      </c>
      <c r="AQ113" s="2">
        <v>0</v>
      </c>
      <c r="AR113" s="2">
        <v>1</v>
      </c>
      <c r="AS113" s="2">
        <v>0</v>
      </c>
      <c r="AT113" s="2">
        <v>0</v>
      </c>
      <c r="AU113" s="2">
        <v>0</v>
      </c>
      <c r="AV113" s="2">
        <v>1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F113" s="2">
        <v>200</v>
      </c>
      <c r="CG113" s="2">
        <v>150</v>
      </c>
      <c r="CH113" s="2">
        <v>50</v>
      </c>
      <c r="CI113" s="2">
        <v>0</v>
      </c>
      <c r="CJ113" s="2">
        <v>50</v>
      </c>
      <c r="CK113" s="2">
        <v>0</v>
      </c>
      <c r="CL113" s="2">
        <v>100</v>
      </c>
      <c r="CM113" s="2">
        <v>0</v>
      </c>
      <c r="CN113" s="2">
        <v>50</v>
      </c>
      <c r="CO113" s="2">
        <v>0</v>
      </c>
      <c r="CP113" s="2">
        <v>50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50</v>
      </c>
      <c r="DC113" s="2">
        <v>0</v>
      </c>
      <c r="DD113" s="2">
        <v>50</v>
      </c>
      <c r="DE113" s="2">
        <v>0</v>
      </c>
      <c r="DF113" s="2">
        <v>100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50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50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100</v>
      </c>
      <c r="GB113" s="2">
        <v>0</v>
      </c>
      <c r="GC113" s="2">
        <v>0</v>
      </c>
      <c r="GD113" s="2">
        <v>200</v>
      </c>
      <c r="GE113" s="2">
        <v>3</v>
      </c>
      <c r="GF113" s="2" t="s">
        <v>188</v>
      </c>
    </row>
    <row r="114" spans="1:188" x14ac:dyDescent="0.7">
      <c r="A114" s="2">
        <v>103833</v>
      </c>
      <c r="B114" s="2" t="s">
        <v>300</v>
      </c>
      <c r="C114" s="3">
        <v>41275</v>
      </c>
      <c r="D114" s="2">
        <v>6</v>
      </c>
      <c r="E114" s="2">
        <v>3</v>
      </c>
      <c r="F114" s="2">
        <v>1</v>
      </c>
      <c r="G114" s="2">
        <v>3</v>
      </c>
      <c r="H114" s="2">
        <v>1</v>
      </c>
      <c r="I114" s="2">
        <v>0</v>
      </c>
      <c r="J114" s="2">
        <v>1</v>
      </c>
      <c r="K114" s="2">
        <v>0</v>
      </c>
      <c r="L114" s="2">
        <v>2</v>
      </c>
      <c r="M114" s="2">
        <v>1</v>
      </c>
      <c r="N114" s="2">
        <v>0</v>
      </c>
      <c r="O114" s="2">
        <v>1</v>
      </c>
      <c r="P114" s="2">
        <v>0</v>
      </c>
      <c r="Q114" s="2">
        <v>2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</v>
      </c>
      <c r="AE114" s="2">
        <v>0</v>
      </c>
      <c r="AF114" s="2">
        <v>0</v>
      </c>
      <c r="AG114" s="2">
        <v>0</v>
      </c>
      <c r="AH114" s="2">
        <v>1</v>
      </c>
      <c r="AI114" s="2">
        <v>1</v>
      </c>
      <c r="AJ114" s="2">
        <v>0</v>
      </c>
      <c r="AK114" s="2">
        <v>0</v>
      </c>
      <c r="AL114" s="2">
        <v>0</v>
      </c>
      <c r="AM114" s="2">
        <v>0</v>
      </c>
      <c r="AN114" s="2">
        <v>1</v>
      </c>
      <c r="AO114" s="2">
        <v>0</v>
      </c>
      <c r="AP114" s="2">
        <v>0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F114" s="2">
        <v>487</v>
      </c>
      <c r="CG114" s="2">
        <v>447</v>
      </c>
      <c r="CH114" s="2">
        <v>40</v>
      </c>
      <c r="CI114" s="2">
        <v>0</v>
      </c>
      <c r="CJ114" s="2">
        <v>249</v>
      </c>
      <c r="CK114" s="2">
        <v>0</v>
      </c>
      <c r="CL114" s="2">
        <v>198</v>
      </c>
      <c r="CM114" s="2">
        <v>0</v>
      </c>
      <c r="CN114" s="2">
        <v>40</v>
      </c>
      <c r="CO114" s="2">
        <v>0</v>
      </c>
      <c r="CP114" s="2">
        <v>249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40</v>
      </c>
      <c r="DC114" s="2">
        <v>0</v>
      </c>
      <c r="DD114" s="2">
        <v>249</v>
      </c>
      <c r="DE114" s="2">
        <v>0</v>
      </c>
      <c r="DF114" s="2">
        <v>198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40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249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99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99</v>
      </c>
      <c r="GB114" s="2">
        <v>0</v>
      </c>
      <c r="GC114" s="2">
        <v>0</v>
      </c>
      <c r="GD114" s="2">
        <v>487</v>
      </c>
      <c r="GE114" s="2">
        <v>4</v>
      </c>
      <c r="GF114" s="2" t="s">
        <v>188</v>
      </c>
    </row>
    <row r="115" spans="1:188" x14ac:dyDescent="0.7">
      <c r="A115" s="2">
        <v>104473</v>
      </c>
      <c r="B115" s="2" t="s">
        <v>301</v>
      </c>
      <c r="C115" s="3">
        <v>41275</v>
      </c>
      <c r="D115" s="2">
        <v>6</v>
      </c>
      <c r="E115" s="2">
        <v>3</v>
      </c>
      <c r="F115" s="2">
        <v>1</v>
      </c>
      <c r="G115" s="2">
        <v>3</v>
      </c>
      <c r="H115" s="2">
        <v>1</v>
      </c>
      <c r="I115" s="2">
        <v>0</v>
      </c>
      <c r="J115" s="2">
        <v>2</v>
      </c>
      <c r="K115" s="2">
        <v>0</v>
      </c>
      <c r="L115" s="2">
        <v>1</v>
      </c>
      <c r="M115" s="2">
        <v>1</v>
      </c>
      <c r="N115" s="2">
        <v>0</v>
      </c>
      <c r="O115" s="2">
        <v>2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</v>
      </c>
      <c r="AE115" s="2">
        <v>0</v>
      </c>
      <c r="AF115" s="2">
        <v>0</v>
      </c>
      <c r="AG115" s="2">
        <v>0</v>
      </c>
      <c r="AH115" s="2">
        <v>1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1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F115" s="2">
        <v>260</v>
      </c>
      <c r="CG115" s="2">
        <v>210</v>
      </c>
      <c r="CH115" s="2">
        <v>50</v>
      </c>
      <c r="CI115" s="2">
        <v>0</v>
      </c>
      <c r="CJ115" s="2">
        <v>150</v>
      </c>
      <c r="CK115" s="2">
        <v>0</v>
      </c>
      <c r="CL115" s="2">
        <v>60</v>
      </c>
      <c r="CM115" s="2">
        <v>0</v>
      </c>
      <c r="CN115" s="2">
        <v>50</v>
      </c>
      <c r="CO115" s="2">
        <v>0</v>
      </c>
      <c r="CP115" s="2">
        <v>150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50</v>
      </c>
      <c r="DC115" s="2">
        <v>0</v>
      </c>
      <c r="DD115" s="2">
        <v>150</v>
      </c>
      <c r="DE115" s="2">
        <v>0</v>
      </c>
      <c r="DF115" s="2">
        <v>60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50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150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60</v>
      </c>
      <c r="FZ115" s="2">
        <v>0</v>
      </c>
      <c r="GA115" s="2">
        <v>0</v>
      </c>
      <c r="GB115" s="2">
        <v>0</v>
      </c>
      <c r="GC115" s="2">
        <v>0</v>
      </c>
      <c r="GD115" s="2">
        <v>260</v>
      </c>
      <c r="GE115" s="2">
        <v>4</v>
      </c>
      <c r="GF115" s="2" t="s">
        <v>188</v>
      </c>
    </row>
    <row r="116" spans="1:188" x14ac:dyDescent="0.7">
      <c r="A116" s="2">
        <v>104982</v>
      </c>
      <c r="B116" s="2" t="s">
        <v>302</v>
      </c>
      <c r="C116" s="3">
        <v>41640</v>
      </c>
      <c r="D116" s="2">
        <v>5</v>
      </c>
      <c r="E116" s="2">
        <v>3</v>
      </c>
      <c r="F116" s="2">
        <v>1</v>
      </c>
      <c r="G116" s="2">
        <v>3</v>
      </c>
      <c r="H116" s="2">
        <v>0</v>
      </c>
      <c r="I116" s="2">
        <v>2</v>
      </c>
      <c r="J116" s="2">
        <v>0</v>
      </c>
      <c r="K116" s="2">
        <v>1</v>
      </c>
      <c r="L116" s="2">
        <v>0</v>
      </c>
      <c r="M116" s="2">
        <v>2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1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1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F116" s="2">
        <v>150</v>
      </c>
      <c r="CG116" s="2">
        <v>145</v>
      </c>
      <c r="CH116" s="2">
        <v>0</v>
      </c>
      <c r="CI116" s="2">
        <v>50</v>
      </c>
      <c r="CJ116" s="2">
        <v>0</v>
      </c>
      <c r="CK116" s="2">
        <v>100</v>
      </c>
      <c r="CL116" s="2">
        <v>0</v>
      </c>
      <c r="CM116" s="2">
        <v>0</v>
      </c>
      <c r="CN116" s="2">
        <v>0</v>
      </c>
      <c r="CO116" s="2">
        <v>50</v>
      </c>
      <c r="CP116" s="2">
        <v>0</v>
      </c>
      <c r="CQ116" s="2">
        <v>100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50</v>
      </c>
      <c r="DC116" s="2">
        <v>0</v>
      </c>
      <c r="DD116" s="2">
        <v>100</v>
      </c>
      <c r="DE116" s="2">
        <v>0</v>
      </c>
      <c r="DF116" s="2">
        <v>45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25</v>
      </c>
      <c r="EP116" s="2">
        <v>0</v>
      </c>
      <c r="EQ116" s="2">
        <v>25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100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150</v>
      </c>
      <c r="GE116" s="2">
        <v>3</v>
      </c>
      <c r="GF116" s="2" t="s">
        <v>188</v>
      </c>
    </row>
    <row r="117" spans="1:188" x14ac:dyDescent="0.7">
      <c r="A117" s="2">
        <v>105048</v>
      </c>
      <c r="B117" s="2" t="s">
        <v>303</v>
      </c>
      <c r="C117" s="3">
        <v>41275</v>
      </c>
      <c r="D117" s="2">
        <v>6</v>
      </c>
      <c r="E117" s="2">
        <v>3</v>
      </c>
      <c r="F117" s="2">
        <v>1</v>
      </c>
      <c r="G117" s="2">
        <v>3</v>
      </c>
      <c r="H117" s="2">
        <v>1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0</v>
      </c>
      <c r="AF117" s="2">
        <v>0</v>
      </c>
      <c r="AG117" s="2">
        <v>0</v>
      </c>
      <c r="AH117" s="2">
        <v>1</v>
      </c>
      <c r="AI117" s="2">
        <v>1</v>
      </c>
      <c r="AJ117" s="2">
        <v>0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F117" s="2">
        <v>135</v>
      </c>
      <c r="CG117" s="2">
        <v>125</v>
      </c>
      <c r="CH117" s="2">
        <v>10</v>
      </c>
      <c r="CI117" s="2">
        <v>0</v>
      </c>
      <c r="CJ117" s="2">
        <v>25</v>
      </c>
      <c r="CK117" s="2">
        <v>0</v>
      </c>
      <c r="CL117" s="2">
        <v>100</v>
      </c>
      <c r="CM117" s="2">
        <v>0</v>
      </c>
      <c r="CN117" s="2">
        <v>10</v>
      </c>
      <c r="CO117" s="2">
        <v>0</v>
      </c>
      <c r="CP117" s="2">
        <v>25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10</v>
      </c>
      <c r="DC117" s="2">
        <v>0</v>
      </c>
      <c r="DD117" s="2">
        <v>25</v>
      </c>
      <c r="DE117" s="2">
        <v>0</v>
      </c>
      <c r="DF117" s="2">
        <v>100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10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25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100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135</v>
      </c>
      <c r="GE117" s="2">
        <v>3</v>
      </c>
      <c r="GF117" s="2" t="s">
        <v>188</v>
      </c>
    </row>
    <row r="118" spans="1:188" x14ac:dyDescent="0.7">
      <c r="A118" s="2">
        <v>107371</v>
      </c>
      <c r="B118" s="2" t="s">
        <v>304</v>
      </c>
      <c r="C118" s="3">
        <v>41275</v>
      </c>
      <c r="D118" s="2">
        <v>6</v>
      </c>
      <c r="E118" s="2">
        <v>3</v>
      </c>
      <c r="F118" s="2">
        <v>1</v>
      </c>
      <c r="G118" s="2">
        <v>3</v>
      </c>
      <c r="H118" s="2">
        <v>2</v>
      </c>
      <c r="I118" s="2">
        <v>0</v>
      </c>
      <c r="J118" s="2">
        <v>1</v>
      </c>
      <c r="K118" s="2">
        <v>0</v>
      </c>
      <c r="L118" s="2">
        <v>1</v>
      </c>
      <c r="M118" s="2">
        <v>2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0</v>
      </c>
      <c r="AR118" s="2">
        <v>1</v>
      </c>
      <c r="AS118" s="2">
        <v>0</v>
      </c>
      <c r="AT118" s="2">
        <v>0</v>
      </c>
      <c r="AU118" s="2">
        <v>0</v>
      </c>
      <c r="AV118" s="2">
        <v>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F118" s="2">
        <v>105</v>
      </c>
      <c r="CG118" s="2">
        <v>45</v>
      </c>
      <c r="CH118" s="2">
        <v>60</v>
      </c>
      <c r="CI118" s="2">
        <v>0</v>
      </c>
      <c r="CJ118" s="2">
        <v>25</v>
      </c>
      <c r="CK118" s="2">
        <v>0</v>
      </c>
      <c r="CL118" s="2">
        <v>20</v>
      </c>
      <c r="CM118" s="2">
        <v>0</v>
      </c>
      <c r="CN118" s="2">
        <v>60</v>
      </c>
      <c r="CO118" s="2">
        <v>0</v>
      </c>
      <c r="CP118" s="2">
        <v>25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60</v>
      </c>
      <c r="DC118" s="2">
        <v>0</v>
      </c>
      <c r="DD118" s="2">
        <v>25</v>
      </c>
      <c r="DE118" s="2">
        <v>0</v>
      </c>
      <c r="DF118" s="2">
        <v>20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50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10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25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20</v>
      </c>
      <c r="FZ118" s="2">
        <v>0</v>
      </c>
      <c r="GA118" s="2">
        <v>0</v>
      </c>
      <c r="GB118" s="2">
        <v>0</v>
      </c>
      <c r="GC118" s="2">
        <v>0</v>
      </c>
      <c r="GD118" s="2">
        <v>105</v>
      </c>
      <c r="GE118" s="2">
        <v>4</v>
      </c>
      <c r="GF118" s="2" t="s">
        <v>188</v>
      </c>
    </row>
    <row r="119" spans="1:188" x14ac:dyDescent="0.7">
      <c r="A119" s="2">
        <v>108087</v>
      </c>
      <c r="B119" s="2" t="s">
        <v>305</v>
      </c>
      <c r="C119" s="3">
        <v>41275</v>
      </c>
      <c r="D119" s="2">
        <v>6</v>
      </c>
      <c r="E119" s="2">
        <v>4</v>
      </c>
      <c r="F119" s="2">
        <v>2</v>
      </c>
      <c r="G119" s="2">
        <v>4</v>
      </c>
      <c r="H119" s="2">
        <v>1</v>
      </c>
      <c r="I119" s="2">
        <v>0</v>
      </c>
      <c r="J119" s="2">
        <v>1</v>
      </c>
      <c r="K119" s="2">
        <v>0</v>
      </c>
      <c r="L119" s="2">
        <v>1</v>
      </c>
      <c r="M119" s="2">
        <v>1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1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1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F119" s="2">
        <v>50</v>
      </c>
      <c r="CG119" s="2">
        <v>65</v>
      </c>
      <c r="CH119" s="2">
        <v>25</v>
      </c>
      <c r="CI119" s="2">
        <v>0</v>
      </c>
      <c r="CJ119" s="2">
        <v>25</v>
      </c>
      <c r="CK119" s="2">
        <v>0</v>
      </c>
      <c r="CL119" s="2">
        <v>40</v>
      </c>
      <c r="CM119" s="2">
        <v>0</v>
      </c>
      <c r="CN119" s="2">
        <v>25</v>
      </c>
      <c r="CO119" s="2">
        <v>0</v>
      </c>
      <c r="CP119" s="2">
        <v>25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25</v>
      </c>
      <c r="DC119" s="2">
        <v>0</v>
      </c>
      <c r="DD119" s="2">
        <v>25</v>
      </c>
      <c r="DE119" s="2">
        <v>0</v>
      </c>
      <c r="DF119" s="2">
        <v>40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25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25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40</v>
      </c>
      <c r="FZ119" s="2">
        <v>0</v>
      </c>
      <c r="GA119" s="2">
        <v>0</v>
      </c>
      <c r="GB119" s="2">
        <v>0</v>
      </c>
      <c r="GC119" s="2">
        <v>0</v>
      </c>
      <c r="GD119" s="2">
        <v>90</v>
      </c>
      <c r="GE119" s="2">
        <v>3</v>
      </c>
      <c r="GF119" s="2" t="s">
        <v>188</v>
      </c>
    </row>
    <row r="120" spans="1:188" x14ac:dyDescent="0.7">
      <c r="A120" s="2">
        <v>108402</v>
      </c>
      <c r="B120" s="2" t="s">
        <v>306</v>
      </c>
      <c r="C120" s="3">
        <v>41275</v>
      </c>
      <c r="D120" s="2">
        <v>6</v>
      </c>
      <c r="E120" s="2">
        <v>3</v>
      </c>
      <c r="F120" s="2">
        <v>1</v>
      </c>
      <c r="G120" s="2">
        <v>3</v>
      </c>
      <c r="H120" s="2">
        <v>1</v>
      </c>
      <c r="I120" s="2">
        <v>0</v>
      </c>
      <c r="J120" s="2">
        <v>1</v>
      </c>
      <c r="K120" s="2">
        <v>0</v>
      </c>
      <c r="L120" s="2">
        <v>1</v>
      </c>
      <c r="M120" s="2">
        <v>1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1</v>
      </c>
      <c r="AE120" s="2">
        <v>0</v>
      </c>
      <c r="AF120" s="2">
        <v>0</v>
      </c>
      <c r="AG120" s="2">
        <v>0</v>
      </c>
      <c r="AH120" s="2">
        <v>1</v>
      </c>
      <c r="AI120" s="2">
        <v>1</v>
      </c>
      <c r="AJ120" s="2">
        <v>0</v>
      </c>
      <c r="AK120" s="2">
        <v>0</v>
      </c>
      <c r="AL120" s="2">
        <v>0</v>
      </c>
      <c r="AM120" s="2">
        <v>0</v>
      </c>
      <c r="AN120" s="2">
        <v>1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F120" s="2">
        <v>45</v>
      </c>
      <c r="CG120" s="2">
        <v>20</v>
      </c>
      <c r="CH120" s="2">
        <v>25</v>
      </c>
      <c r="CI120" s="2">
        <v>0</v>
      </c>
      <c r="CJ120" s="2">
        <v>10</v>
      </c>
      <c r="CK120" s="2">
        <v>0</v>
      </c>
      <c r="CL120" s="2">
        <v>10</v>
      </c>
      <c r="CM120" s="2">
        <v>0</v>
      </c>
      <c r="CN120" s="2">
        <v>25</v>
      </c>
      <c r="CO120" s="2">
        <v>0</v>
      </c>
      <c r="CP120" s="2">
        <v>10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25</v>
      </c>
      <c r="DC120" s="2">
        <v>0</v>
      </c>
      <c r="DD120" s="2">
        <v>10</v>
      </c>
      <c r="DE120" s="2">
        <v>0</v>
      </c>
      <c r="DF120" s="2">
        <v>10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25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10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10</v>
      </c>
      <c r="GA120" s="2">
        <v>0</v>
      </c>
      <c r="GB120" s="2">
        <v>0</v>
      </c>
      <c r="GC120" s="2">
        <v>0</v>
      </c>
      <c r="GD120" s="2">
        <v>45</v>
      </c>
      <c r="GE120" s="2">
        <v>3</v>
      </c>
      <c r="GF120" s="2" t="s">
        <v>188</v>
      </c>
    </row>
    <row r="121" spans="1:188" x14ac:dyDescent="0.7">
      <c r="A121" s="2">
        <v>109927</v>
      </c>
      <c r="B121" s="2" t="s">
        <v>307</v>
      </c>
      <c r="C121" s="3">
        <v>41640</v>
      </c>
      <c r="D121" s="2">
        <v>5</v>
      </c>
      <c r="E121" s="2">
        <v>3</v>
      </c>
      <c r="F121" s="2">
        <v>1</v>
      </c>
      <c r="G121" s="2">
        <v>3</v>
      </c>
      <c r="H121" s="2">
        <v>0</v>
      </c>
      <c r="I121" s="2">
        <v>8</v>
      </c>
      <c r="J121" s="2">
        <v>0</v>
      </c>
      <c r="K121" s="2">
        <v>1</v>
      </c>
      <c r="L121" s="2">
        <v>0</v>
      </c>
      <c r="M121" s="2">
        <v>8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1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</v>
      </c>
      <c r="AI121" s="2">
        <v>1</v>
      </c>
      <c r="AJ121" s="2">
        <v>0</v>
      </c>
      <c r="AK121" s="2">
        <v>0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1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F121" s="2">
        <v>256.32</v>
      </c>
      <c r="CG121" s="2">
        <v>300</v>
      </c>
      <c r="CH121" s="2">
        <v>0</v>
      </c>
      <c r="CI121" s="2">
        <v>206.32</v>
      </c>
      <c r="CJ121" s="2">
        <v>0</v>
      </c>
      <c r="CK121" s="2">
        <v>50</v>
      </c>
      <c r="CL121" s="2">
        <v>0</v>
      </c>
      <c r="CM121" s="2">
        <v>0</v>
      </c>
      <c r="CN121" s="2">
        <v>0</v>
      </c>
      <c r="CO121" s="2">
        <v>206.32</v>
      </c>
      <c r="CP121" s="2">
        <v>0</v>
      </c>
      <c r="CQ121" s="2">
        <v>50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206.32</v>
      </c>
      <c r="DC121" s="2">
        <v>0</v>
      </c>
      <c r="DD121" s="2">
        <v>50</v>
      </c>
      <c r="DE121" s="2">
        <v>0</v>
      </c>
      <c r="DF121" s="2">
        <v>250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150</v>
      </c>
      <c r="EP121" s="2">
        <v>25</v>
      </c>
      <c r="EQ121" s="2">
        <v>25</v>
      </c>
      <c r="ER121" s="2">
        <v>6.32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50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256.32</v>
      </c>
      <c r="GE121" s="2">
        <v>9</v>
      </c>
      <c r="GF121" s="2" t="s">
        <v>188</v>
      </c>
    </row>
    <row r="122" spans="1:188" x14ac:dyDescent="0.7">
      <c r="A122" s="2">
        <v>110298</v>
      </c>
      <c r="B122" s="2" t="s">
        <v>308</v>
      </c>
      <c r="C122" s="3">
        <v>41640</v>
      </c>
      <c r="D122" s="2">
        <v>5</v>
      </c>
      <c r="E122" s="2">
        <v>3</v>
      </c>
      <c r="F122" s="2">
        <v>1</v>
      </c>
      <c r="G122" s="2">
        <v>3</v>
      </c>
      <c r="H122" s="2">
        <v>0</v>
      </c>
      <c r="I122" s="2">
        <v>1</v>
      </c>
      <c r="J122" s="2">
        <v>0</v>
      </c>
      <c r="K122" s="2">
        <v>2</v>
      </c>
      <c r="L122" s="2">
        <v>0</v>
      </c>
      <c r="M122" s="2">
        <v>1</v>
      </c>
      <c r="N122" s="2">
        <v>0</v>
      </c>
      <c r="O122" s="2">
        <v>2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1</v>
      </c>
      <c r="AO122" s="2">
        <v>0</v>
      </c>
      <c r="AP122" s="2">
        <v>0</v>
      </c>
      <c r="AQ122" s="2">
        <v>0</v>
      </c>
      <c r="AR122" s="2">
        <v>1</v>
      </c>
      <c r="AS122" s="2">
        <v>0</v>
      </c>
      <c r="AT122" s="2">
        <v>0</v>
      </c>
      <c r="AU122" s="2">
        <v>0</v>
      </c>
      <c r="AV122" s="2">
        <v>1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F122" s="2">
        <v>75</v>
      </c>
      <c r="CG122" s="2">
        <v>75</v>
      </c>
      <c r="CH122" s="2">
        <v>0</v>
      </c>
      <c r="CI122" s="2">
        <v>25</v>
      </c>
      <c r="CJ122" s="2">
        <v>0</v>
      </c>
      <c r="CK122" s="2">
        <v>50</v>
      </c>
      <c r="CL122" s="2">
        <v>0</v>
      </c>
      <c r="CM122" s="2">
        <v>0</v>
      </c>
      <c r="CN122" s="2">
        <v>0</v>
      </c>
      <c r="CO122" s="2">
        <v>25</v>
      </c>
      <c r="CP122" s="2">
        <v>0</v>
      </c>
      <c r="CQ122" s="2">
        <v>50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25</v>
      </c>
      <c r="DC122" s="2">
        <v>0</v>
      </c>
      <c r="DD122" s="2">
        <v>50</v>
      </c>
      <c r="DE122" s="2">
        <v>0</v>
      </c>
      <c r="DF122" s="2">
        <v>25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25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25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25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75</v>
      </c>
      <c r="GE122" s="2">
        <v>3</v>
      </c>
      <c r="GF122" s="2" t="s">
        <v>188</v>
      </c>
    </row>
    <row r="123" spans="1:188" x14ac:dyDescent="0.7">
      <c r="A123" s="2">
        <v>111116</v>
      </c>
      <c r="B123" s="2" t="s">
        <v>309</v>
      </c>
      <c r="C123" s="3">
        <v>41275</v>
      </c>
      <c r="D123" s="2">
        <v>6</v>
      </c>
      <c r="E123" s="2">
        <v>3</v>
      </c>
      <c r="F123" s="2">
        <v>1</v>
      </c>
      <c r="G123" s="2">
        <v>3</v>
      </c>
      <c r="H123" s="2">
        <v>1</v>
      </c>
      <c r="I123" s="2">
        <v>0</v>
      </c>
      <c r="J123" s="2">
        <v>1</v>
      </c>
      <c r="K123" s="2">
        <v>0</v>
      </c>
      <c r="L123" s="2">
        <v>3</v>
      </c>
      <c r="M123" s="2">
        <v>1</v>
      </c>
      <c r="N123" s="2">
        <v>0</v>
      </c>
      <c r="O123" s="2">
        <v>1</v>
      </c>
      <c r="P123" s="2">
        <v>0</v>
      </c>
      <c r="Q123" s="2">
        <v>3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1</v>
      </c>
      <c r="AE123" s="2">
        <v>0</v>
      </c>
      <c r="AF123" s="2">
        <v>0</v>
      </c>
      <c r="AG123" s="2">
        <v>0</v>
      </c>
      <c r="AH123" s="2">
        <v>1</v>
      </c>
      <c r="AI123" s="2">
        <v>1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1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F123" s="2">
        <v>1472.88</v>
      </c>
      <c r="CG123" s="2">
        <v>1197.8800000000001</v>
      </c>
      <c r="CH123" s="2">
        <v>275</v>
      </c>
      <c r="CI123" s="2">
        <v>0</v>
      </c>
      <c r="CJ123" s="2">
        <v>500</v>
      </c>
      <c r="CK123" s="2">
        <v>0</v>
      </c>
      <c r="CL123" s="2">
        <v>697.88</v>
      </c>
      <c r="CM123" s="2">
        <v>0</v>
      </c>
      <c r="CN123" s="2">
        <v>275</v>
      </c>
      <c r="CO123" s="2">
        <v>0</v>
      </c>
      <c r="CP123" s="2">
        <v>500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275</v>
      </c>
      <c r="DC123" s="2">
        <v>0</v>
      </c>
      <c r="DD123" s="2">
        <v>500</v>
      </c>
      <c r="DE123" s="2">
        <v>0</v>
      </c>
      <c r="DF123" s="2">
        <v>697.88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275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500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697.88</v>
      </c>
      <c r="GD123" s="2">
        <v>1472.88</v>
      </c>
      <c r="GE123" s="2">
        <v>5</v>
      </c>
      <c r="GF123" s="2" t="s">
        <v>188</v>
      </c>
    </row>
    <row r="124" spans="1:188" x14ac:dyDescent="0.7">
      <c r="A124" s="2">
        <v>114778</v>
      </c>
      <c r="B124" s="4" t="s">
        <v>310</v>
      </c>
      <c r="C124" s="3">
        <v>41275</v>
      </c>
      <c r="D124" s="2">
        <v>6</v>
      </c>
      <c r="E124" s="2">
        <v>4</v>
      </c>
      <c r="F124" s="2">
        <v>2</v>
      </c>
      <c r="G124" s="2">
        <v>4</v>
      </c>
      <c r="H124" s="2">
        <v>1</v>
      </c>
      <c r="I124" s="2">
        <v>0</v>
      </c>
      <c r="J124" s="2">
        <v>1</v>
      </c>
      <c r="K124" s="2">
        <v>0</v>
      </c>
      <c r="L124" s="2">
        <v>3</v>
      </c>
      <c r="M124" s="2">
        <v>1</v>
      </c>
      <c r="N124" s="2">
        <v>0</v>
      </c>
      <c r="O124" s="2">
        <v>1</v>
      </c>
      <c r="P124" s="2">
        <v>0</v>
      </c>
      <c r="Q124" s="2">
        <v>3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1</v>
      </c>
      <c r="AI124" s="2">
        <v>1</v>
      </c>
      <c r="AJ124" s="2">
        <v>0</v>
      </c>
      <c r="AK124" s="2">
        <v>0</v>
      </c>
      <c r="AL124" s="2">
        <v>0</v>
      </c>
      <c r="AM124" s="2">
        <v>0</v>
      </c>
      <c r="AN124" s="2">
        <v>1</v>
      </c>
      <c r="AO124" s="2">
        <v>0</v>
      </c>
      <c r="AP124" s="2">
        <v>0</v>
      </c>
      <c r="AQ124" s="2">
        <v>0</v>
      </c>
      <c r="AR124" s="2">
        <v>1</v>
      </c>
      <c r="AS124" s="2">
        <v>0</v>
      </c>
      <c r="AT124" s="2">
        <v>0</v>
      </c>
      <c r="AU124" s="2">
        <v>0</v>
      </c>
      <c r="AV124" s="2">
        <v>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F124" s="2">
        <v>125</v>
      </c>
      <c r="CG124" s="2">
        <v>303.24</v>
      </c>
      <c r="CH124" s="2">
        <v>75</v>
      </c>
      <c r="CI124" s="2">
        <v>0</v>
      </c>
      <c r="CJ124" s="2">
        <v>50</v>
      </c>
      <c r="CK124" s="2">
        <v>0</v>
      </c>
      <c r="CL124" s="2">
        <v>253.24</v>
      </c>
      <c r="CM124" s="2">
        <v>0</v>
      </c>
      <c r="CN124" s="2">
        <v>75</v>
      </c>
      <c r="CO124" s="2">
        <v>0</v>
      </c>
      <c r="CP124" s="2">
        <v>50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75</v>
      </c>
      <c r="DC124" s="2">
        <v>0</v>
      </c>
      <c r="DD124" s="2">
        <v>50</v>
      </c>
      <c r="DE124" s="2">
        <v>0</v>
      </c>
      <c r="DF124" s="2">
        <v>253.24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75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50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63.99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89.25</v>
      </c>
      <c r="GA124" s="2">
        <v>0</v>
      </c>
      <c r="GB124" s="2">
        <v>100</v>
      </c>
      <c r="GC124" s="2">
        <v>0</v>
      </c>
      <c r="GD124" s="2">
        <v>378.24</v>
      </c>
      <c r="GE124" s="2">
        <v>5</v>
      </c>
      <c r="GF124" s="2" t="s">
        <v>188</v>
      </c>
    </row>
    <row r="125" spans="1:188" x14ac:dyDescent="0.7">
      <c r="A125" s="2">
        <v>115777</v>
      </c>
      <c r="B125" s="2" t="s">
        <v>311</v>
      </c>
      <c r="C125" s="3">
        <v>41275</v>
      </c>
      <c r="D125" s="2">
        <v>6</v>
      </c>
      <c r="E125" s="2">
        <v>3</v>
      </c>
      <c r="F125" s="2">
        <v>1</v>
      </c>
      <c r="G125" s="2">
        <v>3</v>
      </c>
      <c r="H125" s="2">
        <v>3</v>
      </c>
      <c r="I125" s="2">
        <v>0</v>
      </c>
      <c r="J125" s="2">
        <v>1</v>
      </c>
      <c r="K125" s="2">
        <v>0</v>
      </c>
      <c r="L125" s="2">
        <v>1</v>
      </c>
      <c r="M125" s="2">
        <v>3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0</v>
      </c>
      <c r="AF125" s="2">
        <v>0</v>
      </c>
      <c r="AG125" s="2">
        <v>0</v>
      </c>
      <c r="AH125" s="2">
        <v>1</v>
      </c>
      <c r="AI125" s="2">
        <v>1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>
        <v>0</v>
      </c>
      <c r="AP125" s="2">
        <v>0</v>
      </c>
      <c r="AQ125" s="2">
        <v>0</v>
      </c>
      <c r="AR125" s="2">
        <v>1</v>
      </c>
      <c r="AS125" s="2">
        <v>0</v>
      </c>
      <c r="AT125" s="2">
        <v>0</v>
      </c>
      <c r="AU125" s="2">
        <v>0</v>
      </c>
      <c r="AV125" s="2">
        <v>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F125" s="2">
        <v>250</v>
      </c>
      <c r="CG125" s="2">
        <v>100</v>
      </c>
      <c r="CH125" s="2">
        <v>150</v>
      </c>
      <c r="CI125" s="2">
        <v>0</v>
      </c>
      <c r="CJ125" s="2">
        <v>50</v>
      </c>
      <c r="CK125" s="2">
        <v>0</v>
      </c>
      <c r="CL125" s="2">
        <v>50</v>
      </c>
      <c r="CM125" s="2">
        <v>0</v>
      </c>
      <c r="CN125" s="2">
        <v>150</v>
      </c>
      <c r="CO125" s="2">
        <v>0</v>
      </c>
      <c r="CP125" s="2">
        <v>50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150</v>
      </c>
      <c r="DC125" s="2">
        <v>0</v>
      </c>
      <c r="DD125" s="2">
        <v>50</v>
      </c>
      <c r="DE125" s="2">
        <v>0</v>
      </c>
      <c r="DF125" s="2">
        <v>50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50</v>
      </c>
      <c r="DW125" s="2">
        <v>0</v>
      </c>
      <c r="DX125" s="2">
        <v>0</v>
      </c>
      <c r="DY125" s="2">
        <v>0</v>
      </c>
      <c r="DZ125" s="2">
        <v>50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50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50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50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250</v>
      </c>
      <c r="GE125" s="2">
        <v>5</v>
      </c>
      <c r="GF125" s="2" t="s">
        <v>188</v>
      </c>
    </row>
    <row r="126" spans="1:188" x14ac:dyDescent="0.7">
      <c r="A126" s="2">
        <v>116373</v>
      </c>
      <c r="B126" s="2" t="s">
        <v>312</v>
      </c>
      <c r="C126" s="3">
        <v>41275</v>
      </c>
      <c r="D126" s="2">
        <v>6</v>
      </c>
      <c r="E126" s="2">
        <v>3</v>
      </c>
      <c r="F126" s="2">
        <v>1</v>
      </c>
      <c r="G126" s="2">
        <v>3</v>
      </c>
      <c r="H126" s="2">
        <v>1</v>
      </c>
      <c r="I126" s="2">
        <v>0</v>
      </c>
      <c r="J126" s="2">
        <v>1</v>
      </c>
      <c r="K126" s="2">
        <v>0</v>
      </c>
      <c r="L126" s="2">
        <v>1</v>
      </c>
      <c r="M126" s="2">
        <v>1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</v>
      </c>
      <c r="AE126" s="2">
        <v>0</v>
      </c>
      <c r="AF126" s="2">
        <v>0</v>
      </c>
      <c r="AG126" s="2">
        <v>0</v>
      </c>
      <c r="AH126" s="2">
        <v>1</v>
      </c>
      <c r="AI126" s="2">
        <v>1</v>
      </c>
      <c r="AJ126" s="2">
        <v>0</v>
      </c>
      <c r="AK126" s="2">
        <v>0</v>
      </c>
      <c r="AL126" s="2">
        <v>0</v>
      </c>
      <c r="AM126" s="2">
        <v>0</v>
      </c>
      <c r="AN126" s="2">
        <v>1</v>
      </c>
      <c r="AO126" s="2">
        <v>0</v>
      </c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1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F126" s="2">
        <v>658.99</v>
      </c>
      <c r="CG126" s="2">
        <v>399.2</v>
      </c>
      <c r="CH126" s="2">
        <v>259.79000000000002</v>
      </c>
      <c r="CI126" s="2">
        <v>0</v>
      </c>
      <c r="CJ126" s="2">
        <v>199.2</v>
      </c>
      <c r="CK126" s="2">
        <v>0</v>
      </c>
      <c r="CL126" s="2">
        <v>200</v>
      </c>
      <c r="CM126" s="2">
        <v>0</v>
      </c>
      <c r="CN126" s="2">
        <v>259.79000000000002</v>
      </c>
      <c r="CO126" s="2">
        <v>0</v>
      </c>
      <c r="CP126" s="2">
        <v>199.2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259.79000000000002</v>
      </c>
      <c r="DC126" s="2">
        <v>0</v>
      </c>
      <c r="DD126" s="2">
        <v>199.2</v>
      </c>
      <c r="DE126" s="2">
        <v>0</v>
      </c>
      <c r="DF126" s="2">
        <v>200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259.79000000000002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199.2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200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658.99</v>
      </c>
      <c r="GE126" s="2">
        <v>3</v>
      </c>
      <c r="GF126" s="2" t="s">
        <v>188</v>
      </c>
    </row>
    <row r="127" spans="1:188" x14ac:dyDescent="0.7">
      <c r="A127" s="2">
        <v>118067</v>
      </c>
      <c r="B127" s="2" t="s">
        <v>313</v>
      </c>
      <c r="C127" s="3">
        <v>41275</v>
      </c>
      <c r="D127" s="2">
        <v>6</v>
      </c>
      <c r="E127" s="2">
        <v>3</v>
      </c>
      <c r="F127" s="2">
        <v>1</v>
      </c>
      <c r="G127" s="2">
        <v>3</v>
      </c>
      <c r="H127" s="2">
        <v>1</v>
      </c>
      <c r="I127" s="2">
        <v>0</v>
      </c>
      <c r="J127" s="2">
        <v>4</v>
      </c>
      <c r="K127" s="2">
        <v>0</v>
      </c>
      <c r="L127" s="2">
        <v>2</v>
      </c>
      <c r="M127" s="2">
        <v>1</v>
      </c>
      <c r="N127" s="2">
        <v>0</v>
      </c>
      <c r="O127" s="2">
        <v>4</v>
      </c>
      <c r="P127" s="2">
        <v>0</v>
      </c>
      <c r="Q127" s="2">
        <v>2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0</v>
      </c>
      <c r="AF127" s="2">
        <v>0</v>
      </c>
      <c r="AG127" s="2">
        <v>0</v>
      </c>
      <c r="AH127" s="2">
        <v>1</v>
      </c>
      <c r="AI127" s="2">
        <v>1</v>
      </c>
      <c r="AJ127" s="2">
        <v>0</v>
      </c>
      <c r="AK127" s="2">
        <v>0</v>
      </c>
      <c r="AL127" s="2">
        <v>0</v>
      </c>
      <c r="AM127" s="2">
        <v>0</v>
      </c>
      <c r="AN127" s="2">
        <v>1</v>
      </c>
      <c r="AO127" s="2">
        <v>0</v>
      </c>
      <c r="AP127" s="2">
        <v>0</v>
      </c>
      <c r="AQ127" s="2">
        <v>0</v>
      </c>
      <c r="AR127" s="2">
        <v>1</v>
      </c>
      <c r="AS127" s="2">
        <v>0</v>
      </c>
      <c r="AT127" s="2">
        <v>0</v>
      </c>
      <c r="AU127" s="2">
        <v>0</v>
      </c>
      <c r="AV127" s="2">
        <v>1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F127" s="2">
        <v>1647.77</v>
      </c>
      <c r="CG127" s="2">
        <v>1375.92</v>
      </c>
      <c r="CH127" s="2">
        <v>271.85000000000002</v>
      </c>
      <c r="CI127" s="2">
        <v>0</v>
      </c>
      <c r="CJ127" s="2">
        <v>955.85</v>
      </c>
      <c r="CK127" s="2">
        <v>0</v>
      </c>
      <c r="CL127" s="2">
        <v>420.07</v>
      </c>
      <c r="CM127" s="2">
        <v>0</v>
      </c>
      <c r="CN127" s="2">
        <v>271.85000000000002</v>
      </c>
      <c r="CO127" s="2">
        <v>0</v>
      </c>
      <c r="CP127" s="2">
        <v>955.85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271.85000000000002</v>
      </c>
      <c r="DC127" s="2">
        <v>0</v>
      </c>
      <c r="DD127" s="2">
        <v>955.85</v>
      </c>
      <c r="DE127" s="2">
        <v>0</v>
      </c>
      <c r="DF127" s="2">
        <v>420.07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271.85000000000002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955.85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173.93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246.14</v>
      </c>
      <c r="GD127" s="2">
        <v>1647.77</v>
      </c>
      <c r="GE127" s="2">
        <v>7</v>
      </c>
      <c r="GF127" s="2" t="s">
        <v>188</v>
      </c>
    </row>
    <row r="128" spans="1:188" x14ac:dyDescent="0.7">
      <c r="A128" s="2">
        <v>118884</v>
      </c>
      <c r="B128" s="2" t="s">
        <v>314</v>
      </c>
      <c r="C128" s="3">
        <v>41275</v>
      </c>
      <c r="D128" s="2">
        <v>6</v>
      </c>
      <c r="E128" s="2">
        <v>3</v>
      </c>
      <c r="F128" s="2">
        <v>1</v>
      </c>
      <c r="G128" s="2">
        <v>3</v>
      </c>
      <c r="H128" s="2">
        <v>1</v>
      </c>
      <c r="I128" s="2">
        <v>0</v>
      </c>
      <c r="J128" s="2">
        <v>1</v>
      </c>
      <c r="K128" s="2">
        <v>0</v>
      </c>
      <c r="L128" s="2">
        <v>2</v>
      </c>
      <c r="M128" s="2">
        <v>1</v>
      </c>
      <c r="N128" s="2">
        <v>0</v>
      </c>
      <c r="O128" s="2">
        <v>1</v>
      </c>
      <c r="P128" s="2">
        <v>0</v>
      </c>
      <c r="Q128" s="2">
        <v>2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0</v>
      </c>
      <c r="AG128" s="2">
        <v>0</v>
      </c>
      <c r="AH128" s="2">
        <v>1</v>
      </c>
      <c r="AI128" s="2">
        <v>1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1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F128" s="2">
        <v>310.58</v>
      </c>
      <c r="CG128" s="2">
        <v>300.58</v>
      </c>
      <c r="CH128" s="2">
        <v>10</v>
      </c>
      <c r="CI128" s="2">
        <v>0</v>
      </c>
      <c r="CJ128" s="2">
        <v>100</v>
      </c>
      <c r="CK128" s="2">
        <v>0</v>
      </c>
      <c r="CL128" s="2">
        <v>200.58</v>
      </c>
      <c r="CM128" s="2">
        <v>0</v>
      </c>
      <c r="CN128" s="2">
        <v>10</v>
      </c>
      <c r="CO128" s="2">
        <v>0</v>
      </c>
      <c r="CP128" s="2">
        <v>100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10</v>
      </c>
      <c r="DC128" s="2">
        <v>0</v>
      </c>
      <c r="DD128" s="2">
        <v>100</v>
      </c>
      <c r="DE128" s="2">
        <v>0</v>
      </c>
      <c r="DF128" s="2">
        <v>200.58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10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100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100.58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100</v>
      </c>
      <c r="GB128" s="2">
        <v>0</v>
      </c>
      <c r="GC128" s="2">
        <v>0</v>
      </c>
      <c r="GD128" s="2">
        <v>310.58</v>
      </c>
      <c r="GE128" s="2">
        <v>4</v>
      </c>
      <c r="GF128" s="2" t="s">
        <v>188</v>
      </c>
    </row>
    <row r="129" spans="1:188" x14ac:dyDescent="0.7">
      <c r="A129" s="2">
        <v>121217</v>
      </c>
      <c r="B129" s="2" t="s">
        <v>315</v>
      </c>
      <c r="C129" s="3">
        <v>41640</v>
      </c>
      <c r="D129" s="2">
        <v>5</v>
      </c>
      <c r="E129" s="2">
        <v>3</v>
      </c>
      <c r="F129" s="2">
        <v>1</v>
      </c>
      <c r="G129" s="2">
        <v>3</v>
      </c>
      <c r="H129" s="2">
        <v>0</v>
      </c>
      <c r="I129" s="2">
        <v>1</v>
      </c>
      <c r="J129" s="2">
        <v>0</v>
      </c>
      <c r="K129" s="2">
        <v>1</v>
      </c>
      <c r="L129" s="2">
        <v>0</v>
      </c>
      <c r="M129" s="2">
        <v>1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0</v>
      </c>
      <c r="AQ129" s="2">
        <v>0</v>
      </c>
      <c r="AR129" s="2">
        <v>1</v>
      </c>
      <c r="AS129" s="2">
        <v>0</v>
      </c>
      <c r="AT129" s="2">
        <v>0</v>
      </c>
      <c r="AU129" s="2">
        <v>0</v>
      </c>
      <c r="AV129" s="2">
        <v>1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F129" s="2">
        <v>55</v>
      </c>
      <c r="CG129" s="2">
        <v>55</v>
      </c>
      <c r="CH129" s="2">
        <v>0</v>
      </c>
      <c r="CI129" s="2">
        <v>25</v>
      </c>
      <c r="CJ129" s="2">
        <v>0</v>
      </c>
      <c r="CK129" s="2">
        <v>30</v>
      </c>
      <c r="CL129" s="2">
        <v>0</v>
      </c>
      <c r="CM129" s="2">
        <v>0</v>
      </c>
      <c r="CN129" s="2">
        <v>0</v>
      </c>
      <c r="CO129" s="2">
        <v>25</v>
      </c>
      <c r="CP129" s="2">
        <v>0</v>
      </c>
      <c r="CQ129" s="2">
        <v>30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25</v>
      </c>
      <c r="DC129" s="2">
        <v>0</v>
      </c>
      <c r="DD129" s="2">
        <v>30</v>
      </c>
      <c r="DE129" s="2">
        <v>0</v>
      </c>
      <c r="DF129" s="2">
        <v>25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25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30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55</v>
      </c>
      <c r="GE129" s="2">
        <v>2</v>
      </c>
      <c r="GF129" s="2" t="s">
        <v>188</v>
      </c>
    </row>
    <row r="130" spans="1:188" x14ac:dyDescent="0.7">
      <c r="A130" s="2">
        <v>121765</v>
      </c>
      <c r="B130" s="2" t="s">
        <v>316</v>
      </c>
      <c r="C130" s="3">
        <v>41275</v>
      </c>
      <c r="D130" s="2">
        <v>6</v>
      </c>
      <c r="E130" s="2">
        <v>3</v>
      </c>
      <c r="F130" s="2">
        <v>1</v>
      </c>
      <c r="G130" s="2">
        <v>3</v>
      </c>
      <c r="H130" s="2">
        <v>2</v>
      </c>
      <c r="I130" s="2">
        <v>0</v>
      </c>
      <c r="J130" s="2">
        <v>1</v>
      </c>
      <c r="K130" s="2">
        <v>0</v>
      </c>
      <c r="L130" s="2">
        <v>1</v>
      </c>
      <c r="M130" s="2">
        <v>2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1</v>
      </c>
      <c r="AE130" s="2">
        <v>0</v>
      </c>
      <c r="AF130" s="2">
        <v>0</v>
      </c>
      <c r="AG130" s="2">
        <v>0</v>
      </c>
      <c r="AH130" s="2">
        <v>1</v>
      </c>
      <c r="AI130" s="2">
        <v>1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0</v>
      </c>
      <c r="AP130" s="2">
        <v>0</v>
      </c>
      <c r="AQ130" s="2">
        <v>0</v>
      </c>
      <c r="AR130" s="2">
        <v>1</v>
      </c>
      <c r="AS130" s="2">
        <v>0</v>
      </c>
      <c r="AT130" s="2">
        <v>0</v>
      </c>
      <c r="AU130" s="2">
        <v>0</v>
      </c>
      <c r="AV130" s="2">
        <v>1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F130" s="2">
        <v>350</v>
      </c>
      <c r="CG130" s="2">
        <v>150</v>
      </c>
      <c r="CH130" s="2">
        <v>200</v>
      </c>
      <c r="CI130" s="2">
        <v>0</v>
      </c>
      <c r="CJ130" s="2">
        <v>50</v>
      </c>
      <c r="CK130" s="2">
        <v>0</v>
      </c>
      <c r="CL130" s="2">
        <v>100</v>
      </c>
      <c r="CM130" s="2">
        <v>0</v>
      </c>
      <c r="CN130" s="2">
        <v>200</v>
      </c>
      <c r="CO130" s="2">
        <v>0</v>
      </c>
      <c r="CP130" s="2">
        <v>50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200</v>
      </c>
      <c r="DC130" s="2">
        <v>0</v>
      </c>
      <c r="DD130" s="2">
        <v>50</v>
      </c>
      <c r="DE130" s="2">
        <v>0</v>
      </c>
      <c r="DF130" s="2">
        <v>100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100</v>
      </c>
      <c r="ED130" s="2">
        <v>100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50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100</v>
      </c>
      <c r="GB130" s="2">
        <v>0</v>
      </c>
      <c r="GC130" s="2">
        <v>0</v>
      </c>
      <c r="GD130" s="2">
        <v>350</v>
      </c>
      <c r="GE130" s="2">
        <v>4</v>
      </c>
      <c r="GF130" s="2" t="s">
        <v>188</v>
      </c>
    </row>
    <row r="131" spans="1:188" x14ac:dyDescent="0.7">
      <c r="A131" s="2">
        <v>123420</v>
      </c>
      <c r="B131" s="2" t="s">
        <v>317</v>
      </c>
      <c r="C131" s="3">
        <v>41640</v>
      </c>
      <c r="D131" s="2">
        <v>5</v>
      </c>
      <c r="E131" s="2">
        <v>3</v>
      </c>
      <c r="F131" s="2">
        <v>1</v>
      </c>
      <c r="G131" s="2">
        <v>3</v>
      </c>
      <c r="H131" s="2">
        <v>0</v>
      </c>
      <c r="I131" s="2">
        <v>1</v>
      </c>
      <c r="J131" s="2">
        <v>0</v>
      </c>
      <c r="K131" s="2">
        <v>2</v>
      </c>
      <c r="L131" s="2">
        <v>0</v>
      </c>
      <c r="M131" s="2">
        <v>1</v>
      </c>
      <c r="N131" s="2">
        <v>0</v>
      </c>
      <c r="O131" s="2">
        <v>2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1</v>
      </c>
      <c r="AI131" s="2">
        <v>1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F131" s="2">
        <v>150</v>
      </c>
      <c r="CG131" s="2">
        <v>150</v>
      </c>
      <c r="CH131" s="2">
        <v>0</v>
      </c>
      <c r="CI131" s="2">
        <v>50</v>
      </c>
      <c r="CJ131" s="2">
        <v>0</v>
      </c>
      <c r="CK131" s="2">
        <v>100</v>
      </c>
      <c r="CL131" s="2">
        <v>0</v>
      </c>
      <c r="CM131" s="2">
        <v>0</v>
      </c>
      <c r="CN131" s="2">
        <v>0</v>
      </c>
      <c r="CO131" s="2">
        <v>50</v>
      </c>
      <c r="CP131" s="2">
        <v>0</v>
      </c>
      <c r="CQ131" s="2">
        <v>100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50</v>
      </c>
      <c r="DC131" s="2">
        <v>0</v>
      </c>
      <c r="DD131" s="2">
        <v>100</v>
      </c>
      <c r="DE131" s="2">
        <v>0</v>
      </c>
      <c r="DF131" s="2">
        <v>50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50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50</v>
      </c>
      <c r="FN131" s="2">
        <v>0</v>
      </c>
      <c r="FO131" s="2">
        <v>0</v>
      </c>
      <c r="FP131" s="2">
        <v>0</v>
      </c>
      <c r="FQ131" s="2">
        <v>50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150</v>
      </c>
      <c r="GE131" s="2">
        <v>3</v>
      </c>
      <c r="GF131" s="2" t="s">
        <v>188</v>
      </c>
    </row>
    <row r="132" spans="1:188" x14ac:dyDescent="0.7">
      <c r="A132" s="2">
        <v>126476</v>
      </c>
      <c r="B132" s="2" t="s">
        <v>318</v>
      </c>
      <c r="C132" s="3">
        <v>41640</v>
      </c>
      <c r="D132" s="2">
        <v>5</v>
      </c>
      <c r="E132" s="2">
        <v>3</v>
      </c>
      <c r="F132" s="2">
        <v>1</v>
      </c>
      <c r="G132" s="2">
        <v>3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</v>
      </c>
      <c r="AI132" s="2">
        <v>1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1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F132" s="2">
        <v>50</v>
      </c>
      <c r="CG132" s="2">
        <v>190.49</v>
      </c>
      <c r="CH132" s="2">
        <v>0</v>
      </c>
      <c r="CI132" s="2">
        <v>25</v>
      </c>
      <c r="CJ132" s="2">
        <v>0</v>
      </c>
      <c r="CK132" s="2">
        <v>25</v>
      </c>
      <c r="CL132" s="2">
        <v>0</v>
      </c>
      <c r="CM132" s="2">
        <v>0</v>
      </c>
      <c r="CN132" s="2">
        <v>0</v>
      </c>
      <c r="CO132" s="2">
        <v>25</v>
      </c>
      <c r="CP132" s="2">
        <v>0</v>
      </c>
      <c r="CQ132" s="2">
        <v>25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25</v>
      </c>
      <c r="DC132" s="2">
        <v>0</v>
      </c>
      <c r="DD132" s="2">
        <v>25</v>
      </c>
      <c r="DE132" s="2">
        <v>0</v>
      </c>
      <c r="DF132" s="2">
        <v>165.49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25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25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50</v>
      </c>
      <c r="GE132" s="2">
        <v>2</v>
      </c>
      <c r="GF132" s="2" t="s">
        <v>188</v>
      </c>
    </row>
    <row r="133" spans="1:188" x14ac:dyDescent="0.7">
      <c r="A133" s="2">
        <v>126494</v>
      </c>
      <c r="B133" s="2" t="s">
        <v>319</v>
      </c>
      <c r="C133" s="3">
        <v>41275</v>
      </c>
      <c r="D133" s="2">
        <v>6</v>
      </c>
      <c r="E133" s="2">
        <v>4</v>
      </c>
      <c r="F133" s="2">
        <v>2</v>
      </c>
      <c r="G133" s="2">
        <v>4</v>
      </c>
      <c r="H133" s="2">
        <v>1</v>
      </c>
      <c r="I133" s="2">
        <v>0</v>
      </c>
      <c r="J133" s="2">
        <v>3</v>
      </c>
      <c r="K133" s="2">
        <v>0</v>
      </c>
      <c r="L133" s="2">
        <v>1</v>
      </c>
      <c r="M133" s="2">
        <v>1</v>
      </c>
      <c r="N133" s="2">
        <v>0</v>
      </c>
      <c r="O133" s="2">
        <v>3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</v>
      </c>
      <c r="AI133" s="2">
        <v>1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F133" s="2">
        <v>425</v>
      </c>
      <c r="CG133" s="2">
        <v>427.94</v>
      </c>
      <c r="CH133" s="2">
        <v>125</v>
      </c>
      <c r="CI133" s="2">
        <v>0</v>
      </c>
      <c r="CJ133" s="2">
        <v>300</v>
      </c>
      <c r="CK133" s="2">
        <v>0</v>
      </c>
      <c r="CL133" s="2">
        <v>127.94</v>
      </c>
      <c r="CM133" s="2">
        <v>0</v>
      </c>
      <c r="CN133" s="2">
        <v>125</v>
      </c>
      <c r="CO133" s="2">
        <v>0</v>
      </c>
      <c r="CP133" s="2">
        <v>300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125</v>
      </c>
      <c r="DC133" s="2">
        <v>0</v>
      </c>
      <c r="DD133" s="2">
        <v>300</v>
      </c>
      <c r="DE133" s="2">
        <v>0</v>
      </c>
      <c r="DF133" s="2">
        <v>127.94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125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100</v>
      </c>
      <c r="FB133" s="2">
        <v>0</v>
      </c>
      <c r="FC133" s="2">
        <v>0</v>
      </c>
      <c r="FD133" s="2">
        <v>0</v>
      </c>
      <c r="FE133" s="2">
        <v>200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127.94</v>
      </c>
      <c r="FZ133" s="2">
        <v>0</v>
      </c>
      <c r="GA133" s="2">
        <v>0</v>
      </c>
      <c r="GB133" s="2">
        <v>0</v>
      </c>
      <c r="GC133" s="2">
        <v>0</v>
      </c>
      <c r="GD133" s="2">
        <v>552.94000000000005</v>
      </c>
      <c r="GE133" s="2">
        <v>5</v>
      </c>
      <c r="GF133" s="2" t="s">
        <v>188</v>
      </c>
    </row>
    <row r="134" spans="1:188" x14ac:dyDescent="0.7">
      <c r="A134" s="2">
        <v>127015</v>
      </c>
      <c r="B134" s="2" t="s">
        <v>320</v>
      </c>
      <c r="C134" s="3">
        <v>41640</v>
      </c>
      <c r="D134" s="2">
        <v>5</v>
      </c>
      <c r="E134" s="2">
        <v>3</v>
      </c>
      <c r="F134" s="2">
        <v>1</v>
      </c>
      <c r="G134" s="2">
        <v>3</v>
      </c>
      <c r="H134" s="2">
        <v>0</v>
      </c>
      <c r="I134" s="2">
        <v>1</v>
      </c>
      <c r="J134" s="2">
        <v>0</v>
      </c>
      <c r="K134" s="2">
        <v>2</v>
      </c>
      <c r="L134" s="2">
        <v>0</v>
      </c>
      <c r="M134" s="2">
        <v>1</v>
      </c>
      <c r="N134" s="2">
        <v>0</v>
      </c>
      <c r="O134" s="2">
        <v>2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1</v>
      </c>
      <c r="AI134" s="2">
        <v>1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0</v>
      </c>
      <c r="AP134" s="2">
        <v>0</v>
      </c>
      <c r="AQ134" s="2">
        <v>0</v>
      </c>
      <c r="AR134" s="2">
        <v>1</v>
      </c>
      <c r="AS134" s="2">
        <v>0</v>
      </c>
      <c r="AT134" s="2">
        <v>0</v>
      </c>
      <c r="AU134" s="2">
        <v>0</v>
      </c>
      <c r="AV134" s="2">
        <v>1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F134" s="2">
        <v>298</v>
      </c>
      <c r="CG134" s="2">
        <v>297</v>
      </c>
      <c r="CH134" s="2">
        <v>0</v>
      </c>
      <c r="CI134" s="2">
        <v>100</v>
      </c>
      <c r="CJ134" s="2">
        <v>0</v>
      </c>
      <c r="CK134" s="2">
        <v>198</v>
      </c>
      <c r="CL134" s="2">
        <v>0</v>
      </c>
      <c r="CM134" s="2">
        <v>0</v>
      </c>
      <c r="CN134" s="2">
        <v>0</v>
      </c>
      <c r="CO134" s="2">
        <v>100</v>
      </c>
      <c r="CP134" s="2">
        <v>0</v>
      </c>
      <c r="CQ134" s="2">
        <v>198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100</v>
      </c>
      <c r="DC134" s="2">
        <v>0</v>
      </c>
      <c r="DD134" s="2">
        <v>198</v>
      </c>
      <c r="DE134" s="2">
        <v>0</v>
      </c>
      <c r="DF134" s="2">
        <v>99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100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99</v>
      </c>
      <c r="FI134" s="2">
        <v>0</v>
      </c>
      <c r="FJ134" s="2">
        <v>0</v>
      </c>
      <c r="FK134" s="2">
        <v>0</v>
      </c>
      <c r="FL134" s="2">
        <v>99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298</v>
      </c>
      <c r="GE134" s="2">
        <v>3</v>
      </c>
      <c r="GF134" s="2" t="s">
        <v>188</v>
      </c>
    </row>
    <row r="135" spans="1:188" x14ac:dyDescent="0.7">
      <c r="A135" s="2">
        <v>131952</v>
      </c>
      <c r="B135" s="2" t="s">
        <v>321</v>
      </c>
      <c r="C135" s="3">
        <v>41640</v>
      </c>
      <c r="D135" s="2">
        <v>5</v>
      </c>
      <c r="E135" s="2">
        <v>3</v>
      </c>
      <c r="F135" s="2">
        <v>1</v>
      </c>
      <c r="G135" s="2">
        <v>3</v>
      </c>
      <c r="H135" s="2">
        <v>0</v>
      </c>
      <c r="I135" s="2">
        <v>1</v>
      </c>
      <c r="J135" s="2">
        <v>0</v>
      </c>
      <c r="K135" s="2">
        <v>1</v>
      </c>
      <c r="L135" s="2">
        <v>0</v>
      </c>
      <c r="M135" s="2">
        <v>1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1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1</v>
      </c>
      <c r="AO135" s="2">
        <v>0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F135" s="2">
        <v>45</v>
      </c>
      <c r="CG135" s="2">
        <v>45</v>
      </c>
      <c r="CH135" s="2">
        <v>0</v>
      </c>
      <c r="CI135" s="2">
        <v>25</v>
      </c>
      <c r="CJ135" s="2">
        <v>0</v>
      </c>
      <c r="CK135" s="2">
        <v>20</v>
      </c>
      <c r="CL135" s="2">
        <v>0</v>
      </c>
      <c r="CM135" s="2">
        <v>0</v>
      </c>
      <c r="CN135" s="2">
        <v>0</v>
      </c>
      <c r="CO135" s="2">
        <v>25</v>
      </c>
      <c r="CP135" s="2">
        <v>0</v>
      </c>
      <c r="CQ135" s="2">
        <v>20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25</v>
      </c>
      <c r="DC135" s="2">
        <v>0</v>
      </c>
      <c r="DD135" s="2">
        <v>20</v>
      </c>
      <c r="DE135" s="2">
        <v>0</v>
      </c>
      <c r="DF135" s="2">
        <v>25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25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20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45</v>
      </c>
      <c r="GE135" s="2">
        <v>2</v>
      </c>
      <c r="GF135" s="2" t="s">
        <v>188</v>
      </c>
    </row>
    <row r="136" spans="1:188" x14ac:dyDescent="0.7">
      <c r="A136" s="2">
        <v>132542</v>
      </c>
      <c r="B136" s="2" t="s">
        <v>322</v>
      </c>
      <c r="C136" s="3">
        <v>41640</v>
      </c>
      <c r="D136" s="2">
        <v>5</v>
      </c>
      <c r="E136" s="2">
        <v>3</v>
      </c>
      <c r="F136" s="2">
        <v>1</v>
      </c>
      <c r="G136" s="2">
        <v>3</v>
      </c>
      <c r="H136" s="2">
        <v>0</v>
      </c>
      <c r="I136" s="2">
        <v>1</v>
      </c>
      <c r="J136" s="2">
        <v>0</v>
      </c>
      <c r="K136" s="2">
        <v>3</v>
      </c>
      <c r="L136" s="2">
        <v>0</v>
      </c>
      <c r="M136" s="2">
        <v>1</v>
      </c>
      <c r="N136" s="2">
        <v>0</v>
      </c>
      <c r="O136" s="2">
        <v>3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1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1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F136" s="2">
        <v>161.66999999999999</v>
      </c>
      <c r="CG136" s="2">
        <v>161.66999999999999</v>
      </c>
      <c r="CH136" s="2">
        <v>0</v>
      </c>
      <c r="CI136" s="2">
        <v>50</v>
      </c>
      <c r="CJ136" s="2">
        <v>0</v>
      </c>
      <c r="CK136" s="2">
        <v>111.67</v>
      </c>
      <c r="CL136" s="2">
        <v>0</v>
      </c>
      <c r="CM136" s="2">
        <v>0</v>
      </c>
      <c r="CN136" s="2">
        <v>0</v>
      </c>
      <c r="CO136" s="2">
        <v>50</v>
      </c>
      <c r="CP136" s="2">
        <v>0</v>
      </c>
      <c r="CQ136" s="2">
        <v>111.67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50</v>
      </c>
      <c r="DC136" s="2">
        <v>0</v>
      </c>
      <c r="DD136" s="2">
        <v>111.67</v>
      </c>
      <c r="DE136" s="2">
        <v>0</v>
      </c>
      <c r="DF136" s="2">
        <v>50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50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111.67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161.66999999999999</v>
      </c>
      <c r="GE136" s="2">
        <v>4</v>
      </c>
      <c r="GF136" s="2" t="s">
        <v>188</v>
      </c>
    </row>
    <row r="137" spans="1:188" x14ac:dyDescent="0.7">
      <c r="A137" s="2">
        <v>133375</v>
      </c>
      <c r="B137" s="2" t="s">
        <v>323</v>
      </c>
      <c r="C137" s="3">
        <v>41275</v>
      </c>
      <c r="D137" s="2">
        <v>6</v>
      </c>
      <c r="E137" s="2">
        <v>3</v>
      </c>
      <c r="F137" s="2">
        <v>1</v>
      </c>
      <c r="G137" s="2">
        <v>3</v>
      </c>
      <c r="H137" s="2">
        <v>1</v>
      </c>
      <c r="I137" s="2">
        <v>0</v>
      </c>
      <c r="J137" s="2">
        <v>1</v>
      </c>
      <c r="K137" s="2">
        <v>0</v>
      </c>
      <c r="L137" s="2">
        <v>1</v>
      </c>
      <c r="M137" s="2">
        <v>1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</v>
      </c>
      <c r="AE137" s="2">
        <v>0</v>
      </c>
      <c r="AF137" s="2">
        <v>0</v>
      </c>
      <c r="AG137" s="2">
        <v>0</v>
      </c>
      <c r="AH137" s="2">
        <v>1</v>
      </c>
      <c r="AI137" s="2">
        <v>1</v>
      </c>
      <c r="AJ137" s="2">
        <v>0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1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F137" s="2">
        <v>156.82</v>
      </c>
      <c r="CG137" s="2">
        <v>100</v>
      </c>
      <c r="CH137" s="2">
        <v>56.82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s="2">
        <v>56.82</v>
      </c>
      <c r="CO137" s="2">
        <v>0</v>
      </c>
      <c r="CP137" s="2">
        <v>50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56.82</v>
      </c>
      <c r="DC137" s="2">
        <v>0</v>
      </c>
      <c r="DD137" s="2">
        <v>50</v>
      </c>
      <c r="DE137" s="2">
        <v>0</v>
      </c>
      <c r="DF137" s="2">
        <v>50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56.82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50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50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156.82</v>
      </c>
      <c r="GE137" s="2">
        <v>3</v>
      </c>
      <c r="GF137" s="2" t="s">
        <v>188</v>
      </c>
    </row>
    <row r="138" spans="1:188" x14ac:dyDescent="0.7">
      <c r="A138" s="2">
        <v>133840</v>
      </c>
      <c r="B138" s="2" t="s">
        <v>324</v>
      </c>
      <c r="C138" s="3">
        <v>41275</v>
      </c>
      <c r="D138" s="2">
        <v>6</v>
      </c>
      <c r="E138" s="2">
        <v>4</v>
      </c>
      <c r="F138" s="2">
        <v>2</v>
      </c>
      <c r="G138" s="2">
        <v>4</v>
      </c>
      <c r="H138" s="2">
        <v>1</v>
      </c>
      <c r="I138" s="2">
        <v>0</v>
      </c>
      <c r="J138" s="2">
        <v>1</v>
      </c>
      <c r="K138" s="2">
        <v>0</v>
      </c>
      <c r="L138" s="2">
        <v>13</v>
      </c>
      <c r="M138" s="2">
        <v>1</v>
      </c>
      <c r="N138" s="2">
        <v>0</v>
      </c>
      <c r="O138" s="2">
        <v>1</v>
      </c>
      <c r="P138" s="2">
        <v>0</v>
      </c>
      <c r="Q138" s="2">
        <v>13</v>
      </c>
      <c r="R138" s="2">
        <v>0</v>
      </c>
      <c r="S138" s="2">
        <v>0</v>
      </c>
      <c r="T138" s="2">
        <v>0</v>
      </c>
      <c r="U138" s="2">
        <v>0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</v>
      </c>
      <c r="AI138" s="2">
        <v>1</v>
      </c>
      <c r="AJ138" s="2">
        <v>0</v>
      </c>
      <c r="AK138" s="2">
        <v>0</v>
      </c>
      <c r="AL138" s="2">
        <v>0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1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F138" s="2">
        <v>50</v>
      </c>
      <c r="CG138" s="2">
        <v>658.34</v>
      </c>
      <c r="CH138" s="2">
        <v>25</v>
      </c>
      <c r="CI138" s="2">
        <v>0</v>
      </c>
      <c r="CJ138" s="2">
        <v>25</v>
      </c>
      <c r="CK138" s="2">
        <v>0</v>
      </c>
      <c r="CL138" s="2">
        <v>633.34</v>
      </c>
      <c r="CM138" s="2">
        <v>0</v>
      </c>
      <c r="CN138" s="2">
        <v>25</v>
      </c>
      <c r="CO138" s="2">
        <v>0</v>
      </c>
      <c r="CP138" s="2">
        <v>25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25</v>
      </c>
      <c r="DC138" s="2">
        <v>0</v>
      </c>
      <c r="DD138" s="2">
        <v>25</v>
      </c>
      <c r="DE138" s="2">
        <v>0</v>
      </c>
      <c r="DF138" s="2">
        <v>633.34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25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25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315.33999999999997</v>
      </c>
      <c r="FZ138" s="2">
        <v>0</v>
      </c>
      <c r="GA138" s="2">
        <v>268</v>
      </c>
      <c r="GB138" s="2">
        <v>0</v>
      </c>
      <c r="GC138" s="2">
        <v>50</v>
      </c>
      <c r="GD138" s="2">
        <v>683.34</v>
      </c>
      <c r="GE138" s="2">
        <v>15</v>
      </c>
      <c r="GF138" s="2" t="s">
        <v>188</v>
      </c>
    </row>
    <row r="139" spans="1:188" x14ac:dyDescent="0.7">
      <c r="A139" s="2">
        <v>133929</v>
      </c>
      <c r="B139" s="2" t="s">
        <v>325</v>
      </c>
      <c r="C139" s="3">
        <v>41275</v>
      </c>
      <c r="D139" s="2">
        <v>6</v>
      </c>
      <c r="E139" s="2">
        <v>4</v>
      </c>
      <c r="F139" s="2">
        <v>2</v>
      </c>
      <c r="G139" s="2">
        <v>4</v>
      </c>
      <c r="H139" s="2">
        <v>2</v>
      </c>
      <c r="I139" s="2">
        <v>0</v>
      </c>
      <c r="J139" s="2">
        <v>2</v>
      </c>
      <c r="K139" s="2">
        <v>0</v>
      </c>
      <c r="L139" s="2">
        <v>8</v>
      </c>
      <c r="M139" s="2">
        <v>2</v>
      </c>
      <c r="N139" s="2">
        <v>0</v>
      </c>
      <c r="O139" s="2">
        <v>2</v>
      </c>
      <c r="P139" s="2">
        <v>0</v>
      </c>
      <c r="Q139" s="2">
        <v>8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1</v>
      </c>
      <c r="AI139" s="2">
        <v>1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  <c r="AQ139" s="2">
        <v>0</v>
      </c>
      <c r="AR139" s="2">
        <v>1</v>
      </c>
      <c r="AS139" s="2">
        <v>0</v>
      </c>
      <c r="AT139" s="2">
        <v>0</v>
      </c>
      <c r="AU139" s="2">
        <v>0</v>
      </c>
      <c r="AV139" s="2">
        <v>1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F139" s="2">
        <v>150</v>
      </c>
      <c r="CG139" s="2">
        <v>521.41</v>
      </c>
      <c r="CH139" s="2">
        <v>120</v>
      </c>
      <c r="CI139" s="2">
        <v>0</v>
      </c>
      <c r="CJ139" s="2">
        <v>30</v>
      </c>
      <c r="CK139" s="2">
        <v>0</v>
      </c>
      <c r="CL139" s="2">
        <v>491.41</v>
      </c>
      <c r="CM139" s="2">
        <v>0</v>
      </c>
      <c r="CN139" s="2">
        <v>120</v>
      </c>
      <c r="CO139" s="2">
        <v>0</v>
      </c>
      <c r="CP139" s="2">
        <v>30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120</v>
      </c>
      <c r="DC139" s="2">
        <v>0</v>
      </c>
      <c r="DD139" s="2">
        <v>30</v>
      </c>
      <c r="DE139" s="2">
        <v>0</v>
      </c>
      <c r="DF139" s="2">
        <v>491.41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120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25</v>
      </c>
      <c r="EZ139" s="2">
        <v>0</v>
      </c>
      <c r="FA139" s="2">
        <v>0</v>
      </c>
      <c r="FB139" s="2">
        <v>0</v>
      </c>
      <c r="FC139" s="2">
        <v>0</v>
      </c>
      <c r="FD139" s="2">
        <v>5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50</v>
      </c>
      <c r="FT139" s="2">
        <v>100</v>
      </c>
      <c r="FU139" s="2">
        <v>0</v>
      </c>
      <c r="FV139" s="2">
        <v>0</v>
      </c>
      <c r="FW139" s="2">
        <v>251.36</v>
      </c>
      <c r="FX139" s="2">
        <v>0</v>
      </c>
      <c r="FY139" s="2">
        <v>80.05</v>
      </c>
      <c r="FZ139" s="2">
        <v>10</v>
      </c>
      <c r="GA139" s="2">
        <v>0</v>
      </c>
      <c r="GB139" s="2">
        <v>0</v>
      </c>
      <c r="GC139" s="2">
        <v>0</v>
      </c>
      <c r="GD139" s="2">
        <v>641.41</v>
      </c>
      <c r="GE139" s="2">
        <v>12</v>
      </c>
      <c r="GF139" s="2" t="s">
        <v>188</v>
      </c>
    </row>
    <row r="140" spans="1:188" x14ac:dyDescent="0.7">
      <c r="A140" s="2">
        <v>133990</v>
      </c>
      <c r="B140" s="2" t="s">
        <v>326</v>
      </c>
      <c r="C140" s="3">
        <v>41275</v>
      </c>
      <c r="D140" s="2">
        <v>6</v>
      </c>
      <c r="E140" s="2">
        <v>4</v>
      </c>
      <c r="F140" s="2">
        <v>2</v>
      </c>
      <c r="G140" s="2">
        <v>4</v>
      </c>
      <c r="H140" s="2">
        <v>1</v>
      </c>
      <c r="I140" s="2">
        <v>0</v>
      </c>
      <c r="J140" s="2">
        <v>1</v>
      </c>
      <c r="K140" s="2">
        <v>0</v>
      </c>
      <c r="L140" s="2">
        <v>1</v>
      </c>
      <c r="M140" s="2">
        <v>1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1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0</v>
      </c>
      <c r="AP140" s="2">
        <v>0</v>
      </c>
      <c r="AQ140" s="2">
        <v>0</v>
      </c>
      <c r="AR140" s="2">
        <v>1</v>
      </c>
      <c r="AS140" s="2">
        <v>0</v>
      </c>
      <c r="AT140" s="2">
        <v>0</v>
      </c>
      <c r="AU140" s="2">
        <v>0</v>
      </c>
      <c r="AV140" s="2">
        <v>1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F140" s="2">
        <v>150</v>
      </c>
      <c r="CG140" s="2">
        <v>80</v>
      </c>
      <c r="CH140" s="2">
        <v>100</v>
      </c>
      <c r="CI140" s="2">
        <v>0</v>
      </c>
      <c r="CJ140" s="2">
        <v>50</v>
      </c>
      <c r="CK140" s="2">
        <v>0</v>
      </c>
      <c r="CL140" s="2">
        <v>30</v>
      </c>
      <c r="CM140" s="2">
        <v>0</v>
      </c>
      <c r="CN140" s="2">
        <v>100</v>
      </c>
      <c r="CO140" s="2">
        <v>0</v>
      </c>
      <c r="CP140" s="2">
        <v>50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100</v>
      </c>
      <c r="DC140" s="2">
        <v>0</v>
      </c>
      <c r="DD140" s="2">
        <v>50</v>
      </c>
      <c r="DE140" s="2">
        <v>0</v>
      </c>
      <c r="DF140" s="2">
        <v>30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100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50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30</v>
      </c>
      <c r="GD140" s="2">
        <v>180</v>
      </c>
      <c r="GE140" s="2">
        <v>3</v>
      </c>
      <c r="GF140" s="2" t="s">
        <v>188</v>
      </c>
    </row>
    <row r="141" spans="1:188" x14ac:dyDescent="0.7">
      <c r="A141" s="2">
        <v>135976</v>
      </c>
      <c r="B141" s="2" t="s">
        <v>327</v>
      </c>
      <c r="C141" s="3">
        <v>41275</v>
      </c>
      <c r="D141" s="2">
        <v>6</v>
      </c>
      <c r="E141" s="2">
        <v>3</v>
      </c>
      <c r="F141" s="2">
        <v>1</v>
      </c>
      <c r="G141" s="2">
        <v>3</v>
      </c>
      <c r="H141" s="2">
        <v>2</v>
      </c>
      <c r="I141" s="2">
        <v>0</v>
      </c>
      <c r="J141" s="2">
        <v>2</v>
      </c>
      <c r="K141" s="2">
        <v>0</v>
      </c>
      <c r="L141" s="2">
        <v>1</v>
      </c>
      <c r="M141" s="2">
        <v>2</v>
      </c>
      <c r="N141" s="2">
        <v>0</v>
      </c>
      <c r="O141" s="2">
        <v>2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1</v>
      </c>
      <c r="AE141" s="2">
        <v>0</v>
      </c>
      <c r="AF141" s="2">
        <v>0</v>
      </c>
      <c r="AG141" s="2">
        <v>0</v>
      </c>
      <c r="AH141" s="2">
        <v>1</v>
      </c>
      <c r="AI141" s="2">
        <v>1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2">
        <v>1</v>
      </c>
      <c r="AS141" s="2">
        <v>0</v>
      </c>
      <c r="AT141" s="2">
        <v>0</v>
      </c>
      <c r="AU141" s="2">
        <v>0</v>
      </c>
      <c r="AV141" s="2">
        <v>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F141" s="2">
        <v>225</v>
      </c>
      <c r="CG141" s="2">
        <v>150</v>
      </c>
      <c r="CH141" s="2">
        <v>75</v>
      </c>
      <c r="CI141" s="2">
        <v>0</v>
      </c>
      <c r="CJ141" s="2">
        <v>100</v>
      </c>
      <c r="CK141" s="2">
        <v>0</v>
      </c>
      <c r="CL141" s="2">
        <v>50</v>
      </c>
      <c r="CM141" s="2">
        <v>0</v>
      </c>
      <c r="CN141" s="2">
        <v>75</v>
      </c>
      <c r="CO141" s="2">
        <v>0</v>
      </c>
      <c r="CP141" s="2">
        <v>100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75</v>
      </c>
      <c r="DC141" s="2">
        <v>0</v>
      </c>
      <c r="DD141" s="2">
        <v>100</v>
      </c>
      <c r="DE141" s="2">
        <v>0</v>
      </c>
      <c r="DF141" s="2">
        <v>50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75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50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50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50</v>
      </c>
      <c r="GD141" s="2">
        <v>225</v>
      </c>
      <c r="GE141" s="2">
        <v>5</v>
      </c>
      <c r="GF141" s="2" t="s">
        <v>188</v>
      </c>
    </row>
    <row r="142" spans="1:188" x14ac:dyDescent="0.7">
      <c r="A142" s="2">
        <v>136804</v>
      </c>
      <c r="B142" s="2" t="s">
        <v>328</v>
      </c>
      <c r="C142" s="3">
        <v>41275</v>
      </c>
      <c r="D142" s="2">
        <v>6</v>
      </c>
      <c r="E142" s="2">
        <v>4</v>
      </c>
      <c r="F142" s="2">
        <v>2</v>
      </c>
      <c r="G142" s="2">
        <v>4</v>
      </c>
      <c r="H142" s="2">
        <v>2</v>
      </c>
      <c r="I142" s="2">
        <v>0</v>
      </c>
      <c r="J142" s="2">
        <v>2</v>
      </c>
      <c r="K142" s="2">
        <v>0</v>
      </c>
      <c r="L142" s="2">
        <v>1</v>
      </c>
      <c r="M142" s="2">
        <v>2</v>
      </c>
      <c r="N142" s="2">
        <v>0</v>
      </c>
      <c r="O142" s="2">
        <v>2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1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0</v>
      </c>
      <c r="AP142" s="2">
        <v>0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1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F142" s="2">
        <v>85</v>
      </c>
      <c r="CG142" s="2">
        <v>60</v>
      </c>
      <c r="CH142" s="2">
        <v>45</v>
      </c>
      <c r="CI142" s="2">
        <v>0</v>
      </c>
      <c r="CJ142" s="2">
        <v>40</v>
      </c>
      <c r="CK142" s="2">
        <v>0</v>
      </c>
      <c r="CL142" s="2">
        <v>20</v>
      </c>
      <c r="CM142" s="2">
        <v>0</v>
      </c>
      <c r="CN142" s="2">
        <v>45</v>
      </c>
      <c r="CO142" s="2">
        <v>0</v>
      </c>
      <c r="CP142" s="2">
        <v>40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45</v>
      </c>
      <c r="DC142" s="2">
        <v>0</v>
      </c>
      <c r="DD142" s="2">
        <v>40</v>
      </c>
      <c r="DE142" s="2">
        <v>0</v>
      </c>
      <c r="DF142" s="2">
        <v>20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25</v>
      </c>
      <c r="DX142" s="2">
        <v>20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20</v>
      </c>
      <c r="EW142" s="2">
        <v>0</v>
      </c>
      <c r="EX142" s="2">
        <v>0</v>
      </c>
      <c r="EY142" s="2">
        <v>0</v>
      </c>
      <c r="EZ142" s="2">
        <v>20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20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105</v>
      </c>
      <c r="GE142" s="2">
        <v>5</v>
      </c>
      <c r="GF142" s="2" t="s">
        <v>188</v>
      </c>
    </row>
    <row r="143" spans="1:188" x14ac:dyDescent="0.7">
      <c r="A143" s="2">
        <v>136848</v>
      </c>
      <c r="B143" s="2" t="s">
        <v>329</v>
      </c>
      <c r="C143" s="3">
        <v>41275</v>
      </c>
      <c r="D143" s="2">
        <v>6</v>
      </c>
      <c r="E143" s="2">
        <v>4</v>
      </c>
      <c r="F143" s="2">
        <v>2</v>
      </c>
      <c r="G143" s="2">
        <v>4</v>
      </c>
      <c r="H143" s="2">
        <v>1</v>
      </c>
      <c r="I143" s="2">
        <v>0</v>
      </c>
      <c r="J143" s="2">
        <v>1</v>
      </c>
      <c r="K143" s="2">
        <v>0</v>
      </c>
      <c r="L143" s="2">
        <v>3</v>
      </c>
      <c r="M143" s="2">
        <v>1</v>
      </c>
      <c r="N143" s="2">
        <v>0</v>
      </c>
      <c r="O143" s="2">
        <v>1</v>
      </c>
      <c r="P143" s="2">
        <v>0</v>
      </c>
      <c r="Q143" s="2">
        <v>3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1</v>
      </c>
      <c r="AI143" s="2">
        <v>1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0</v>
      </c>
      <c r="AQ143" s="2">
        <v>0</v>
      </c>
      <c r="AR143" s="2">
        <v>1</v>
      </c>
      <c r="AS143" s="2">
        <v>0</v>
      </c>
      <c r="AT143" s="2">
        <v>0</v>
      </c>
      <c r="AU143" s="2">
        <v>0</v>
      </c>
      <c r="AV143" s="2">
        <v>1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F143" s="2">
        <v>35</v>
      </c>
      <c r="CG143" s="2">
        <v>135.5</v>
      </c>
      <c r="CH143" s="2">
        <v>10</v>
      </c>
      <c r="CI143" s="2">
        <v>0</v>
      </c>
      <c r="CJ143" s="2">
        <v>25</v>
      </c>
      <c r="CK143" s="2">
        <v>0</v>
      </c>
      <c r="CL143" s="2">
        <v>110.5</v>
      </c>
      <c r="CM143" s="2">
        <v>0</v>
      </c>
      <c r="CN143" s="2">
        <v>10</v>
      </c>
      <c r="CO143" s="2">
        <v>0</v>
      </c>
      <c r="CP143" s="2">
        <v>25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10</v>
      </c>
      <c r="DC143" s="2">
        <v>0</v>
      </c>
      <c r="DD143" s="2">
        <v>25</v>
      </c>
      <c r="DE143" s="2">
        <v>0</v>
      </c>
      <c r="DF143" s="2">
        <v>110.5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10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25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58</v>
      </c>
      <c r="FW143" s="2">
        <v>0</v>
      </c>
      <c r="FX143" s="2">
        <v>0</v>
      </c>
      <c r="FY143" s="2">
        <v>52.5</v>
      </c>
      <c r="FZ143" s="2">
        <v>0</v>
      </c>
      <c r="GA143" s="2">
        <v>0</v>
      </c>
      <c r="GB143" s="2">
        <v>0</v>
      </c>
      <c r="GC143" s="2">
        <v>0</v>
      </c>
      <c r="GD143" s="2">
        <v>145.5</v>
      </c>
      <c r="GE143" s="2">
        <v>5</v>
      </c>
      <c r="GF143" s="2" t="s">
        <v>188</v>
      </c>
    </row>
    <row r="144" spans="1:188" x14ac:dyDescent="0.7">
      <c r="A144" s="2">
        <v>137229</v>
      </c>
      <c r="B144" s="2" t="s">
        <v>330</v>
      </c>
      <c r="C144" s="3">
        <v>41275</v>
      </c>
      <c r="D144" s="2">
        <v>6</v>
      </c>
      <c r="E144" s="2">
        <v>4</v>
      </c>
      <c r="F144" s="2">
        <v>2</v>
      </c>
      <c r="G144" s="2">
        <v>4</v>
      </c>
      <c r="H144" s="2">
        <v>1</v>
      </c>
      <c r="I144" s="2">
        <v>0</v>
      </c>
      <c r="J144" s="2">
        <v>2</v>
      </c>
      <c r="K144" s="2">
        <v>0</v>
      </c>
      <c r="L144" s="2">
        <v>1</v>
      </c>
      <c r="M144" s="2">
        <v>1</v>
      </c>
      <c r="N144" s="2">
        <v>0</v>
      </c>
      <c r="O144" s="2">
        <v>2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</v>
      </c>
      <c r="AI144" s="2">
        <v>1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1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F144" s="2">
        <v>250</v>
      </c>
      <c r="CG144" s="2">
        <v>249</v>
      </c>
      <c r="CH144" s="2">
        <v>100</v>
      </c>
      <c r="CI144" s="2">
        <v>0</v>
      </c>
      <c r="CJ144" s="2">
        <v>150</v>
      </c>
      <c r="CK144" s="2">
        <v>0</v>
      </c>
      <c r="CL144" s="2">
        <v>99</v>
      </c>
      <c r="CM144" s="2">
        <v>0</v>
      </c>
      <c r="CN144" s="2">
        <v>100</v>
      </c>
      <c r="CO144" s="2">
        <v>0</v>
      </c>
      <c r="CP144" s="2">
        <v>150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100</v>
      </c>
      <c r="DC144" s="2">
        <v>0</v>
      </c>
      <c r="DD144" s="2">
        <v>150</v>
      </c>
      <c r="DE144" s="2">
        <v>0</v>
      </c>
      <c r="DF144" s="2">
        <v>99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100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150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99</v>
      </c>
      <c r="GD144" s="2">
        <v>349</v>
      </c>
      <c r="GE144" s="2">
        <v>4</v>
      </c>
      <c r="GF144" s="2" t="s">
        <v>188</v>
      </c>
    </row>
    <row r="145" spans="1:188" x14ac:dyDescent="0.7">
      <c r="A145" s="2">
        <v>137300</v>
      </c>
      <c r="B145" s="2" t="s">
        <v>331</v>
      </c>
      <c r="C145" s="3">
        <v>41275</v>
      </c>
      <c r="D145" s="2">
        <v>6</v>
      </c>
      <c r="E145" s="2">
        <v>3</v>
      </c>
      <c r="F145" s="2">
        <v>1</v>
      </c>
      <c r="G145" s="2">
        <v>3</v>
      </c>
      <c r="H145" s="2">
        <v>2</v>
      </c>
      <c r="I145" s="2">
        <v>0</v>
      </c>
      <c r="J145" s="2">
        <v>1</v>
      </c>
      <c r="K145" s="2">
        <v>0</v>
      </c>
      <c r="L145" s="2">
        <v>1</v>
      </c>
      <c r="M145" s="2">
        <v>2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1</v>
      </c>
      <c r="AE145" s="2">
        <v>0</v>
      </c>
      <c r="AF145" s="2">
        <v>0</v>
      </c>
      <c r="AG145" s="2">
        <v>0</v>
      </c>
      <c r="AH145" s="2">
        <v>1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F145" s="2">
        <v>45</v>
      </c>
      <c r="CG145" s="2">
        <v>20</v>
      </c>
      <c r="CH145" s="2">
        <v>25</v>
      </c>
      <c r="CI145" s="2">
        <v>0</v>
      </c>
      <c r="CJ145" s="2">
        <v>10</v>
      </c>
      <c r="CK145" s="2">
        <v>0</v>
      </c>
      <c r="CL145" s="2">
        <v>10</v>
      </c>
      <c r="CM145" s="2">
        <v>0</v>
      </c>
      <c r="CN145" s="2">
        <v>25</v>
      </c>
      <c r="CO145" s="2">
        <v>0</v>
      </c>
      <c r="CP145" s="2">
        <v>10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25</v>
      </c>
      <c r="DC145" s="2">
        <v>0</v>
      </c>
      <c r="DD145" s="2">
        <v>10</v>
      </c>
      <c r="DE145" s="2">
        <v>0</v>
      </c>
      <c r="DF145" s="2">
        <v>10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25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10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10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45</v>
      </c>
      <c r="GE145" s="2">
        <v>4</v>
      </c>
      <c r="GF145" s="2" t="s">
        <v>188</v>
      </c>
    </row>
    <row r="146" spans="1:188" x14ac:dyDescent="0.7">
      <c r="A146" s="2">
        <v>137879</v>
      </c>
      <c r="B146" s="2" t="s">
        <v>332</v>
      </c>
      <c r="C146" s="3">
        <v>41275</v>
      </c>
      <c r="D146" s="2">
        <v>6</v>
      </c>
      <c r="E146" s="2">
        <v>3</v>
      </c>
      <c r="F146" s="2">
        <v>1</v>
      </c>
      <c r="G146" s="2">
        <v>3</v>
      </c>
      <c r="H146" s="2">
        <v>1</v>
      </c>
      <c r="I146" s="2">
        <v>0</v>
      </c>
      <c r="J146" s="2">
        <v>1</v>
      </c>
      <c r="K146" s="2">
        <v>0</v>
      </c>
      <c r="L146" s="2">
        <v>1</v>
      </c>
      <c r="M146" s="2">
        <v>1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0</v>
      </c>
      <c r="AF146" s="2">
        <v>0</v>
      </c>
      <c r="AG146" s="2">
        <v>0</v>
      </c>
      <c r="AH146" s="2">
        <v>1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1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1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F146" s="2">
        <v>75</v>
      </c>
      <c r="CG146" s="2">
        <v>50</v>
      </c>
      <c r="CH146" s="2">
        <v>25</v>
      </c>
      <c r="CI146" s="2">
        <v>0</v>
      </c>
      <c r="CJ146" s="2">
        <v>30</v>
      </c>
      <c r="CK146" s="2">
        <v>0</v>
      </c>
      <c r="CL146" s="2">
        <v>20</v>
      </c>
      <c r="CM146" s="2">
        <v>0</v>
      </c>
      <c r="CN146" s="2">
        <v>25</v>
      </c>
      <c r="CO146" s="2">
        <v>0</v>
      </c>
      <c r="CP146" s="2">
        <v>30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25</v>
      </c>
      <c r="DC146" s="2">
        <v>0</v>
      </c>
      <c r="DD146" s="2">
        <v>30</v>
      </c>
      <c r="DE146" s="2">
        <v>0</v>
      </c>
      <c r="DF146" s="2">
        <v>20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25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30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20</v>
      </c>
      <c r="GC146" s="2">
        <v>0</v>
      </c>
      <c r="GD146" s="2">
        <v>75</v>
      </c>
      <c r="GE146" s="2">
        <v>3</v>
      </c>
      <c r="GF146" s="2" t="s">
        <v>188</v>
      </c>
    </row>
    <row r="147" spans="1:188" x14ac:dyDescent="0.7">
      <c r="A147" s="2">
        <v>139736</v>
      </c>
      <c r="B147" s="2" t="s">
        <v>333</v>
      </c>
      <c r="C147" s="3">
        <v>41275</v>
      </c>
      <c r="D147" s="2">
        <v>6</v>
      </c>
      <c r="E147" s="2">
        <v>3</v>
      </c>
      <c r="F147" s="2">
        <v>1</v>
      </c>
      <c r="G147" s="2">
        <v>3</v>
      </c>
      <c r="H147" s="2">
        <v>1</v>
      </c>
      <c r="I147" s="2">
        <v>0</v>
      </c>
      <c r="J147" s="2">
        <v>1</v>
      </c>
      <c r="K147" s="2">
        <v>0</v>
      </c>
      <c r="L147" s="2">
        <v>1</v>
      </c>
      <c r="M147" s="2">
        <v>1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1</v>
      </c>
      <c r="AE147" s="2">
        <v>0</v>
      </c>
      <c r="AF147" s="2">
        <v>0</v>
      </c>
      <c r="AG147" s="2">
        <v>0</v>
      </c>
      <c r="AH147" s="2">
        <v>1</v>
      </c>
      <c r="AI147" s="2">
        <v>1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F147" s="2">
        <v>300</v>
      </c>
      <c r="CG147" s="2">
        <v>200</v>
      </c>
      <c r="CH147" s="2">
        <v>100</v>
      </c>
      <c r="CI147" s="2">
        <v>0</v>
      </c>
      <c r="CJ147" s="2">
        <v>100</v>
      </c>
      <c r="CK147" s="2">
        <v>0</v>
      </c>
      <c r="CL147" s="2">
        <v>100</v>
      </c>
      <c r="CM147" s="2">
        <v>0</v>
      </c>
      <c r="CN147" s="2">
        <v>100</v>
      </c>
      <c r="CO147" s="2">
        <v>0</v>
      </c>
      <c r="CP147" s="2">
        <v>100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100</v>
      </c>
      <c r="DC147" s="2">
        <v>0</v>
      </c>
      <c r="DD147" s="2">
        <v>100</v>
      </c>
      <c r="DE147" s="2">
        <v>0</v>
      </c>
      <c r="DF147" s="2">
        <v>100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100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100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100</v>
      </c>
      <c r="GD147" s="2">
        <v>300</v>
      </c>
      <c r="GE147" s="2">
        <v>3</v>
      </c>
      <c r="GF147" s="2" t="s">
        <v>188</v>
      </c>
    </row>
    <row r="148" spans="1:188" x14ac:dyDescent="0.7">
      <c r="A148" s="2">
        <v>139942</v>
      </c>
      <c r="B148" s="2" t="s">
        <v>334</v>
      </c>
      <c r="C148" s="3">
        <v>41640</v>
      </c>
      <c r="D148" s="2">
        <v>5</v>
      </c>
      <c r="E148" s="2">
        <v>3</v>
      </c>
      <c r="F148" s="2">
        <v>1</v>
      </c>
      <c r="G148" s="2">
        <v>3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1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1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1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0</v>
      </c>
      <c r="AU148" s="2">
        <v>0</v>
      </c>
      <c r="AV148" s="2">
        <v>1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F148" s="2">
        <v>50</v>
      </c>
      <c r="CG148" s="2">
        <v>50</v>
      </c>
      <c r="CH148" s="2">
        <v>0</v>
      </c>
      <c r="CI148" s="2">
        <v>25</v>
      </c>
      <c r="CJ148" s="2">
        <v>0</v>
      </c>
      <c r="CK148" s="2">
        <v>25</v>
      </c>
      <c r="CL148" s="2">
        <v>0</v>
      </c>
      <c r="CM148" s="2">
        <v>0</v>
      </c>
      <c r="CN148" s="2">
        <v>0</v>
      </c>
      <c r="CO148" s="2">
        <v>25</v>
      </c>
      <c r="CP148" s="2">
        <v>0</v>
      </c>
      <c r="CQ148" s="2">
        <v>25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25</v>
      </c>
      <c r="DC148" s="2">
        <v>0</v>
      </c>
      <c r="DD148" s="2">
        <v>25</v>
      </c>
      <c r="DE148" s="2">
        <v>0</v>
      </c>
      <c r="DF148" s="2">
        <v>25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25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25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50</v>
      </c>
      <c r="GE148" s="2">
        <v>2</v>
      </c>
      <c r="GF148" s="2" t="s">
        <v>188</v>
      </c>
    </row>
    <row r="149" spans="1:188" x14ac:dyDescent="0.7">
      <c r="A149" s="2">
        <v>141230</v>
      </c>
      <c r="B149" s="2" t="s">
        <v>335</v>
      </c>
      <c r="C149" s="3">
        <v>41275</v>
      </c>
      <c r="D149" s="2">
        <v>6</v>
      </c>
      <c r="E149" s="2">
        <v>3</v>
      </c>
      <c r="F149" s="2">
        <v>1</v>
      </c>
      <c r="G149" s="2">
        <v>3</v>
      </c>
      <c r="H149" s="2">
        <v>1</v>
      </c>
      <c r="I149" s="2">
        <v>0</v>
      </c>
      <c r="J149" s="2">
        <v>1</v>
      </c>
      <c r="K149" s="2">
        <v>0</v>
      </c>
      <c r="L149" s="2">
        <v>1</v>
      </c>
      <c r="M149" s="2">
        <v>1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0</v>
      </c>
      <c r="AF149" s="2">
        <v>0</v>
      </c>
      <c r="AG149" s="2">
        <v>0</v>
      </c>
      <c r="AH149" s="2">
        <v>1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0</v>
      </c>
      <c r="AU149" s="2">
        <v>0</v>
      </c>
      <c r="AV149" s="2">
        <v>1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F149" s="2">
        <v>199</v>
      </c>
      <c r="CG149" s="2">
        <v>174</v>
      </c>
      <c r="CH149" s="2">
        <v>25</v>
      </c>
      <c r="CI149" s="2">
        <v>0</v>
      </c>
      <c r="CJ149" s="2">
        <v>75</v>
      </c>
      <c r="CK149" s="2">
        <v>0</v>
      </c>
      <c r="CL149" s="2">
        <v>99</v>
      </c>
      <c r="CM149" s="2">
        <v>0</v>
      </c>
      <c r="CN149" s="2">
        <v>25</v>
      </c>
      <c r="CO149" s="2">
        <v>0</v>
      </c>
      <c r="CP149" s="2">
        <v>75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25</v>
      </c>
      <c r="DC149" s="2">
        <v>0</v>
      </c>
      <c r="DD149" s="2">
        <v>75</v>
      </c>
      <c r="DE149" s="2">
        <v>0</v>
      </c>
      <c r="DF149" s="2">
        <v>99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25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75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99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199</v>
      </c>
      <c r="GE149" s="2">
        <v>3</v>
      </c>
      <c r="GF149" s="2" t="s">
        <v>188</v>
      </c>
    </row>
    <row r="150" spans="1:188" x14ac:dyDescent="0.7">
      <c r="A150" s="2">
        <v>141511</v>
      </c>
      <c r="B150" s="2" t="s">
        <v>336</v>
      </c>
      <c r="C150" s="3">
        <v>41275</v>
      </c>
      <c r="D150" s="2">
        <v>6</v>
      </c>
      <c r="E150" s="2">
        <v>3</v>
      </c>
      <c r="F150" s="2">
        <v>1</v>
      </c>
      <c r="G150" s="2">
        <v>3</v>
      </c>
      <c r="H150" s="2">
        <v>1</v>
      </c>
      <c r="I150" s="2">
        <v>0</v>
      </c>
      <c r="J150" s="2">
        <v>1</v>
      </c>
      <c r="K150" s="2">
        <v>0</v>
      </c>
      <c r="L150" s="2">
        <v>2</v>
      </c>
      <c r="M150" s="2">
        <v>1</v>
      </c>
      <c r="N150" s="2">
        <v>0</v>
      </c>
      <c r="O150" s="2">
        <v>1</v>
      </c>
      <c r="P150" s="2">
        <v>0</v>
      </c>
      <c r="Q150" s="2">
        <v>2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0</v>
      </c>
      <c r="AF150" s="2">
        <v>0</v>
      </c>
      <c r="AG150" s="2">
        <v>0</v>
      </c>
      <c r="AH150" s="2">
        <v>1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0</v>
      </c>
      <c r="AU150" s="2">
        <v>0</v>
      </c>
      <c r="AV150" s="2">
        <v>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F150" s="2">
        <v>200</v>
      </c>
      <c r="CG150" s="2">
        <v>150</v>
      </c>
      <c r="CH150" s="2">
        <v>50</v>
      </c>
      <c r="CI150" s="2">
        <v>0</v>
      </c>
      <c r="CJ150" s="2">
        <v>50</v>
      </c>
      <c r="CK150" s="2">
        <v>0</v>
      </c>
      <c r="CL150" s="2">
        <v>100</v>
      </c>
      <c r="CM150" s="2">
        <v>0</v>
      </c>
      <c r="CN150" s="2">
        <v>50</v>
      </c>
      <c r="CO150" s="2">
        <v>0</v>
      </c>
      <c r="CP150" s="2">
        <v>50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50</v>
      </c>
      <c r="DC150" s="2">
        <v>0</v>
      </c>
      <c r="DD150" s="2">
        <v>50</v>
      </c>
      <c r="DE150" s="2">
        <v>0</v>
      </c>
      <c r="DF150" s="2">
        <v>100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50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50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50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50</v>
      </c>
      <c r="GC150" s="2">
        <v>0</v>
      </c>
      <c r="GD150" s="2">
        <v>200</v>
      </c>
      <c r="GE150" s="2">
        <v>4</v>
      </c>
      <c r="GF150" s="2" t="s">
        <v>188</v>
      </c>
    </row>
    <row r="151" spans="1:188" x14ac:dyDescent="0.7">
      <c r="A151" s="2">
        <v>143042</v>
      </c>
      <c r="B151" s="2" t="s">
        <v>337</v>
      </c>
      <c r="C151" s="3">
        <v>41275</v>
      </c>
      <c r="D151" s="2">
        <v>6</v>
      </c>
      <c r="E151" s="2">
        <v>3</v>
      </c>
      <c r="F151" s="2">
        <v>1</v>
      </c>
      <c r="G151" s="2">
        <v>3</v>
      </c>
      <c r="H151" s="2">
        <v>4</v>
      </c>
      <c r="I151" s="2">
        <v>0</v>
      </c>
      <c r="J151" s="2">
        <v>1</v>
      </c>
      <c r="K151" s="2">
        <v>0</v>
      </c>
      <c r="L151" s="2">
        <v>8</v>
      </c>
      <c r="M151" s="2">
        <v>4</v>
      </c>
      <c r="N151" s="2">
        <v>0</v>
      </c>
      <c r="O151" s="2">
        <v>1</v>
      </c>
      <c r="P151" s="2">
        <v>0</v>
      </c>
      <c r="Q151" s="2">
        <v>8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</v>
      </c>
      <c r="AE151" s="2">
        <v>0</v>
      </c>
      <c r="AF151" s="2">
        <v>0</v>
      </c>
      <c r="AG151" s="2">
        <v>0</v>
      </c>
      <c r="AH151" s="2">
        <v>1</v>
      </c>
      <c r="AI151" s="2">
        <v>1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0</v>
      </c>
      <c r="AU151" s="2">
        <v>0</v>
      </c>
      <c r="AV151" s="2">
        <v>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F151" s="2">
        <v>764.4</v>
      </c>
      <c r="CG151" s="2">
        <v>674.72</v>
      </c>
      <c r="CH151" s="2">
        <v>89.68</v>
      </c>
      <c r="CI151" s="2">
        <v>0</v>
      </c>
      <c r="CJ151" s="2">
        <v>125</v>
      </c>
      <c r="CK151" s="2">
        <v>0</v>
      </c>
      <c r="CL151" s="2">
        <v>549.72</v>
      </c>
      <c r="CM151" s="2">
        <v>0</v>
      </c>
      <c r="CN151" s="2">
        <v>89.68</v>
      </c>
      <c r="CO151" s="2">
        <v>0</v>
      </c>
      <c r="CP151" s="2">
        <v>125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89.68</v>
      </c>
      <c r="DC151" s="2">
        <v>0</v>
      </c>
      <c r="DD151" s="2">
        <v>125</v>
      </c>
      <c r="DE151" s="2">
        <v>0</v>
      </c>
      <c r="DF151" s="2">
        <v>549.72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80.7</v>
      </c>
      <c r="DX151" s="2">
        <v>0</v>
      </c>
      <c r="DY151" s="2">
        <v>0</v>
      </c>
      <c r="DZ151" s="2">
        <v>8.98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125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196.35</v>
      </c>
      <c r="FT151" s="2">
        <v>0</v>
      </c>
      <c r="FU151" s="2">
        <v>0</v>
      </c>
      <c r="FV151" s="2">
        <v>0</v>
      </c>
      <c r="FW151" s="2">
        <v>353.37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764.4</v>
      </c>
      <c r="GE151" s="2">
        <v>13</v>
      </c>
      <c r="GF151" s="2" t="s">
        <v>188</v>
      </c>
    </row>
    <row r="152" spans="1:188" x14ac:dyDescent="0.7">
      <c r="A152" s="2">
        <v>143088</v>
      </c>
      <c r="B152" s="2" t="s">
        <v>338</v>
      </c>
      <c r="C152" s="3">
        <v>41640</v>
      </c>
      <c r="D152" s="2">
        <v>5</v>
      </c>
      <c r="E152" s="2">
        <v>3</v>
      </c>
      <c r="F152" s="2">
        <v>1</v>
      </c>
      <c r="G152" s="2">
        <v>3</v>
      </c>
      <c r="H152" s="2">
        <v>0</v>
      </c>
      <c r="I152" s="2">
        <v>1</v>
      </c>
      <c r="J152" s="2">
        <v>0</v>
      </c>
      <c r="K152" s="2">
        <v>1</v>
      </c>
      <c r="L152" s="2">
        <v>0</v>
      </c>
      <c r="M152" s="2">
        <v>1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</v>
      </c>
      <c r="AI152" s="2">
        <v>1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1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F152" s="2">
        <v>150</v>
      </c>
      <c r="CG152" s="2">
        <v>115</v>
      </c>
      <c r="CH152" s="2">
        <v>0</v>
      </c>
      <c r="CI152" s="2">
        <v>100</v>
      </c>
      <c r="CJ152" s="2">
        <v>0</v>
      </c>
      <c r="CK152" s="2">
        <v>50</v>
      </c>
      <c r="CL152" s="2">
        <v>0</v>
      </c>
      <c r="CM152" s="2">
        <v>0</v>
      </c>
      <c r="CN152" s="2">
        <v>0</v>
      </c>
      <c r="CO152" s="2">
        <v>100</v>
      </c>
      <c r="CP152" s="2">
        <v>0</v>
      </c>
      <c r="CQ152" s="2">
        <v>50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100</v>
      </c>
      <c r="DC152" s="2">
        <v>0</v>
      </c>
      <c r="DD152" s="2">
        <v>50</v>
      </c>
      <c r="DE152" s="2">
        <v>0</v>
      </c>
      <c r="DF152" s="2">
        <v>65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100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50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150</v>
      </c>
      <c r="GE152" s="2">
        <v>2</v>
      </c>
      <c r="GF152" s="2" t="s">
        <v>188</v>
      </c>
    </row>
    <row r="153" spans="1:188" x14ac:dyDescent="0.7">
      <c r="A153" s="2">
        <v>143802</v>
      </c>
      <c r="B153" s="2" t="s">
        <v>339</v>
      </c>
      <c r="C153" s="3">
        <v>41275</v>
      </c>
      <c r="D153" s="2">
        <v>6</v>
      </c>
      <c r="E153" s="2">
        <v>4</v>
      </c>
      <c r="F153" s="2">
        <v>2</v>
      </c>
      <c r="G153" s="2">
        <v>4</v>
      </c>
      <c r="H153" s="2">
        <v>3</v>
      </c>
      <c r="I153" s="2">
        <v>0</v>
      </c>
      <c r="J153" s="2">
        <v>1</v>
      </c>
      <c r="K153" s="2">
        <v>0</v>
      </c>
      <c r="L153" s="2">
        <v>1</v>
      </c>
      <c r="M153" s="2">
        <v>3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1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0</v>
      </c>
      <c r="AU153" s="2">
        <v>0</v>
      </c>
      <c r="AV153" s="2">
        <v>1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F153" s="2">
        <v>115</v>
      </c>
      <c r="CG153" s="2">
        <v>125</v>
      </c>
      <c r="CH153" s="2">
        <v>90</v>
      </c>
      <c r="CI153" s="2">
        <v>0</v>
      </c>
      <c r="CJ153" s="2">
        <v>25</v>
      </c>
      <c r="CK153" s="2">
        <v>0</v>
      </c>
      <c r="CL153" s="2">
        <v>100</v>
      </c>
      <c r="CM153" s="2">
        <v>0</v>
      </c>
      <c r="CN153" s="2">
        <v>90</v>
      </c>
      <c r="CO153" s="2">
        <v>0</v>
      </c>
      <c r="CP153" s="2">
        <v>25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90</v>
      </c>
      <c r="DC153" s="2">
        <v>0</v>
      </c>
      <c r="DD153" s="2">
        <v>25</v>
      </c>
      <c r="DE153" s="2">
        <v>0</v>
      </c>
      <c r="DF153" s="2">
        <v>100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10</v>
      </c>
      <c r="EC153" s="2">
        <v>0</v>
      </c>
      <c r="ED153" s="2">
        <v>80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25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100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215</v>
      </c>
      <c r="GE153" s="2">
        <v>5</v>
      </c>
      <c r="GF153" s="2" t="s">
        <v>188</v>
      </c>
    </row>
    <row r="154" spans="1:188" x14ac:dyDescent="0.7">
      <c r="A154" s="2">
        <v>144033</v>
      </c>
      <c r="B154" s="2" t="s">
        <v>340</v>
      </c>
      <c r="C154" s="3">
        <v>41275</v>
      </c>
      <c r="D154" s="2">
        <v>6</v>
      </c>
      <c r="E154" s="2">
        <v>3</v>
      </c>
      <c r="F154" s="2">
        <v>1</v>
      </c>
      <c r="G154" s="2">
        <v>3</v>
      </c>
      <c r="H154" s="2">
        <v>1</v>
      </c>
      <c r="I154" s="2">
        <v>0</v>
      </c>
      <c r="J154" s="2">
        <v>1</v>
      </c>
      <c r="K154" s="2">
        <v>0</v>
      </c>
      <c r="L154" s="2">
        <v>2</v>
      </c>
      <c r="M154" s="2">
        <v>1</v>
      </c>
      <c r="N154" s="2">
        <v>0</v>
      </c>
      <c r="O154" s="2">
        <v>1</v>
      </c>
      <c r="P154" s="2">
        <v>0</v>
      </c>
      <c r="Q154" s="2">
        <v>2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1</v>
      </c>
      <c r="AE154" s="2">
        <v>0</v>
      </c>
      <c r="AF154" s="2">
        <v>0</v>
      </c>
      <c r="AG154" s="2">
        <v>0</v>
      </c>
      <c r="AH154" s="2">
        <v>1</v>
      </c>
      <c r="AI154" s="2">
        <v>1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0</v>
      </c>
      <c r="AU154" s="2">
        <v>0</v>
      </c>
      <c r="AV154" s="2">
        <v>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F154" s="2">
        <v>165</v>
      </c>
      <c r="CG154" s="2">
        <v>115</v>
      </c>
      <c r="CH154" s="2">
        <v>50</v>
      </c>
      <c r="CI154" s="2">
        <v>0</v>
      </c>
      <c r="CJ154" s="2">
        <v>40</v>
      </c>
      <c r="CK154" s="2">
        <v>0</v>
      </c>
      <c r="CL154" s="2">
        <v>75</v>
      </c>
      <c r="CM154" s="2">
        <v>0</v>
      </c>
      <c r="CN154" s="2">
        <v>50</v>
      </c>
      <c r="CO154" s="2">
        <v>0</v>
      </c>
      <c r="CP154" s="2">
        <v>40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50</v>
      </c>
      <c r="DC154" s="2">
        <v>0</v>
      </c>
      <c r="DD154" s="2">
        <v>40</v>
      </c>
      <c r="DE154" s="2">
        <v>0</v>
      </c>
      <c r="DF154" s="2">
        <v>75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50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40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35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40</v>
      </c>
      <c r="FZ154" s="2">
        <v>0</v>
      </c>
      <c r="GA154" s="2">
        <v>0</v>
      </c>
      <c r="GB154" s="2">
        <v>0</v>
      </c>
      <c r="GC154" s="2">
        <v>0</v>
      </c>
      <c r="GD154" s="2">
        <v>165</v>
      </c>
      <c r="GE154" s="2">
        <v>4</v>
      </c>
      <c r="GF154" s="2" t="s">
        <v>188</v>
      </c>
    </row>
    <row r="155" spans="1:188" x14ac:dyDescent="0.7">
      <c r="A155" s="2">
        <v>145288</v>
      </c>
      <c r="B155" s="2" t="s">
        <v>341</v>
      </c>
      <c r="C155" s="3">
        <v>41275</v>
      </c>
      <c r="D155" s="2">
        <v>6</v>
      </c>
      <c r="E155" s="2">
        <v>3</v>
      </c>
      <c r="F155" s="2">
        <v>1</v>
      </c>
      <c r="G155" s="2">
        <v>3</v>
      </c>
      <c r="H155" s="2">
        <v>1</v>
      </c>
      <c r="I155" s="2">
        <v>0</v>
      </c>
      <c r="J155" s="2">
        <v>4</v>
      </c>
      <c r="K155" s="2">
        <v>0</v>
      </c>
      <c r="L155" s="2">
        <v>1</v>
      </c>
      <c r="M155" s="2">
        <v>1</v>
      </c>
      <c r="N155" s="2">
        <v>0</v>
      </c>
      <c r="O155" s="2">
        <v>4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1</v>
      </c>
      <c r="AE155" s="2">
        <v>0</v>
      </c>
      <c r="AF155" s="2">
        <v>0</v>
      </c>
      <c r="AG155" s="2">
        <v>0</v>
      </c>
      <c r="AH155" s="2">
        <v>1</v>
      </c>
      <c r="AI155" s="2">
        <v>1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0</v>
      </c>
      <c r="AP155" s="2">
        <v>0</v>
      </c>
      <c r="AQ155" s="2">
        <v>0</v>
      </c>
      <c r="AR155" s="2">
        <v>1</v>
      </c>
      <c r="AS155" s="2">
        <v>0</v>
      </c>
      <c r="AT155" s="2">
        <v>0</v>
      </c>
      <c r="AU155" s="2">
        <v>0</v>
      </c>
      <c r="AV155" s="2">
        <v>1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F155" s="2">
        <v>200.99</v>
      </c>
      <c r="CG155" s="2">
        <v>189.99</v>
      </c>
      <c r="CH155" s="2">
        <v>11</v>
      </c>
      <c r="CI155" s="2">
        <v>0</v>
      </c>
      <c r="CJ155" s="2">
        <v>164.99</v>
      </c>
      <c r="CK155" s="2">
        <v>0</v>
      </c>
      <c r="CL155" s="2">
        <v>25</v>
      </c>
      <c r="CM155" s="2">
        <v>0</v>
      </c>
      <c r="CN155" s="2">
        <v>11</v>
      </c>
      <c r="CO155" s="2">
        <v>0</v>
      </c>
      <c r="CP155" s="2">
        <v>164.99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11</v>
      </c>
      <c r="DC155" s="2">
        <v>0</v>
      </c>
      <c r="DD155" s="2">
        <v>164.99</v>
      </c>
      <c r="DE155" s="2">
        <v>0</v>
      </c>
      <c r="DF155" s="2">
        <v>25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11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164.99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25</v>
      </c>
      <c r="GB155" s="2">
        <v>0</v>
      </c>
      <c r="GC155" s="2">
        <v>0</v>
      </c>
      <c r="GD155" s="2">
        <v>200.99</v>
      </c>
      <c r="GE155" s="2">
        <v>6</v>
      </c>
      <c r="GF155" s="2" t="s">
        <v>188</v>
      </c>
    </row>
    <row r="156" spans="1:188" x14ac:dyDescent="0.7">
      <c r="A156" s="2">
        <v>145790</v>
      </c>
      <c r="B156" s="2" t="s">
        <v>342</v>
      </c>
      <c r="C156" s="3">
        <v>41640</v>
      </c>
      <c r="D156" s="2">
        <v>5</v>
      </c>
      <c r="E156" s="2">
        <v>3</v>
      </c>
      <c r="F156" s="2">
        <v>1</v>
      </c>
      <c r="G156" s="2">
        <v>3</v>
      </c>
      <c r="H156" s="2">
        <v>0</v>
      </c>
      <c r="I156" s="2">
        <v>1</v>
      </c>
      <c r="J156" s="2">
        <v>0</v>
      </c>
      <c r="K156" s="2">
        <v>1</v>
      </c>
      <c r="L156" s="2">
        <v>0</v>
      </c>
      <c r="M156" s="2">
        <v>1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1</v>
      </c>
      <c r="AJ156" s="2">
        <v>0</v>
      </c>
      <c r="AK156" s="2">
        <v>0</v>
      </c>
      <c r="AL156" s="2">
        <v>0</v>
      </c>
      <c r="AM156" s="2">
        <v>0</v>
      </c>
      <c r="AN156" s="2">
        <v>1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1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F156" s="2">
        <v>100</v>
      </c>
      <c r="CG156" s="2">
        <v>90</v>
      </c>
      <c r="CH156" s="2">
        <v>0</v>
      </c>
      <c r="CI156" s="2">
        <v>50</v>
      </c>
      <c r="CJ156" s="2">
        <v>0</v>
      </c>
      <c r="CK156" s="2">
        <v>50</v>
      </c>
      <c r="CL156" s="2">
        <v>0</v>
      </c>
      <c r="CM156" s="2">
        <v>0</v>
      </c>
      <c r="CN156" s="2">
        <v>0</v>
      </c>
      <c r="CO156" s="2">
        <v>50</v>
      </c>
      <c r="CP156" s="2">
        <v>0</v>
      </c>
      <c r="CQ156" s="2">
        <v>50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50</v>
      </c>
      <c r="DC156" s="2">
        <v>0</v>
      </c>
      <c r="DD156" s="2">
        <v>50</v>
      </c>
      <c r="DE156" s="2">
        <v>0</v>
      </c>
      <c r="DF156" s="2">
        <v>40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50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50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100</v>
      </c>
      <c r="GE156" s="2">
        <v>2</v>
      </c>
      <c r="GF156" s="2" t="s">
        <v>188</v>
      </c>
    </row>
    <row r="157" spans="1:188" x14ac:dyDescent="0.7">
      <c r="A157" s="2">
        <v>150602</v>
      </c>
      <c r="B157" s="2" t="s">
        <v>343</v>
      </c>
      <c r="C157" s="3">
        <v>41275</v>
      </c>
      <c r="D157" s="2">
        <v>6</v>
      </c>
      <c r="E157" s="2">
        <v>3</v>
      </c>
      <c r="F157" s="2">
        <v>1</v>
      </c>
      <c r="G157" s="2">
        <v>3</v>
      </c>
      <c r="H157" s="2">
        <v>1</v>
      </c>
      <c r="I157" s="2">
        <v>0</v>
      </c>
      <c r="J157" s="2">
        <v>1</v>
      </c>
      <c r="K157" s="2">
        <v>0</v>
      </c>
      <c r="L157" s="2">
        <v>1</v>
      </c>
      <c r="M157" s="2">
        <v>1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1</v>
      </c>
      <c r="AE157" s="2">
        <v>0</v>
      </c>
      <c r="AF157" s="2">
        <v>0</v>
      </c>
      <c r="AG157" s="2">
        <v>0</v>
      </c>
      <c r="AH157" s="2">
        <v>1</v>
      </c>
      <c r="AI157" s="2">
        <v>1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0</v>
      </c>
      <c r="AP157" s="2">
        <v>0</v>
      </c>
      <c r="AQ157" s="2">
        <v>0</v>
      </c>
      <c r="AR157" s="2">
        <v>1</v>
      </c>
      <c r="AS157" s="2">
        <v>0</v>
      </c>
      <c r="AT157" s="2">
        <v>0</v>
      </c>
      <c r="AU157" s="2">
        <v>0</v>
      </c>
      <c r="AV157" s="2">
        <v>1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F157" s="2">
        <v>119.16</v>
      </c>
      <c r="CG157" s="2">
        <v>69.16</v>
      </c>
      <c r="CH157" s="2">
        <v>50</v>
      </c>
      <c r="CI157" s="2">
        <v>0</v>
      </c>
      <c r="CJ157" s="2">
        <v>50</v>
      </c>
      <c r="CK157" s="2">
        <v>0</v>
      </c>
      <c r="CL157" s="2">
        <v>19.16</v>
      </c>
      <c r="CM157" s="2">
        <v>0</v>
      </c>
      <c r="CN157" s="2">
        <v>50</v>
      </c>
      <c r="CO157" s="2">
        <v>0</v>
      </c>
      <c r="CP157" s="2">
        <v>50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50</v>
      </c>
      <c r="DC157" s="2">
        <v>0</v>
      </c>
      <c r="DD157" s="2">
        <v>50</v>
      </c>
      <c r="DE157" s="2">
        <v>0</v>
      </c>
      <c r="DF157" s="2">
        <v>19.16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50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50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19.16</v>
      </c>
      <c r="GA157" s="2">
        <v>0</v>
      </c>
      <c r="GB157" s="2">
        <v>0</v>
      </c>
      <c r="GC157" s="2">
        <v>0</v>
      </c>
      <c r="GD157" s="2">
        <v>119.16</v>
      </c>
      <c r="GE157" s="2">
        <v>3</v>
      </c>
      <c r="GF157" s="2" t="s">
        <v>188</v>
      </c>
    </row>
    <row r="158" spans="1:188" x14ac:dyDescent="0.7">
      <c r="A158" s="2">
        <v>150854</v>
      </c>
      <c r="B158" s="2" t="s">
        <v>344</v>
      </c>
      <c r="C158" s="3">
        <v>41275</v>
      </c>
      <c r="D158" s="2">
        <v>6</v>
      </c>
      <c r="E158" s="2">
        <v>3</v>
      </c>
      <c r="F158" s="2">
        <v>1</v>
      </c>
      <c r="G158" s="2">
        <v>3</v>
      </c>
      <c r="H158" s="2">
        <v>6</v>
      </c>
      <c r="I158" s="2">
        <v>0</v>
      </c>
      <c r="J158" s="2">
        <v>2</v>
      </c>
      <c r="K158" s="2">
        <v>0</v>
      </c>
      <c r="L158" s="2">
        <v>3</v>
      </c>
      <c r="M158" s="2">
        <v>6</v>
      </c>
      <c r="N158" s="2">
        <v>0</v>
      </c>
      <c r="O158" s="2">
        <v>2</v>
      </c>
      <c r="P158" s="2">
        <v>0</v>
      </c>
      <c r="Q158" s="2">
        <v>3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0</v>
      </c>
      <c r="AH158" s="2">
        <v>1</v>
      </c>
      <c r="AI158" s="2">
        <v>1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1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1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F158" s="2">
        <v>712.18</v>
      </c>
      <c r="CG158" s="2">
        <v>512.17999999999995</v>
      </c>
      <c r="CH158" s="2">
        <v>200</v>
      </c>
      <c r="CI158" s="2">
        <v>0</v>
      </c>
      <c r="CJ158" s="2">
        <v>212</v>
      </c>
      <c r="CK158" s="2">
        <v>0</v>
      </c>
      <c r="CL158" s="2">
        <v>300.18</v>
      </c>
      <c r="CM158" s="2">
        <v>0</v>
      </c>
      <c r="CN158" s="2">
        <v>200</v>
      </c>
      <c r="CO158" s="2">
        <v>0</v>
      </c>
      <c r="CP158" s="2">
        <v>212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200</v>
      </c>
      <c r="DC158" s="2">
        <v>0</v>
      </c>
      <c r="DD158" s="2">
        <v>212</v>
      </c>
      <c r="DE158" s="2">
        <v>0</v>
      </c>
      <c r="DF158" s="2">
        <v>300.18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125</v>
      </c>
      <c r="ED158" s="2">
        <v>25</v>
      </c>
      <c r="EE158" s="2">
        <v>0</v>
      </c>
      <c r="EF158" s="2">
        <v>0</v>
      </c>
      <c r="EG158" s="2">
        <v>50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212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170.18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130</v>
      </c>
      <c r="GA158" s="2">
        <v>0</v>
      </c>
      <c r="GB158" s="2">
        <v>0</v>
      </c>
      <c r="GC158" s="2">
        <v>0</v>
      </c>
      <c r="GD158" s="2">
        <v>712.18</v>
      </c>
      <c r="GE158" s="2">
        <v>11</v>
      </c>
      <c r="GF158" s="2" t="s">
        <v>188</v>
      </c>
    </row>
    <row r="159" spans="1:188" x14ac:dyDescent="0.7">
      <c r="A159" s="2">
        <v>151359</v>
      </c>
      <c r="B159" s="4" t="s">
        <v>345</v>
      </c>
      <c r="C159" s="3">
        <v>41275</v>
      </c>
      <c r="D159" s="2">
        <v>6</v>
      </c>
      <c r="E159" s="2">
        <v>3</v>
      </c>
      <c r="F159" s="2">
        <v>1</v>
      </c>
      <c r="G159" s="2">
        <v>3</v>
      </c>
      <c r="H159" s="2">
        <v>1</v>
      </c>
      <c r="I159" s="2">
        <v>0</v>
      </c>
      <c r="J159" s="2">
        <v>2</v>
      </c>
      <c r="K159" s="2">
        <v>0</v>
      </c>
      <c r="L159" s="2">
        <v>1</v>
      </c>
      <c r="M159" s="2">
        <v>1</v>
      </c>
      <c r="N159" s="2">
        <v>0</v>
      </c>
      <c r="O159" s="2">
        <v>2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1</v>
      </c>
      <c r="AE159" s="2">
        <v>0</v>
      </c>
      <c r="AF159" s="2">
        <v>0</v>
      </c>
      <c r="AG159" s="2">
        <v>0</v>
      </c>
      <c r="AH159" s="2">
        <v>1</v>
      </c>
      <c r="AI159" s="2">
        <v>1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2">
        <v>1</v>
      </c>
      <c r="AS159" s="2">
        <v>0</v>
      </c>
      <c r="AT159" s="2">
        <v>0</v>
      </c>
      <c r="AU159" s="2">
        <v>0</v>
      </c>
      <c r="AV159" s="2">
        <v>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F159" s="2">
        <v>274.16000000000003</v>
      </c>
      <c r="CG159" s="2">
        <v>125</v>
      </c>
      <c r="CH159" s="2">
        <v>149.16</v>
      </c>
      <c r="CI159" s="2">
        <v>0</v>
      </c>
      <c r="CJ159" s="2">
        <v>100</v>
      </c>
      <c r="CK159" s="2">
        <v>0</v>
      </c>
      <c r="CL159" s="2">
        <v>25</v>
      </c>
      <c r="CM159" s="2">
        <v>0</v>
      </c>
      <c r="CN159" s="2">
        <v>149.16</v>
      </c>
      <c r="CO159" s="2">
        <v>0</v>
      </c>
      <c r="CP159" s="2">
        <v>100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149.16</v>
      </c>
      <c r="DC159" s="2">
        <v>0</v>
      </c>
      <c r="DD159" s="2">
        <v>100</v>
      </c>
      <c r="DE159" s="2">
        <v>0</v>
      </c>
      <c r="DF159" s="2">
        <v>25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149.16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50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50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25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274.159999999999</v>
      </c>
      <c r="GE159" s="2">
        <v>4</v>
      </c>
      <c r="GF159" s="2" t="s">
        <v>188</v>
      </c>
    </row>
    <row r="160" spans="1:188" x14ac:dyDescent="0.7">
      <c r="A160" s="2">
        <v>154103</v>
      </c>
      <c r="B160" s="2" t="s">
        <v>346</v>
      </c>
      <c r="C160" s="3">
        <v>41275</v>
      </c>
      <c r="D160" s="2">
        <v>6</v>
      </c>
      <c r="E160" s="2">
        <v>3</v>
      </c>
      <c r="F160" s="2">
        <v>1</v>
      </c>
      <c r="G160" s="2">
        <v>3</v>
      </c>
      <c r="H160" s="2">
        <v>1</v>
      </c>
      <c r="I160" s="2">
        <v>0</v>
      </c>
      <c r="J160" s="2">
        <v>2</v>
      </c>
      <c r="K160" s="2">
        <v>0</v>
      </c>
      <c r="L160" s="2">
        <v>1</v>
      </c>
      <c r="M160" s="2">
        <v>1</v>
      </c>
      <c r="N160" s="2">
        <v>0</v>
      </c>
      <c r="O160" s="2">
        <v>2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0</v>
      </c>
      <c r="AG160" s="2">
        <v>0</v>
      </c>
      <c r="AH160" s="2">
        <v>1</v>
      </c>
      <c r="AI160" s="2">
        <v>1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1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F160" s="2">
        <v>90.85</v>
      </c>
      <c r="CG160" s="2">
        <v>65.849999999999994</v>
      </c>
      <c r="CH160" s="2">
        <v>25</v>
      </c>
      <c r="CI160" s="2">
        <v>0</v>
      </c>
      <c r="CJ160" s="2">
        <v>40.85</v>
      </c>
      <c r="CK160" s="2">
        <v>0</v>
      </c>
      <c r="CL160" s="2">
        <v>25</v>
      </c>
      <c r="CM160" s="2">
        <v>0</v>
      </c>
      <c r="CN160" s="2">
        <v>25</v>
      </c>
      <c r="CO160" s="2">
        <v>0</v>
      </c>
      <c r="CP160" s="2">
        <v>40.85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25</v>
      </c>
      <c r="DC160" s="2">
        <v>0</v>
      </c>
      <c r="DD160" s="2">
        <v>40.85</v>
      </c>
      <c r="DE160" s="2">
        <v>0</v>
      </c>
      <c r="DF160" s="2">
        <v>25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25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30.85</v>
      </c>
      <c r="FE160" s="2">
        <v>10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25</v>
      </c>
      <c r="GC160" s="2">
        <v>0</v>
      </c>
      <c r="GD160" s="2">
        <v>90.85</v>
      </c>
      <c r="GE160" s="2">
        <v>4</v>
      </c>
      <c r="GF160" s="2" t="s">
        <v>188</v>
      </c>
    </row>
    <row r="161" spans="1:188" x14ac:dyDescent="0.7">
      <c r="A161" s="2">
        <v>154716</v>
      </c>
      <c r="B161" s="2" t="s">
        <v>347</v>
      </c>
      <c r="C161" s="3">
        <v>41640</v>
      </c>
      <c r="D161" s="2">
        <v>5</v>
      </c>
      <c r="E161" s="2">
        <v>3</v>
      </c>
      <c r="F161" s="2">
        <v>1</v>
      </c>
      <c r="G161" s="2">
        <v>3</v>
      </c>
      <c r="H161" s="2">
        <v>0</v>
      </c>
      <c r="I161" s="2">
        <v>1</v>
      </c>
      <c r="J161" s="2">
        <v>0</v>
      </c>
      <c r="K161" s="2">
        <v>4</v>
      </c>
      <c r="L161" s="2">
        <v>0</v>
      </c>
      <c r="M161" s="2">
        <v>1</v>
      </c>
      <c r="N161" s="2">
        <v>0</v>
      </c>
      <c r="O161" s="2">
        <v>4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1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>
        <v>0</v>
      </c>
      <c r="AR161" s="2">
        <v>1</v>
      </c>
      <c r="AS161" s="2">
        <v>0</v>
      </c>
      <c r="AT161" s="2">
        <v>0</v>
      </c>
      <c r="AU161" s="2">
        <v>0</v>
      </c>
      <c r="AV161" s="2">
        <v>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F161" s="2">
        <v>629.38</v>
      </c>
      <c r="CG161" s="2">
        <v>628.38</v>
      </c>
      <c r="CH161" s="2">
        <v>0</v>
      </c>
      <c r="CI161" s="2">
        <v>100</v>
      </c>
      <c r="CJ161" s="2">
        <v>0</v>
      </c>
      <c r="CK161" s="2">
        <v>529.38</v>
      </c>
      <c r="CL161" s="2">
        <v>0</v>
      </c>
      <c r="CM161" s="2">
        <v>0</v>
      </c>
      <c r="CN161" s="2">
        <v>0</v>
      </c>
      <c r="CO161" s="2">
        <v>100</v>
      </c>
      <c r="CP161" s="2">
        <v>0</v>
      </c>
      <c r="CQ161" s="2">
        <v>529.38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100</v>
      </c>
      <c r="DC161" s="2">
        <v>0</v>
      </c>
      <c r="DD161" s="2">
        <v>529.38</v>
      </c>
      <c r="DE161" s="2">
        <v>0</v>
      </c>
      <c r="DF161" s="2">
        <v>99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100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99</v>
      </c>
      <c r="FH161" s="2">
        <v>0</v>
      </c>
      <c r="FI161" s="2">
        <v>0</v>
      </c>
      <c r="FJ161" s="2">
        <v>100</v>
      </c>
      <c r="FK161" s="2">
        <v>0</v>
      </c>
      <c r="FL161" s="2">
        <v>130.38</v>
      </c>
      <c r="FM161" s="2">
        <v>0</v>
      </c>
      <c r="FN161" s="2">
        <v>0</v>
      </c>
      <c r="FO161" s="2">
        <v>0</v>
      </c>
      <c r="FP161" s="2">
        <v>0</v>
      </c>
      <c r="FQ161" s="2">
        <v>200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629.38</v>
      </c>
      <c r="GE161" s="2">
        <v>5</v>
      </c>
      <c r="GF161" s="2" t="s">
        <v>188</v>
      </c>
    </row>
    <row r="162" spans="1:188" x14ac:dyDescent="0.7">
      <c r="A162" s="2">
        <v>156939</v>
      </c>
      <c r="B162" s="2" t="s">
        <v>348</v>
      </c>
      <c r="C162" s="3">
        <v>41275</v>
      </c>
      <c r="D162" s="2">
        <v>6</v>
      </c>
      <c r="E162" s="2">
        <v>3</v>
      </c>
      <c r="F162" s="2">
        <v>1</v>
      </c>
      <c r="G162" s="2">
        <v>3</v>
      </c>
      <c r="H162" s="2">
        <v>2</v>
      </c>
      <c r="I162" s="2">
        <v>0</v>
      </c>
      <c r="J162" s="2">
        <v>1</v>
      </c>
      <c r="K162" s="2">
        <v>0</v>
      </c>
      <c r="L162" s="2">
        <v>1</v>
      </c>
      <c r="M162" s="2">
        <v>2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1</v>
      </c>
      <c r="AI162" s="2">
        <v>1</v>
      </c>
      <c r="AJ162" s="2">
        <v>0</v>
      </c>
      <c r="AK162" s="2">
        <v>0</v>
      </c>
      <c r="AL162" s="2">
        <v>0</v>
      </c>
      <c r="AM162" s="2">
        <v>0</v>
      </c>
      <c r="AN162" s="2">
        <v>1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T162" s="2">
        <v>0</v>
      </c>
      <c r="AU162" s="2">
        <v>0</v>
      </c>
      <c r="AV162" s="2">
        <v>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F162" s="2">
        <v>40</v>
      </c>
      <c r="CG162" s="2">
        <v>20</v>
      </c>
      <c r="CH162" s="2">
        <v>20</v>
      </c>
      <c r="CI162" s="2">
        <v>0</v>
      </c>
      <c r="CJ162" s="2">
        <v>10</v>
      </c>
      <c r="CK162" s="2">
        <v>0</v>
      </c>
      <c r="CL162" s="2">
        <v>10</v>
      </c>
      <c r="CM162" s="2">
        <v>0</v>
      </c>
      <c r="CN162" s="2">
        <v>20</v>
      </c>
      <c r="CO162" s="2">
        <v>0</v>
      </c>
      <c r="CP162" s="2">
        <v>10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20</v>
      </c>
      <c r="DC162" s="2">
        <v>0</v>
      </c>
      <c r="DD162" s="2">
        <v>10</v>
      </c>
      <c r="DE162" s="2">
        <v>0</v>
      </c>
      <c r="DF162" s="2">
        <v>10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10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10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10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10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40</v>
      </c>
      <c r="GE162" s="2">
        <v>4</v>
      </c>
      <c r="GF162" s="2" t="s">
        <v>188</v>
      </c>
    </row>
    <row r="163" spans="1:188" x14ac:dyDescent="0.7">
      <c r="A163" s="2">
        <v>157424</v>
      </c>
      <c r="B163" s="2" t="s">
        <v>349</v>
      </c>
      <c r="C163" s="3">
        <v>41275</v>
      </c>
      <c r="D163" s="2">
        <v>6</v>
      </c>
      <c r="E163" s="2">
        <v>3</v>
      </c>
      <c r="F163" s="2">
        <v>1</v>
      </c>
      <c r="G163" s="2">
        <v>3</v>
      </c>
      <c r="H163" s="2">
        <v>1</v>
      </c>
      <c r="I163" s="2">
        <v>0</v>
      </c>
      <c r="J163" s="2">
        <v>1</v>
      </c>
      <c r="K163" s="2">
        <v>0</v>
      </c>
      <c r="L163" s="2">
        <v>1</v>
      </c>
      <c r="M163" s="2">
        <v>1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</v>
      </c>
      <c r="AE163" s="2">
        <v>0</v>
      </c>
      <c r="AF163" s="2">
        <v>0</v>
      </c>
      <c r="AG163" s="2">
        <v>0</v>
      </c>
      <c r="AH163" s="2">
        <v>1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1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F163" s="2">
        <v>150</v>
      </c>
      <c r="CG163" s="2">
        <v>125</v>
      </c>
      <c r="CH163" s="2">
        <v>25</v>
      </c>
      <c r="CI163" s="2">
        <v>0</v>
      </c>
      <c r="CJ163" s="2">
        <v>100</v>
      </c>
      <c r="CK163" s="2">
        <v>0</v>
      </c>
      <c r="CL163" s="2">
        <v>25</v>
      </c>
      <c r="CM163" s="2">
        <v>0</v>
      </c>
      <c r="CN163" s="2">
        <v>25</v>
      </c>
      <c r="CO163" s="2">
        <v>0</v>
      </c>
      <c r="CP163" s="2">
        <v>100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25</v>
      </c>
      <c r="DC163" s="2">
        <v>0</v>
      </c>
      <c r="DD163" s="2">
        <v>100</v>
      </c>
      <c r="DE163" s="2">
        <v>0</v>
      </c>
      <c r="DF163" s="2">
        <v>25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25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100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25</v>
      </c>
      <c r="GA163" s="2">
        <v>0</v>
      </c>
      <c r="GB163" s="2">
        <v>0</v>
      </c>
      <c r="GC163" s="2">
        <v>0</v>
      </c>
      <c r="GD163" s="2">
        <v>150</v>
      </c>
      <c r="GE163" s="2">
        <v>3</v>
      </c>
      <c r="GF163" s="2" t="s">
        <v>188</v>
      </c>
    </row>
    <row r="164" spans="1:188" x14ac:dyDescent="0.7">
      <c r="A164" s="2">
        <v>159354</v>
      </c>
      <c r="B164" s="2" t="s">
        <v>350</v>
      </c>
      <c r="C164" s="3">
        <v>41275</v>
      </c>
      <c r="D164" s="2">
        <v>6</v>
      </c>
      <c r="E164" s="2">
        <v>3</v>
      </c>
      <c r="F164" s="2">
        <v>1</v>
      </c>
      <c r="G164" s="2">
        <v>3</v>
      </c>
      <c r="H164" s="2">
        <v>1</v>
      </c>
      <c r="I164" s="2">
        <v>0</v>
      </c>
      <c r="J164" s="2">
        <v>1</v>
      </c>
      <c r="K164" s="2">
        <v>0</v>
      </c>
      <c r="L164" s="2">
        <v>1</v>
      </c>
      <c r="M164" s="2">
        <v>1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0</v>
      </c>
      <c r="AG164" s="2">
        <v>0</v>
      </c>
      <c r="AH164" s="2">
        <v>1</v>
      </c>
      <c r="AI164" s="2">
        <v>1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1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1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F164" s="2">
        <v>327.88</v>
      </c>
      <c r="CG164" s="2">
        <v>125</v>
      </c>
      <c r="CH164" s="2">
        <v>202.88</v>
      </c>
      <c r="CI164" s="2">
        <v>0</v>
      </c>
      <c r="CJ164" s="2">
        <v>100</v>
      </c>
      <c r="CK164" s="2">
        <v>0</v>
      </c>
      <c r="CL164" s="2">
        <v>25</v>
      </c>
      <c r="CM164" s="2">
        <v>0</v>
      </c>
      <c r="CN164" s="2">
        <v>202.88</v>
      </c>
      <c r="CO164" s="2">
        <v>0</v>
      </c>
      <c r="CP164" s="2">
        <v>100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202.88</v>
      </c>
      <c r="DC164" s="2">
        <v>0</v>
      </c>
      <c r="DD164" s="2">
        <v>100</v>
      </c>
      <c r="DE164" s="2">
        <v>0</v>
      </c>
      <c r="DF164" s="2">
        <v>25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202.88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100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25</v>
      </c>
      <c r="FZ164" s="2">
        <v>0</v>
      </c>
      <c r="GA164" s="2">
        <v>0</v>
      </c>
      <c r="GB164" s="2">
        <v>0</v>
      </c>
      <c r="GC164" s="2">
        <v>0</v>
      </c>
      <c r="GD164" s="2">
        <v>327.88</v>
      </c>
      <c r="GE164" s="2">
        <v>3</v>
      </c>
      <c r="GF164" s="2" t="s">
        <v>188</v>
      </c>
    </row>
    <row r="165" spans="1:188" x14ac:dyDescent="0.7">
      <c r="A165" s="2">
        <v>160239</v>
      </c>
      <c r="B165" s="2" t="s">
        <v>351</v>
      </c>
      <c r="C165" s="3">
        <v>41275</v>
      </c>
      <c r="D165" s="2">
        <v>6</v>
      </c>
      <c r="E165" s="2">
        <v>4</v>
      </c>
      <c r="F165" s="2">
        <v>2</v>
      </c>
      <c r="G165" s="2">
        <v>4</v>
      </c>
      <c r="H165" s="2">
        <v>1</v>
      </c>
      <c r="I165" s="2">
        <v>0</v>
      </c>
      <c r="J165" s="2">
        <v>2</v>
      </c>
      <c r="K165" s="2">
        <v>0</v>
      </c>
      <c r="L165" s="2">
        <v>7</v>
      </c>
      <c r="M165" s="2">
        <v>1</v>
      </c>
      <c r="N165" s="2">
        <v>0</v>
      </c>
      <c r="O165" s="2">
        <v>2</v>
      </c>
      <c r="P165" s="2">
        <v>0</v>
      </c>
      <c r="Q165" s="2">
        <v>7</v>
      </c>
      <c r="R165" s="2">
        <v>0</v>
      </c>
      <c r="S165" s="2">
        <v>0</v>
      </c>
      <c r="T165" s="2">
        <v>0</v>
      </c>
      <c r="U165" s="2">
        <v>0</v>
      </c>
      <c r="V165" s="2">
        <v>1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1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0</v>
      </c>
      <c r="AP165" s="2">
        <v>0</v>
      </c>
      <c r="AQ165" s="2">
        <v>0</v>
      </c>
      <c r="AR165" s="2">
        <v>1</v>
      </c>
      <c r="AS165" s="2">
        <v>0</v>
      </c>
      <c r="AT165" s="2">
        <v>0</v>
      </c>
      <c r="AU165" s="2">
        <v>0</v>
      </c>
      <c r="AV165" s="2">
        <v>1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F165" s="2">
        <v>85</v>
      </c>
      <c r="CG165" s="2">
        <v>111.25</v>
      </c>
      <c r="CH165" s="2">
        <v>50</v>
      </c>
      <c r="CI165" s="2">
        <v>0</v>
      </c>
      <c r="CJ165" s="2">
        <v>35</v>
      </c>
      <c r="CK165" s="2">
        <v>0</v>
      </c>
      <c r="CL165" s="2">
        <v>76.25</v>
      </c>
      <c r="CM165" s="2">
        <v>0</v>
      </c>
      <c r="CN165" s="2">
        <v>50</v>
      </c>
      <c r="CO165" s="2">
        <v>0</v>
      </c>
      <c r="CP165" s="2">
        <v>35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50</v>
      </c>
      <c r="DC165" s="2">
        <v>0</v>
      </c>
      <c r="DD165" s="2">
        <v>35</v>
      </c>
      <c r="DE165" s="2">
        <v>0</v>
      </c>
      <c r="DF165" s="2">
        <v>76.25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50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25</v>
      </c>
      <c r="FB165" s="2">
        <v>0</v>
      </c>
      <c r="FC165" s="2">
        <v>0</v>
      </c>
      <c r="FD165" s="2">
        <v>0</v>
      </c>
      <c r="FE165" s="2">
        <v>10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20</v>
      </c>
      <c r="FU165" s="2">
        <v>0</v>
      </c>
      <c r="FV165" s="2">
        <v>0</v>
      </c>
      <c r="FW165" s="2">
        <v>0</v>
      </c>
      <c r="FX165" s="2">
        <v>0</v>
      </c>
      <c r="FY165" s="2">
        <v>13.34</v>
      </c>
      <c r="FZ165" s="2">
        <v>15.89</v>
      </c>
      <c r="GA165" s="2">
        <v>17.02</v>
      </c>
      <c r="GB165" s="2">
        <v>0</v>
      </c>
      <c r="GC165" s="2">
        <v>10</v>
      </c>
      <c r="GD165" s="2">
        <v>161.25</v>
      </c>
      <c r="GE165" s="2">
        <v>10</v>
      </c>
      <c r="GF165" s="2" t="s">
        <v>188</v>
      </c>
    </row>
    <row r="166" spans="1:188" x14ac:dyDescent="0.7">
      <c r="A166" s="2">
        <v>165685</v>
      </c>
      <c r="B166" s="2" t="s">
        <v>352</v>
      </c>
      <c r="C166" s="3">
        <v>41640</v>
      </c>
      <c r="D166" s="2">
        <v>5</v>
      </c>
      <c r="E166" s="2">
        <v>3</v>
      </c>
      <c r="F166" s="2">
        <v>1</v>
      </c>
      <c r="G166" s="2">
        <v>3</v>
      </c>
      <c r="H166" s="2">
        <v>0</v>
      </c>
      <c r="I166" s="2">
        <v>1</v>
      </c>
      <c r="J166" s="2">
        <v>0</v>
      </c>
      <c r="K166" s="2">
        <v>1</v>
      </c>
      <c r="L166" s="2">
        <v>0</v>
      </c>
      <c r="M166" s="2">
        <v>1</v>
      </c>
      <c r="N166" s="2">
        <v>0</v>
      </c>
      <c r="O166" s="2">
        <v>1</v>
      </c>
      <c r="P166" s="2">
        <v>0</v>
      </c>
      <c r="Q166" s="2">
        <v>3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0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F166" s="2">
        <v>225</v>
      </c>
      <c r="CG166" s="2">
        <v>290</v>
      </c>
      <c r="CH166" s="2">
        <v>0</v>
      </c>
      <c r="CI166" s="2">
        <v>25</v>
      </c>
      <c r="CJ166" s="2">
        <v>0</v>
      </c>
      <c r="CK166" s="2">
        <v>200</v>
      </c>
      <c r="CL166" s="2">
        <v>0</v>
      </c>
      <c r="CM166" s="2">
        <v>0</v>
      </c>
      <c r="CN166" s="2">
        <v>0</v>
      </c>
      <c r="CO166" s="2">
        <v>25</v>
      </c>
      <c r="CP166" s="2">
        <v>0</v>
      </c>
      <c r="CQ166" s="2">
        <v>200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25</v>
      </c>
      <c r="DC166" s="2">
        <v>0</v>
      </c>
      <c r="DD166" s="2">
        <v>200</v>
      </c>
      <c r="DE166" s="2">
        <v>0</v>
      </c>
      <c r="DF166" s="2">
        <v>90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25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200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225</v>
      </c>
      <c r="GE166" s="2">
        <v>2</v>
      </c>
      <c r="GF166" s="2" t="s">
        <v>188</v>
      </c>
    </row>
    <row r="167" spans="1:188" x14ac:dyDescent="0.7">
      <c r="A167" s="2">
        <v>169011</v>
      </c>
      <c r="B167" s="2" t="s">
        <v>353</v>
      </c>
      <c r="C167" s="3">
        <v>41275</v>
      </c>
      <c r="D167" s="2">
        <v>6</v>
      </c>
      <c r="E167" s="2">
        <v>4</v>
      </c>
      <c r="F167" s="2">
        <v>2</v>
      </c>
      <c r="G167" s="2">
        <v>4</v>
      </c>
      <c r="H167" s="2">
        <v>1</v>
      </c>
      <c r="I167" s="2">
        <v>0</v>
      </c>
      <c r="J167" s="2">
        <v>1</v>
      </c>
      <c r="K167" s="2">
        <v>0</v>
      </c>
      <c r="L167" s="2">
        <v>4</v>
      </c>
      <c r="M167" s="2">
        <v>1</v>
      </c>
      <c r="N167" s="2">
        <v>0</v>
      </c>
      <c r="O167" s="2">
        <v>1</v>
      </c>
      <c r="P167" s="2">
        <v>0</v>
      </c>
      <c r="Q167" s="2">
        <v>4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1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F167" s="2">
        <v>174.02</v>
      </c>
      <c r="CG167" s="2">
        <v>534.82000000000005</v>
      </c>
      <c r="CH167" s="2">
        <v>50</v>
      </c>
      <c r="CI167" s="2">
        <v>0</v>
      </c>
      <c r="CJ167" s="2">
        <v>124.02</v>
      </c>
      <c r="CK167" s="2">
        <v>0</v>
      </c>
      <c r="CL167" s="2">
        <v>410.8</v>
      </c>
      <c r="CM167" s="2">
        <v>0</v>
      </c>
      <c r="CN167" s="2">
        <v>50</v>
      </c>
      <c r="CO167" s="2">
        <v>0</v>
      </c>
      <c r="CP167" s="2">
        <v>124.02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50</v>
      </c>
      <c r="DC167" s="2">
        <v>0</v>
      </c>
      <c r="DD167" s="2">
        <v>124.02</v>
      </c>
      <c r="DE167" s="2">
        <v>0</v>
      </c>
      <c r="DF167" s="2">
        <v>410.8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50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124.02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100</v>
      </c>
      <c r="FV167" s="2">
        <v>100</v>
      </c>
      <c r="FW167" s="2">
        <v>0</v>
      </c>
      <c r="FX167" s="2">
        <v>0</v>
      </c>
      <c r="FY167" s="2">
        <v>100</v>
      </c>
      <c r="FZ167" s="2">
        <v>0</v>
      </c>
      <c r="GA167" s="2">
        <v>110.8</v>
      </c>
      <c r="GB167" s="2">
        <v>0</v>
      </c>
      <c r="GC167" s="2">
        <v>0</v>
      </c>
      <c r="GD167" s="2">
        <v>584.81999999999903</v>
      </c>
      <c r="GE167" s="2">
        <v>6</v>
      </c>
      <c r="GF167" s="2" t="s">
        <v>188</v>
      </c>
    </row>
    <row r="168" spans="1:188" x14ac:dyDescent="0.7">
      <c r="A168" s="2">
        <v>169745</v>
      </c>
      <c r="B168" s="2" t="s">
        <v>354</v>
      </c>
      <c r="C168" s="3">
        <v>41275</v>
      </c>
      <c r="D168" s="2">
        <v>6</v>
      </c>
      <c r="E168" s="2">
        <v>4</v>
      </c>
      <c r="F168" s="2">
        <v>2</v>
      </c>
      <c r="G168" s="2">
        <v>4</v>
      </c>
      <c r="H168" s="2">
        <v>2</v>
      </c>
      <c r="I168" s="2">
        <v>0</v>
      </c>
      <c r="J168" s="2">
        <v>1</v>
      </c>
      <c r="K168" s="2">
        <v>0</v>
      </c>
      <c r="L168" s="2">
        <v>3</v>
      </c>
      <c r="M168" s="2">
        <v>2</v>
      </c>
      <c r="N168" s="2">
        <v>0</v>
      </c>
      <c r="O168" s="2">
        <v>1</v>
      </c>
      <c r="P168" s="2">
        <v>0</v>
      </c>
      <c r="Q168" s="2">
        <v>3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0</v>
      </c>
      <c r="AV168" s="2">
        <v>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F168" s="2">
        <v>155</v>
      </c>
      <c r="CG168" s="2">
        <v>190</v>
      </c>
      <c r="CH168" s="2">
        <v>55</v>
      </c>
      <c r="CI168" s="2">
        <v>0</v>
      </c>
      <c r="CJ168" s="2">
        <v>100</v>
      </c>
      <c r="CK168" s="2">
        <v>0</v>
      </c>
      <c r="CL168" s="2">
        <v>90</v>
      </c>
      <c r="CM168" s="2">
        <v>0</v>
      </c>
      <c r="CN168" s="2">
        <v>55</v>
      </c>
      <c r="CO168" s="2">
        <v>0</v>
      </c>
      <c r="CP168" s="2">
        <v>100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55</v>
      </c>
      <c r="DC168" s="2">
        <v>0</v>
      </c>
      <c r="DD168" s="2">
        <v>100</v>
      </c>
      <c r="DE168" s="2">
        <v>0</v>
      </c>
      <c r="DF168" s="2">
        <v>90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55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100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90</v>
      </c>
      <c r="FZ168" s="2">
        <v>0</v>
      </c>
      <c r="GA168" s="2">
        <v>0</v>
      </c>
      <c r="GB168" s="2">
        <v>0</v>
      </c>
      <c r="GC168" s="2">
        <v>0</v>
      </c>
      <c r="GD168" s="2">
        <v>245</v>
      </c>
      <c r="GE168" s="2">
        <v>6</v>
      </c>
      <c r="GF168" s="2" t="s">
        <v>188</v>
      </c>
    </row>
    <row r="169" spans="1:188" x14ac:dyDescent="0.7">
      <c r="A169" s="2">
        <v>170531</v>
      </c>
      <c r="B169" s="2" t="s">
        <v>355</v>
      </c>
      <c r="C169" s="3">
        <v>41275</v>
      </c>
      <c r="D169" s="2">
        <v>6</v>
      </c>
      <c r="E169" s="2">
        <v>4</v>
      </c>
      <c r="F169" s="2">
        <v>2</v>
      </c>
      <c r="G169" s="2">
        <v>4</v>
      </c>
      <c r="H169" s="2">
        <v>1</v>
      </c>
      <c r="I169" s="2">
        <v>0</v>
      </c>
      <c r="J169" s="2">
        <v>1</v>
      </c>
      <c r="K169" s="2">
        <v>0</v>
      </c>
      <c r="L169" s="2">
        <v>1</v>
      </c>
      <c r="M169" s="2">
        <v>1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1</v>
      </c>
      <c r="AI169" s="2">
        <v>1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1</v>
      </c>
      <c r="AS169" s="2">
        <v>0</v>
      </c>
      <c r="AT169" s="2">
        <v>0</v>
      </c>
      <c r="AU169" s="2">
        <v>0</v>
      </c>
      <c r="AV169" s="2">
        <v>1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1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F169" s="2">
        <v>100</v>
      </c>
      <c r="CG169" s="2">
        <v>115</v>
      </c>
      <c r="CH169" s="2">
        <v>25</v>
      </c>
      <c r="CI169" s="2">
        <v>0</v>
      </c>
      <c r="CJ169" s="2">
        <v>75</v>
      </c>
      <c r="CK169" s="2">
        <v>0</v>
      </c>
      <c r="CL169" s="2">
        <v>40</v>
      </c>
      <c r="CM169" s="2">
        <v>0</v>
      </c>
      <c r="CN169" s="2">
        <v>25</v>
      </c>
      <c r="CO169" s="2">
        <v>0</v>
      </c>
      <c r="CP169" s="2">
        <v>75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25</v>
      </c>
      <c r="DC169" s="2">
        <v>0</v>
      </c>
      <c r="DD169" s="2">
        <v>75</v>
      </c>
      <c r="DE169" s="2">
        <v>0</v>
      </c>
      <c r="DF169" s="2">
        <v>40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25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75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40</v>
      </c>
      <c r="FZ169" s="2">
        <v>0</v>
      </c>
      <c r="GA169" s="2">
        <v>0</v>
      </c>
      <c r="GB169" s="2">
        <v>0</v>
      </c>
      <c r="GC169" s="2">
        <v>0</v>
      </c>
      <c r="GD169" s="2">
        <v>140</v>
      </c>
      <c r="GE169" s="2">
        <v>3</v>
      </c>
      <c r="GF169" s="2" t="s">
        <v>188</v>
      </c>
    </row>
    <row r="170" spans="1:188" x14ac:dyDescent="0.7">
      <c r="A170" s="2">
        <v>171724</v>
      </c>
      <c r="B170" s="2" t="s">
        <v>356</v>
      </c>
      <c r="C170" s="3">
        <v>41640</v>
      </c>
      <c r="D170" s="2">
        <v>5</v>
      </c>
      <c r="E170" s="2">
        <v>3</v>
      </c>
      <c r="F170" s="2">
        <v>1</v>
      </c>
      <c r="G170" s="2">
        <v>3</v>
      </c>
      <c r="H170" s="2">
        <v>0</v>
      </c>
      <c r="I170" s="2">
        <v>1</v>
      </c>
      <c r="J170" s="2">
        <v>0</v>
      </c>
      <c r="K170" s="2">
        <v>1</v>
      </c>
      <c r="L170" s="2">
        <v>0</v>
      </c>
      <c r="M170" s="2">
        <v>1</v>
      </c>
      <c r="N170" s="2">
        <v>0</v>
      </c>
      <c r="O170" s="2">
        <v>1</v>
      </c>
      <c r="P170" s="2">
        <v>0</v>
      </c>
      <c r="Q170" s="2">
        <v>3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1</v>
      </c>
      <c r="AJ170" s="2">
        <v>0</v>
      </c>
      <c r="AK170" s="2">
        <v>0</v>
      </c>
      <c r="AL170" s="2">
        <v>0</v>
      </c>
      <c r="AM170" s="2">
        <v>0</v>
      </c>
      <c r="AN170" s="2">
        <v>1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1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F170" s="2">
        <v>765</v>
      </c>
      <c r="CG170" s="2">
        <v>1050</v>
      </c>
      <c r="CH170" s="2">
        <v>0</v>
      </c>
      <c r="CI170" s="2">
        <v>15</v>
      </c>
      <c r="CJ170" s="2">
        <v>0</v>
      </c>
      <c r="CK170" s="2">
        <v>750</v>
      </c>
      <c r="CL170" s="2">
        <v>0</v>
      </c>
      <c r="CM170" s="2">
        <v>0</v>
      </c>
      <c r="CN170" s="2">
        <v>0</v>
      </c>
      <c r="CO170" s="2">
        <v>15</v>
      </c>
      <c r="CP170" s="2">
        <v>0</v>
      </c>
      <c r="CQ170" s="2">
        <v>750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15</v>
      </c>
      <c r="DC170" s="2">
        <v>0</v>
      </c>
      <c r="DD170" s="2">
        <v>750</v>
      </c>
      <c r="DE170" s="2">
        <v>0</v>
      </c>
      <c r="DF170" s="2">
        <v>300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15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750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765</v>
      </c>
      <c r="GE170" s="2">
        <v>2</v>
      </c>
      <c r="GF170" s="2" t="s">
        <v>188</v>
      </c>
    </row>
    <row r="171" spans="1:188" x14ac:dyDescent="0.7">
      <c r="A171" s="2">
        <v>171849</v>
      </c>
      <c r="B171" s="2" t="s">
        <v>357</v>
      </c>
      <c r="C171" s="3">
        <v>41640</v>
      </c>
      <c r="D171" s="2">
        <v>5</v>
      </c>
      <c r="E171" s="2">
        <v>3</v>
      </c>
      <c r="F171" s="2">
        <v>1</v>
      </c>
      <c r="G171" s="2">
        <v>3</v>
      </c>
      <c r="H171" s="2">
        <v>0</v>
      </c>
      <c r="I171" s="2">
        <v>10</v>
      </c>
      <c r="J171" s="2">
        <v>0</v>
      </c>
      <c r="K171" s="2">
        <v>3</v>
      </c>
      <c r="L171" s="2">
        <v>0</v>
      </c>
      <c r="M171" s="2">
        <v>10</v>
      </c>
      <c r="N171" s="2">
        <v>0</v>
      </c>
      <c r="O171" s="2">
        <v>3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1</v>
      </c>
      <c r="AI171" s="2">
        <v>1</v>
      </c>
      <c r="AJ171" s="2">
        <v>0</v>
      </c>
      <c r="AK171" s="2">
        <v>0</v>
      </c>
      <c r="AL171" s="2">
        <v>0</v>
      </c>
      <c r="AM171" s="2">
        <v>0</v>
      </c>
      <c r="AN171" s="2">
        <v>1</v>
      </c>
      <c r="AO171" s="2">
        <v>0</v>
      </c>
      <c r="AP171" s="2">
        <v>0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1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F171" s="2">
        <v>592.51</v>
      </c>
      <c r="CG171" s="2">
        <v>330</v>
      </c>
      <c r="CH171" s="2">
        <v>0</v>
      </c>
      <c r="CI171" s="2">
        <v>287.51</v>
      </c>
      <c r="CJ171" s="2">
        <v>0</v>
      </c>
      <c r="CK171" s="2">
        <v>305</v>
      </c>
      <c r="CL171" s="2">
        <v>0</v>
      </c>
      <c r="CM171" s="2">
        <v>0</v>
      </c>
      <c r="CN171" s="2">
        <v>0</v>
      </c>
      <c r="CO171" s="2">
        <v>287.51</v>
      </c>
      <c r="CP171" s="2">
        <v>0</v>
      </c>
      <c r="CQ171" s="2">
        <v>305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287.51</v>
      </c>
      <c r="DC171" s="2">
        <v>0</v>
      </c>
      <c r="DD171" s="2">
        <v>305</v>
      </c>
      <c r="DE171" s="2">
        <v>0</v>
      </c>
      <c r="DF171" s="2">
        <v>25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277.51</v>
      </c>
      <c r="EP171" s="2">
        <v>0</v>
      </c>
      <c r="EQ171" s="2">
        <v>0</v>
      </c>
      <c r="ER171" s="2">
        <v>10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150</v>
      </c>
      <c r="FM171" s="2">
        <v>155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592.51</v>
      </c>
      <c r="GE171" s="2">
        <v>13</v>
      </c>
      <c r="GF171" s="2" t="s">
        <v>188</v>
      </c>
    </row>
    <row r="172" spans="1:188" x14ac:dyDescent="0.7">
      <c r="A172" s="2">
        <v>173400</v>
      </c>
      <c r="B172" s="2" t="s">
        <v>358</v>
      </c>
      <c r="C172" s="3">
        <v>41275</v>
      </c>
      <c r="D172" s="2">
        <v>6</v>
      </c>
      <c r="E172" s="2">
        <v>4</v>
      </c>
      <c r="F172" s="2">
        <v>2</v>
      </c>
      <c r="G172" s="2">
        <v>4</v>
      </c>
      <c r="H172" s="2">
        <v>3</v>
      </c>
      <c r="I172" s="2">
        <v>0</v>
      </c>
      <c r="J172" s="2">
        <v>2</v>
      </c>
      <c r="K172" s="2">
        <v>0</v>
      </c>
      <c r="L172" s="2">
        <v>1</v>
      </c>
      <c r="M172" s="2">
        <v>3</v>
      </c>
      <c r="N172" s="2">
        <v>0</v>
      </c>
      <c r="O172" s="2">
        <v>2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</v>
      </c>
      <c r="AI172" s="2">
        <v>1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0</v>
      </c>
      <c r="AU172" s="2">
        <v>0</v>
      </c>
      <c r="AV172" s="2">
        <v>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F172" s="2">
        <v>317.31</v>
      </c>
      <c r="CG172" s="2">
        <v>227.31</v>
      </c>
      <c r="CH172" s="2">
        <v>130</v>
      </c>
      <c r="CI172" s="2">
        <v>0</v>
      </c>
      <c r="CJ172" s="2">
        <v>187.31</v>
      </c>
      <c r="CK172" s="2">
        <v>0</v>
      </c>
      <c r="CL172" s="2">
        <v>40</v>
      </c>
      <c r="CM172" s="2">
        <v>0</v>
      </c>
      <c r="CN172" s="2">
        <v>130</v>
      </c>
      <c r="CO172" s="2">
        <v>0</v>
      </c>
      <c r="CP172" s="2">
        <v>187.31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130</v>
      </c>
      <c r="DC172" s="2">
        <v>0</v>
      </c>
      <c r="DD172" s="2">
        <v>187.31</v>
      </c>
      <c r="DE172" s="2">
        <v>0</v>
      </c>
      <c r="DF172" s="2">
        <v>40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100</v>
      </c>
      <c r="DY172" s="2">
        <v>30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50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137.31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40</v>
      </c>
      <c r="FZ172" s="2">
        <v>0</v>
      </c>
      <c r="GA172" s="2">
        <v>0</v>
      </c>
      <c r="GB172" s="2">
        <v>0</v>
      </c>
      <c r="GC172" s="2">
        <v>0</v>
      </c>
      <c r="GD172" s="2">
        <v>357.31</v>
      </c>
      <c r="GE172" s="2">
        <v>6</v>
      </c>
      <c r="GF172" s="2" t="s">
        <v>188</v>
      </c>
    </row>
    <row r="173" spans="1:188" x14ac:dyDescent="0.7">
      <c r="A173" s="2">
        <v>175022</v>
      </c>
      <c r="B173" s="2" t="s">
        <v>359</v>
      </c>
      <c r="C173" s="3">
        <v>41275</v>
      </c>
      <c r="D173" s="2">
        <v>6</v>
      </c>
      <c r="E173" s="2">
        <v>3</v>
      </c>
      <c r="F173" s="2">
        <v>1</v>
      </c>
      <c r="G173" s="2">
        <v>3</v>
      </c>
      <c r="H173" s="2">
        <v>1</v>
      </c>
      <c r="I173" s="2">
        <v>0</v>
      </c>
      <c r="J173" s="2">
        <v>1</v>
      </c>
      <c r="K173" s="2">
        <v>0</v>
      </c>
      <c r="L173" s="2">
        <v>1</v>
      </c>
      <c r="M173" s="2">
        <v>1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</v>
      </c>
      <c r="AE173" s="2">
        <v>0</v>
      </c>
      <c r="AF173" s="2">
        <v>0</v>
      </c>
      <c r="AG173" s="2">
        <v>0</v>
      </c>
      <c r="AH173" s="2">
        <v>1</v>
      </c>
      <c r="AI173" s="2">
        <v>1</v>
      </c>
      <c r="AJ173" s="2">
        <v>0</v>
      </c>
      <c r="AK173" s="2">
        <v>0</v>
      </c>
      <c r="AL173" s="2">
        <v>0</v>
      </c>
      <c r="AM173" s="2">
        <v>0</v>
      </c>
      <c r="AN173" s="2">
        <v>1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1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F173" s="2">
        <v>75</v>
      </c>
      <c r="CG173" s="2">
        <v>50</v>
      </c>
      <c r="CH173" s="2">
        <v>25</v>
      </c>
      <c r="CI173" s="2">
        <v>0</v>
      </c>
      <c r="CJ173" s="2">
        <v>25</v>
      </c>
      <c r="CK173" s="2">
        <v>0</v>
      </c>
      <c r="CL173" s="2">
        <v>25</v>
      </c>
      <c r="CM173" s="2">
        <v>0</v>
      </c>
      <c r="CN173" s="2">
        <v>25</v>
      </c>
      <c r="CO173" s="2">
        <v>0</v>
      </c>
      <c r="CP173" s="2">
        <v>25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25</v>
      </c>
      <c r="DC173" s="2">
        <v>0</v>
      </c>
      <c r="DD173" s="2">
        <v>25</v>
      </c>
      <c r="DE173" s="2">
        <v>0</v>
      </c>
      <c r="DF173" s="2">
        <v>25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25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25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25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75</v>
      </c>
      <c r="GE173" s="2">
        <v>3</v>
      </c>
      <c r="GF173" s="2" t="s">
        <v>188</v>
      </c>
    </row>
    <row r="174" spans="1:188" x14ac:dyDescent="0.7">
      <c r="A174" s="2">
        <v>175962</v>
      </c>
      <c r="B174" s="2" t="s">
        <v>360</v>
      </c>
      <c r="C174" s="3">
        <v>41275</v>
      </c>
      <c r="D174" s="2">
        <v>6</v>
      </c>
      <c r="E174" s="2">
        <v>3</v>
      </c>
      <c r="F174" s="2">
        <v>1</v>
      </c>
      <c r="G174" s="2">
        <v>3</v>
      </c>
      <c r="H174" s="2">
        <v>2</v>
      </c>
      <c r="I174" s="2">
        <v>0</v>
      </c>
      <c r="J174" s="2">
        <v>1</v>
      </c>
      <c r="K174" s="2">
        <v>0</v>
      </c>
      <c r="L174" s="2">
        <v>1</v>
      </c>
      <c r="M174" s="2">
        <v>2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</v>
      </c>
      <c r="AE174" s="2">
        <v>0</v>
      </c>
      <c r="AF174" s="2">
        <v>0</v>
      </c>
      <c r="AG174" s="2">
        <v>0</v>
      </c>
      <c r="AH174" s="2">
        <v>1</v>
      </c>
      <c r="AI174" s="2">
        <v>1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0</v>
      </c>
      <c r="AU174" s="2">
        <v>0</v>
      </c>
      <c r="AV174" s="2">
        <v>1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1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F174" s="2">
        <v>55</v>
      </c>
      <c r="CG174" s="2">
        <v>30</v>
      </c>
      <c r="CH174" s="2">
        <v>25</v>
      </c>
      <c r="CI174" s="2">
        <v>0</v>
      </c>
      <c r="CJ174" s="2">
        <v>10</v>
      </c>
      <c r="CK174" s="2">
        <v>0</v>
      </c>
      <c r="CL174" s="2">
        <v>20</v>
      </c>
      <c r="CM174" s="2">
        <v>0</v>
      </c>
      <c r="CN174" s="2">
        <v>25</v>
      </c>
      <c r="CO174" s="2">
        <v>0</v>
      </c>
      <c r="CP174" s="2">
        <v>10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25</v>
      </c>
      <c r="DC174" s="2">
        <v>0</v>
      </c>
      <c r="DD174" s="2">
        <v>10</v>
      </c>
      <c r="DE174" s="2">
        <v>0</v>
      </c>
      <c r="DF174" s="2">
        <v>20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10</v>
      </c>
      <c r="EF174" s="2">
        <v>0</v>
      </c>
      <c r="EG174" s="2">
        <v>15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10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20</v>
      </c>
      <c r="GC174" s="2">
        <v>0</v>
      </c>
      <c r="GD174" s="2">
        <v>55</v>
      </c>
      <c r="GE174" s="2">
        <v>4</v>
      </c>
      <c r="GF174" s="2" t="s">
        <v>188</v>
      </c>
    </row>
    <row r="175" spans="1:188" x14ac:dyDescent="0.7">
      <c r="A175" s="2">
        <v>176200</v>
      </c>
      <c r="B175" s="2" t="s">
        <v>361</v>
      </c>
      <c r="C175" s="3">
        <v>41275</v>
      </c>
      <c r="D175" s="2">
        <v>6</v>
      </c>
      <c r="E175" s="2">
        <v>3</v>
      </c>
      <c r="F175" s="2">
        <v>1</v>
      </c>
      <c r="G175" s="2">
        <v>3</v>
      </c>
      <c r="H175" s="2">
        <v>1</v>
      </c>
      <c r="I175" s="2">
        <v>0</v>
      </c>
      <c r="J175" s="2">
        <v>1</v>
      </c>
      <c r="K175" s="2">
        <v>0</v>
      </c>
      <c r="L175" s="2">
        <v>1</v>
      </c>
      <c r="M175" s="2">
        <v>1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</v>
      </c>
      <c r="AE175" s="2">
        <v>0</v>
      </c>
      <c r="AF175" s="2">
        <v>0</v>
      </c>
      <c r="AG175" s="2">
        <v>0</v>
      </c>
      <c r="AH175" s="2">
        <v>1</v>
      </c>
      <c r="AI175" s="2">
        <v>1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1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F175" s="2">
        <v>150</v>
      </c>
      <c r="CG175" s="2">
        <v>100</v>
      </c>
      <c r="CH175" s="2">
        <v>50</v>
      </c>
      <c r="CI175" s="2">
        <v>0</v>
      </c>
      <c r="CJ175" s="2">
        <v>50</v>
      </c>
      <c r="CK175" s="2">
        <v>0</v>
      </c>
      <c r="CL175" s="2">
        <v>50</v>
      </c>
      <c r="CM175" s="2">
        <v>0</v>
      </c>
      <c r="CN175" s="2">
        <v>50</v>
      </c>
      <c r="CO175" s="2">
        <v>0</v>
      </c>
      <c r="CP175" s="2">
        <v>50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50</v>
      </c>
      <c r="DC175" s="2">
        <v>0</v>
      </c>
      <c r="DD175" s="2">
        <v>50</v>
      </c>
      <c r="DE175" s="2">
        <v>0</v>
      </c>
      <c r="DF175" s="2">
        <v>50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50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50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50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150</v>
      </c>
      <c r="GE175" s="2">
        <v>3</v>
      </c>
      <c r="GF175" s="2" t="s">
        <v>188</v>
      </c>
    </row>
    <row r="176" spans="1:188" x14ac:dyDescent="0.7">
      <c r="A176" s="2">
        <v>177226</v>
      </c>
      <c r="B176" s="2" t="s">
        <v>362</v>
      </c>
      <c r="C176" s="3">
        <v>41275</v>
      </c>
      <c r="D176" s="2">
        <v>6</v>
      </c>
      <c r="E176" s="2">
        <v>3</v>
      </c>
      <c r="F176" s="2">
        <v>1</v>
      </c>
      <c r="G176" s="2">
        <v>3</v>
      </c>
      <c r="H176" s="2">
        <v>1</v>
      </c>
      <c r="I176" s="2">
        <v>0</v>
      </c>
      <c r="J176" s="2">
        <v>3</v>
      </c>
      <c r="K176" s="2">
        <v>0</v>
      </c>
      <c r="L176" s="2">
        <v>1</v>
      </c>
      <c r="M176" s="2">
        <v>1</v>
      </c>
      <c r="N176" s="2">
        <v>0</v>
      </c>
      <c r="O176" s="2">
        <v>3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1</v>
      </c>
      <c r="AE176" s="2">
        <v>0</v>
      </c>
      <c r="AF176" s="2">
        <v>0</v>
      </c>
      <c r="AG176" s="2">
        <v>0</v>
      </c>
      <c r="AH176" s="2">
        <v>1</v>
      </c>
      <c r="AI176" s="2">
        <v>1</v>
      </c>
      <c r="AJ176" s="2">
        <v>0</v>
      </c>
      <c r="AK176" s="2">
        <v>0</v>
      </c>
      <c r="AL176" s="2">
        <v>0</v>
      </c>
      <c r="AM176" s="2">
        <v>0</v>
      </c>
      <c r="AN176" s="2">
        <v>1</v>
      </c>
      <c r="AO176" s="2">
        <v>0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1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1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F176" s="2">
        <v>175</v>
      </c>
      <c r="CG176" s="2">
        <v>125</v>
      </c>
      <c r="CH176" s="2">
        <v>50</v>
      </c>
      <c r="CI176" s="2">
        <v>0</v>
      </c>
      <c r="CJ176" s="2">
        <v>75</v>
      </c>
      <c r="CK176" s="2">
        <v>0</v>
      </c>
      <c r="CL176" s="2">
        <v>50</v>
      </c>
      <c r="CM176" s="2">
        <v>0</v>
      </c>
      <c r="CN176" s="2">
        <v>50</v>
      </c>
      <c r="CO176" s="2">
        <v>0</v>
      </c>
      <c r="CP176" s="2">
        <v>75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50</v>
      </c>
      <c r="DC176" s="2">
        <v>0</v>
      </c>
      <c r="DD176" s="2">
        <v>75</v>
      </c>
      <c r="DE176" s="2">
        <v>0</v>
      </c>
      <c r="DF176" s="2">
        <v>50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50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50</v>
      </c>
      <c r="FC176" s="2">
        <v>0</v>
      </c>
      <c r="FD176" s="2">
        <v>25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50</v>
      </c>
      <c r="GD176" s="2">
        <v>175</v>
      </c>
      <c r="GE176" s="2">
        <v>5</v>
      </c>
      <c r="GF176" s="2" t="s">
        <v>188</v>
      </c>
    </row>
    <row r="177" spans="1:188" x14ac:dyDescent="0.7">
      <c r="A177" s="2">
        <v>178692</v>
      </c>
      <c r="B177" s="2" t="s">
        <v>363</v>
      </c>
      <c r="C177" s="3">
        <v>41275</v>
      </c>
      <c r="D177" s="2">
        <v>6</v>
      </c>
      <c r="E177" s="2">
        <v>4</v>
      </c>
      <c r="F177" s="2">
        <v>2</v>
      </c>
      <c r="G177" s="2">
        <v>4</v>
      </c>
      <c r="H177" s="2">
        <v>2</v>
      </c>
      <c r="I177" s="2">
        <v>0</v>
      </c>
      <c r="J177" s="2">
        <v>1</v>
      </c>
      <c r="K177" s="2">
        <v>0</v>
      </c>
      <c r="L177" s="2">
        <v>2</v>
      </c>
      <c r="M177" s="2">
        <v>2</v>
      </c>
      <c r="N177" s="2">
        <v>0</v>
      </c>
      <c r="O177" s="2">
        <v>1</v>
      </c>
      <c r="P177" s="2">
        <v>0</v>
      </c>
      <c r="Q177" s="2">
        <v>2</v>
      </c>
      <c r="R177" s="2">
        <v>0</v>
      </c>
      <c r="S177" s="2">
        <v>0</v>
      </c>
      <c r="T177" s="2">
        <v>0</v>
      </c>
      <c r="U177" s="2">
        <v>0</v>
      </c>
      <c r="V177" s="2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1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0</v>
      </c>
      <c r="AP177" s="2">
        <v>0</v>
      </c>
      <c r="AQ177" s="2">
        <v>0</v>
      </c>
      <c r="AR177" s="2">
        <v>1</v>
      </c>
      <c r="AS177" s="2">
        <v>0</v>
      </c>
      <c r="AT177" s="2">
        <v>0</v>
      </c>
      <c r="AU177" s="2">
        <v>0</v>
      </c>
      <c r="AV177" s="2">
        <v>1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F177" s="2">
        <v>199.75</v>
      </c>
      <c r="CG177" s="2">
        <v>373.76</v>
      </c>
      <c r="CH177" s="2">
        <v>142.25</v>
      </c>
      <c r="CI177" s="2">
        <v>0</v>
      </c>
      <c r="CJ177" s="2">
        <v>57.5</v>
      </c>
      <c r="CK177" s="2">
        <v>0</v>
      </c>
      <c r="CL177" s="2">
        <v>316.26</v>
      </c>
      <c r="CM177" s="2">
        <v>0</v>
      </c>
      <c r="CN177" s="2">
        <v>142.25</v>
      </c>
      <c r="CO177" s="2">
        <v>0</v>
      </c>
      <c r="CP177" s="2">
        <v>57.5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142.25</v>
      </c>
      <c r="DC177" s="2">
        <v>0</v>
      </c>
      <c r="DD177" s="2">
        <v>57.5</v>
      </c>
      <c r="DE177" s="2">
        <v>0</v>
      </c>
      <c r="DF177" s="2">
        <v>316.26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117.25</v>
      </c>
      <c r="ED177" s="2">
        <v>25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57.5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60</v>
      </c>
      <c r="GC177" s="2">
        <v>256.26</v>
      </c>
      <c r="GD177" s="2">
        <v>516.01</v>
      </c>
      <c r="GE177" s="2">
        <v>5</v>
      </c>
      <c r="GF177" s="2" t="s">
        <v>188</v>
      </c>
    </row>
    <row r="178" spans="1:188" x14ac:dyDescent="0.7">
      <c r="A178" s="2">
        <v>178991</v>
      </c>
      <c r="B178" s="2" t="s">
        <v>364</v>
      </c>
      <c r="C178" s="3">
        <v>41275</v>
      </c>
      <c r="D178" s="2">
        <v>6</v>
      </c>
      <c r="E178" s="2">
        <v>3</v>
      </c>
      <c r="F178" s="2">
        <v>1</v>
      </c>
      <c r="G178" s="2">
        <v>3</v>
      </c>
      <c r="H178" s="2">
        <v>3</v>
      </c>
      <c r="I178" s="2">
        <v>0</v>
      </c>
      <c r="J178" s="2">
        <v>5</v>
      </c>
      <c r="K178" s="2">
        <v>0</v>
      </c>
      <c r="L178" s="2">
        <v>5</v>
      </c>
      <c r="M178" s="2">
        <v>3</v>
      </c>
      <c r="N178" s="2">
        <v>0</v>
      </c>
      <c r="O178" s="2">
        <v>5</v>
      </c>
      <c r="P178" s="2">
        <v>0</v>
      </c>
      <c r="Q178" s="2">
        <v>5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0</v>
      </c>
      <c r="AG178" s="2">
        <v>0</v>
      </c>
      <c r="AH178" s="2">
        <v>1</v>
      </c>
      <c r="AI178" s="2">
        <v>1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F178" s="2">
        <v>430</v>
      </c>
      <c r="CG178" s="2">
        <v>350</v>
      </c>
      <c r="CH178" s="2">
        <v>80</v>
      </c>
      <c r="CI178" s="2">
        <v>0</v>
      </c>
      <c r="CJ178" s="2">
        <v>150</v>
      </c>
      <c r="CK178" s="2">
        <v>0</v>
      </c>
      <c r="CL178" s="2">
        <v>200</v>
      </c>
      <c r="CM178" s="2">
        <v>0</v>
      </c>
      <c r="CN178" s="2">
        <v>80</v>
      </c>
      <c r="CO178" s="2">
        <v>0</v>
      </c>
      <c r="CP178" s="2">
        <v>150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80</v>
      </c>
      <c r="DC178" s="2">
        <v>0</v>
      </c>
      <c r="DD178" s="2">
        <v>150</v>
      </c>
      <c r="DE178" s="2">
        <v>0</v>
      </c>
      <c r="DF178" s="2">
        <v>200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80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150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200</v>
      </c>
      <c r="GD178" s="2">
        <v>430</v>
      </c>
      <c r="GE178" s="2">
        <v>13</v>
      </c>
      <c r="GF178" s="2" t="s">
        <v>188</v>
      </c>
    </row>
    <row r="179" spans="1:188" x14ac:dyDescent="0.7">
      <c r="A179" s="2">
        <v>179750</v>
      </c>
      <c r="B179" s="2" t="s">
        <v>365</v>
      </c>
      <c r="C179" s="3">
        <v>41275</v>
      </c>
      <c r="D179" s="2">
        <v>6</v>
      </c>
      <c r="E179" s="2">
        <v>3</v>
      </c>
      <c r="F179" s="2">
        <v>1</v>
      </c>
      <c r="G179" s="2">
        <v>3</v>
      </c>
      <c r="H179" s="2">
        <v>1</v>
      </c>
      <c r="I179" s="2">
        <v>0</v>
      </c>
      <c r="J179" s="2">
        <v>1</v>
      </c>
      <c r="K179" s="2">
        <v>0</v>
      </c>
      <c r="L179" s="2">
        <v>1</v>
      </c>
      <c r="M179" s="2">
        <v>1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0</v>
      </c>
      <c r="AF179" s="2">
        <v>0</v>
      </c>
      <c r="AG179" s="2">
        <v>0</v>
      </c>
      <c r="AH179" s="2">
        <v>1</v>
      </c>
      <c r="AI179" s="2">
        <v>1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1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F179" s="2">
        <v>125</v>
      </c>
      <c r="CG179" s="2">
        <v>100</v>
      </c>
      <c r="CH179" s="2">
        <v>25</v>
      </c>
      <c r="CI179" s="2">
        <v>0</v>
      </c>
      <c r="CJ179" s="2">
        <v>50</v>
      </c>
      <c r="CK179" s="2">
        <v>0</v>
      </c>
      <c r="CL179" s="2">
        <v>50</v>
      </c>
      <c r="CM179" s="2">
        <v>0</v>
      </c>
      <c r="CN179" s="2">
        <v>25</v>
      </c>
      <c r="CO179" s="2">
        <v>0</v>
      </c>
      <c r="CP179" s="2">
        <v>50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25</v>
      </c>
      <c r="DC179" s="2">
        <v>0</v>
      </c>
      <c r="DD179" s="2">
        <v>50</v>
      </c>
      <c r="DE179" s="2">
        <v>0</v>
      </c>
      <c r="DF179" s="2">
        <v>50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25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50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50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125</v>
      </c>
      <c r="GE179" s="2">
        <v>3</v>
      </c>
      <c r="GF179" s="2" t="s">
        <v>188</v>
      </c>
    </row>
    <row r="180" spans="1:188" x14ac:dyDescent="0.7">
      <c r="A180" s="2">
        <v>182048</v>
      </c>
      <c r="B180" s="2" t="s">
        <v>366</v>
      </c>
      <c r="C180" s="3">
        <v>41640</v>
      </c>
      <c r="D180" s="2">
        <v>5</v>
      </c>
      <c r="E180" s="2">
        <v>3</v>
      </c>
      <c r="F180" s="2">
        <v>1</v>
      </c>
      <c r="G180" s="2">
        <v>3</v>
      </c>
      <c r="H180" s="2">
        <v>0</v>
      </c>
      <c r="I180" s="2">
        <v>6</v>
      </c>
      <c r="J180" s="2">
        <v>0</v>
      </c>
      <c r="K180" s="2">
        <v>3</v>
      </c>
      <c r="L180" s="2">
        <v>0</v>
      </c>
      <c r="M180" s="2">
        <v>6</v>
      </c>
      <c r="N180" s="2">
        <v>0</v>
      </c>
      <c r="O180" s="2">
        <v>3</v>
      </c>
      <c r="P180" s="2">
        <v>0</v>
      </c>
      <c r="Q180" s="2">
        <v>9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1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1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F180" s="2">
        <v>75</v>
      </c>
      <c r="CG180" s="2">
        <v>86.69</v>
      </c>
      <c r="CH180" s="2">
        <v>0</v>
      </c>
      <c r="CI180" s="2">
        <v>31</v>
      </c>
      <c r="CJ180" s="2">
        <v>0</v>
      </c>
      <c r="CK180" s="2">
        <v>44</v>
      </c>
      <c r="CL180" s="2">
        <v>0</v>
      </c>
      <c r="CM180" s="2">
        <v>0</v>
      </c>
      <c r="CN180" s="2">
        <v>0</v>
      </c>
      <c r="CO180" s="2">
        <v>31</v>
      </c>
      <c r="CP180" s="2">
        <v>0</v>
      </c>
      <c r="CQ180" s="2">
        <v>44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31</v>
      </c>
      <c r="DC180" s="2">
        <v>0</v>
      </c>
      <c r="DD180" s="2">
        <v>44</v>
      </c>
      <c r="DE180" s="2">
        <v>0</v>
      </c>
      <c r="DF180" s="2">
        <v>42.69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23</v>
      </c>
      <c r="EQ180" s="2">
        <v>0</v>
      </c>
      <c r="ER180" s="2">
        <v>8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16</v>
      </c>
      <c r="FJ180" s="2">
        <v>0</v>
      </c>
      <c r="FK180" s="2">
        <v>0</v>
      </c>
      <c r="FL180" s="2">
        <v>0</v>
      </c>
      <c r="FM180" s="2">
        <v>28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75</v>
      </c>
      <c r="GE180" s="2">
        <v>9</v>
      </c>
      <c r="GF180" s="2" t="s">
        <v>188</v>
      </c>
    </row>
    <row r="181" spans="1:188" x14ac:dyDescent="0.7">
      <c r="A181" s="2">
        <v>182153</v>
      </c>
      <c r="B181" s="2" t="s">
        <v>367</v>
      </c>
      <c r="C181" s="3">
        <v>41275</v>
      </c>
      <c r="D181" s="2">
        <v>6</v>
      </c>
      <c r="E181" s="2">
        <v>4</v>
      </c>
      <c r="F181" s="2">
        <v>2</v>
      </c>
      <c r="G181" s="2">
        <v>4</v>
      </c>
      <c r="H181" s="2">
        <v>1</v>
      </c>
      <c r="I181" s="2">
        <v>0</v>
      </c>
      <c r="J181" s="2">
        <v>1</v>
      </c>
      <c r="K181" s="2">
        <v>0</v>
      </c>
      <c r="L181" s="2">
        <v>1</v>
      </c>
      <c r="M181" s="2">
        <v>1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1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1</v>
      </c>
      <c r="AI181" s="2">
        <v>1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1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F181" s="2">
        <v>150</v>
      </c>
      <c r="CG181" s="2">
        <v>300</v>
      </c>
      <c r="CH181" s="2">
        <v>50</v>
      </c>
      <c r="CI181" s="2">
        <v>0</v>
      </c>
      <c r="CJ181" s="2">
        <v>100</v>
      </c>
      <c r="CK181" s="2">
        <v>0</v>
      </c>
      <c r="CL181" s="2">
        <v>200</v>
      </c>
      <c r="CM181" s="2">
        <v>0</v>
      </c>
      <c r="CN181" s="2">
        <v>50</v>
      </c>
      <c r="CO181" s="2">
        <v>0</v>
      </c>
      <c r="CP181" s="2">
        <v>100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50</v>
      </c>
      <c r="DC181" s="2">
        <v>0</v>
      </c>
      <c r="DD181" s="2">
        <v>100</v>
      </c>
      <c r="DE181" s="2">
        <v>0</v>
      </c>
      <c r="DF181" s="2">
        <v>200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50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100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200</v>
      </c>
      <c r="GD181" s="2">
        <v>350</v>
      </c>
      <c r="GE181" s="2">
        <v>3</v>
      </c>
      <c r="GF181" s="2" t="s">
        <v>188</v>
      </c>
    </row>
    <row r="182" spans="1:188" x14ac:dyDescent="0.7">
      <c r="A182" s="2">
        <v>183296</v>
      </c>
      <c r="B182" s="2" t="s">
        <v>368</v>
      </c>
      <c r="C182" s="3">
        <v>41275</v>
      </c>
      <c r="D182" s="2">
        <v>6</v>
      </c>
      <c r="E182" s="2">
        <v>3</v>
      </c>
      <c r="F182" s="2">
        <v>1</v>
      </c>
      <c r="G182" s="2">
        <v>3</v>
      </c>
      <c r="H182" s="2">
        <v>1</v>
      </c>
      <c r="I182" s="2">
        <v>0</v>
      </c>
      <c r="J182" s="2">
        <v>1</v>
      </c>
      <c r="K182" s="2">
        <v>0</v>
      </c>
      <c r="L182" s="2">
        <v>4</v>
      </c>
      <c r="M182" s="2">
        <v>1</v>
      </c>
      <c r="N182" s="2">
        <v>0</v>
      </c>
      <c r="O182" s="2">
        <v>1</v>
      </c>
      <c r="P182" s="2">
        <v>0</v>
      </c>
      <c r="Q182" s="2">
        <v>4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</v>
      </c>
      <c r="AE182" s="2">
        <v>0</v>
      </c>
      <c r="AF182" s="2">
        <v>0</v>
      </c>
      <c r="AG182" s="2">
        <v>0</v>
      </c>
      <c r="AH182" s="2">
        <v>1</v>
      </c>
      <c r="AI182" s="2">
        <v>1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1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1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F182" s="2">
        <v>235</v>
      </c>
      <c r="CG182" s="2">
        <v>210</v>
      </c>
      <c r="CH182" s="2">
        <v>25</v>
      </c>
      <c r="CI182" s="2">
        <v>0</v>
      </c>
      <c r="CJ182" s="2">
        <v>25</v>
      </c>
      <c r="CK182" s="2">
        <v>0</v>
      </c>
      <c r="CL182" s="2">
        <v>185</v>
      </c>
      <c r="CM182" s="2">
        <v>0</v>
      </c>
      <c r="CN182" s="2">
        <v>25</v>
      </c>
      <c r="CO182" s="2">
        <v>0</v>
      </c>
      <c r="CP182" s="2">
        <v>25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25</v>
      </c>
      <c r="DC182" s="2">
        <v>0</v>
      </c>
      <c r="DD182" s="2">
        <v>25</v>
      </c>
      <c r="DE182" s="2">
        <v>0</v>
      </c>
      <c r="DF182" s="2">
        <v>185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25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25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135</v>
      </c>
      <c r="FS182" s="2">
        <v>0</v>
      </c>
      <c r="FT182" s="2">
        <v>0</v>
      </c>
      <c r="FU182" s="2">
        <v>0</v>
      </c>
      <c r="FV182" s="2">
        <v>50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235</v>
      </c>
      <c r="GE182" s="2">
        <v>6</v>
      </c>
      <c r="GF182" s="2" t="s">
        <v>188</v>
      </c>
    </row>
    <row r="183" spans="1:188" x14ac:dyDescent="0.7">
      <c r="A183" s="2">
        <v>184328</v>
      </c>
      <c r="B183" s="2" t="s">
        <v>369</v>
      </c>
      <c r="C183" s="3">
        <v>41275</v>
      </c>
      <c r="D183" s="2">
        <v>6</v>
      </c>
      <c r="E183" s="2">
        <v>3</v>
      </c>
      <c r="F183" s="2">
        <v>1</v>
      </c>
      <c r="G183" s="2">
        <v>3</v>
      </c>
      <c r="H183" s="2">
        <v>2</v>
      </c>
      <c r="I183" s="2">
        <v>0</v>
      </c>
      <c r="J183" s="2">
        <v>2</v>
      </c>
      <c r="K183" s="2">
        <v>0</v>
      </c>
      <c r="L183" s="2">
        <v>1</v>
      </c>
      <c r="M183" s="2">
        <v>2</v>
      </c>
      <c r="N183" s="2">
        <v>0</v>
      </c>
      <c r="O183" s="2">
        <v>2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1</v>
      </c>
      <c r="AE183" s="2">
        <v>0</v>
      </c>
      <c r="AF183" s="2">
        <v>0</v>
      </c>
      <c r="AG183" s="2">
        <v>0</v>
      </c>
      <c r="AH183" s="2">
        <v>1</v>
      </c>
      <c r="AI183" s="2">
        <v>1</v>
      </c>
      <c r="AJ183" s="2">
        <v>0</v>
      </c>
      <c r="AK183" s="2">
        <v>0</v>
      </c>
      <c r="AL183" s="2">
        <v>0</v>
      </c>
      <c r="AM183" s="2">
        <v>0</v>
      </c>
      <c r="AN183" s="2">
        <v>1</v>
      </c>
      <c r="AO183" s="2">
        <v>0</v>
      </c>
      <c r="AP183" s="2">
        <v>0</v>
      </c>
      <c r="AQ183" s="2">
        <v>0</v>
      </c>
      <c r="AR183" s="2">
        <v>1</v>
      </c>
      <c r="AS183" s="2">
        <v>0</v>
      </c>
      <c r="AT183" s="2">
        <v>0</v>
      </c>
      <c r="AU183" s="2">
        <v>0</v>
      </c>
      <c r="AV183" s="2">
        <v>1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F183" s="2">
        <v>175</v>
      </c>
      <c r="CG183" s="2">
        <v>125</v>
      </c>
      <c r="CH183" s="2">
        <v>50</v>
      </c>
      <c r="CI183" s="2">
        <v>0</v>
      </c>
      <c r="CJ183" s="2">
        <v>75</v>
      </c>
      <c r="CK183" s="2">
        <v>0</v>
      </c>
      <c r="CL183" s="2">
        <v>50</v>
      </c>
      <c r="CM183" s="2">
        <v>0</v>
      </c>
      <c r="CN183" s="2">
        <v>50</v>
      </c>
      <c r="CO183" s="2">
        <v>0</v>
      </c>
      <c r="CP183" s="2">
        <v>75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50</v>
      </c>
      <c r="DC183" s="2">
        <v>0</v>
      </c>
      <c r="DD183" s="2">
        <v>75</v>
      </c>
      <c r="DE183" s="2">
        <v>0</v>
      </c>
      <c r="DF183" s="2">
        <v>50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50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50</v>
      </c>
      <c r="FB183" s="2">
        <v>25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50</v>
      </c>
      <c r="FZ183" s="2">
        <v>0</v>
      </c>
      <c r="GA183" s="2">
        <v>0</v>
      </c>
      <c r="GB183" s="2">
        <v>0</v>
      </c>
      <c r="GC183" s="2">
        <v>0</v>
      </c>
      <c r="GD183" s="2">
        <v>175</v>
      </c>
      <c r="GE183" s="2">
        <v>5</v>
      </c>
      <c r="GF183" s="2" t="s">
        <v>188</v>
      </c>
    </row>
    <row r="184" spans="1:188" x14ac:dyDescent="0.7">
      <c r="A184" s="2">
        <v>185376</v>
      </c>
      <c r="B184" s="2" t="s">
        <v>370</v>
      </c>
      <c r="C184" s="3">
        <v>41275</v>
      </c>
      <c r="D184" s="2">
        <v>6</v>
      </c>
      <c r="E184" s="2">
        <v>3</v>
      </c>
      <c r="F184" s="2">
        <v>1</v>
      </c>
      <c r="G184" s="2">
        <v>3</v>
      </c>
      <c r="H184" s="2">
        <v>1</v>
      </c>
      <c r="I184" s="2">
        <v>0</v>
      </c>
      <c r="J184" s="2">
        <v>2</v>
      </c>
      <c r="K184" s="2">
        <v>0</v>
      </c>
      <c r="L184" s="2">
        <v>2</v>
      </c>
      <c r="M184" s="2">
        <v>1</v>
      </c>
      <c r="N184" s="2">
        <v>0</v>
      </c>
      <c r="O184" s="2">
        <v>2</v>
      </c>
      <c r="P184" s="2">
        <v>0</v>
      </c>
      <c r="Q184" s="2">
        <v>2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0</v>
      </c>
      <c r="AF184" s="2">
        <v>0</v>
      </c>
      <c r="AG184" s="2">
        <v>0</v>
      </c>
      <c r="AH184" s="2">
        <v>1</v>
      </c>
      <c r="AI184" s="2">
        <v>1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1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1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F184" s="2">
        <v>645</v>
      </c>
      <c r="CG184" s="2">
        <v>545</v>
      </c>
      <c r="CH184" s="2">
        <v>100</v>
      </c>
      <c r="CI184" s="2">
        <v>0</v>
      </c>
      <c r="CJ184" s="2">
        <v>250</v>
      </c>
      <c r="CK184" s="2">
        <v>0</v>
      </c>
      <c r="CL184" s="2">
        <v>295</v>
      </c>
      <c r="CM184" s="2">
        <v>0</v>
      </c>
      <c r="CN184" s="2">
        <v>100</v>
      </c>
      <c r="CO184" s="2">
        <v>0</v>
      </c>
      <c r="CP184" s="2">
        <v>250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100</v>
      </c>
      <c r="DC184" s="2">
        <v>0</v>
      </c>
      <c r="DD184" s="2">
        <v>250</v>
      </c>
      <c r="DE184" s="2">
        <v>0</v>
      </c>
      <c r="DF184" s="2">
        <v>295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100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50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200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45</v>
      </c>
      <c r="FZ184" s="2">
        <v>250</v>
      </c>
      <c r="GA184" s="2">
        <v>0</v>
      </c>
      <c r="GB184" s="2">
        <v>0</v>
      </c>
      <c r="GC184" s="2">
        <v>0</v>
      </c>
      <c r="GD184" s="2">
        <v>645</v>
      </c>
      <c r="GE184" s="2">
        <v>5</v>
      </c>
      <c r="GF184" s="2" t="s">
        <v>188</v>
      </c>
    </row>
    <row r="185" spans="1:188" x14ac:dyDescent="0.7">
      <c r="A185" s="2">
        <v>186828</v>
      </c>
      <c r="B185" s="2" t="s">
        <v>371</v>
      </c>
      <c r="C185" s="3">
        <v>41640</v>
      </c>
      <c r="D185" s="2">
        <v>5</v>
      </c>
      <c r="E185" s="2">
        <v>3</v>
      </c>
      <c r="F185" s="2">
        <v>1</v>
      </c>
      <c r="G185" s="2">
        <v>3</v>
      </c>
      <c r="H185" s="2">
        <v>0</v>
      </c>
      <c r="I185" s="2">
        <v>1</v>
      </c>
      <c r="J185" s="2">
        <v>0</v>
      </c>
      <c r="K185" s="2">
        <v>1</v>
      </c>
      <c r="L185" s="2">
        <v>0</v>
      </c>
      <c r="M185" s="2">
        <v>1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1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>
        <v>0</v>
      </c>
      <c r="AP185" s="2">
        <v>0</v>
      </c>
      <c r="AQ185" s="2">
        <v>0</v>
      </c>
      <c r="AR185" s="2">
        <v>1</v>
      </c>
      <c r="AS185" s="2">
        <v>0</v>
      </c>
      <c r="AT185" s="2">
        <v>0</v>
      </c>
      <c r="AU185" s="2">
        <v>0</v>
      </c>
      <c r="AV185" s="2">
        <v>1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F185" s="2">
        <v>95.94</v>
      </c>
      <c r="CG185" s="2">
        <v>175.94</v>
      </c>
      <c r="CH185" s="2">
        <v>0</v>
      </c>
      <c r="CI185" s="2">
        <v>20</v>
      </c>
      <c r="CJ185" s="2">
        <v>0</v>
      </c>
      <c r="CK185" s="2">
        <v>75.94</v>
      </c>
      <c r="CL185" s="2">
        <v>0</v>
      </c>
      <c r="CM185" s="2">
        <v>0</v>
      </c>
      <c r="CN185" s="2">
        <v>0</v>
      </c>
      <c r="CO185" s="2">
        <v>20</v>
      </c>
      <c r="CP185" s="2">
        <v>0</v>
      </c>
      <c r="CQ185" s="2">
        <v>75.94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20</v>
      </c>
      <c r="DC185" s="2">
        <v>0</v>
      </c>
      <c r="DD185" s="2">
        <v>75.94</v>
      </c>
      <c r="DE185" s="2">
        <v>0</v>
      </c>
      <c r="DF185" s="2">
        <v>100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20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75.94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95.94</v>
      </c>
      <c r="GE185" s="2">
        <v>2</v>
      </c>
      <c r="GF185" s="2" t="s">
        <v>188</v>
      </c>
    </row>
    <row r="186" spans="1:188" x14ac:dyDescent="0.7">
      <c r="A186" s="2">
        <v>188064</v>
      </c>
      <c r="B186" s="2" t="s">
        <v>372</v>
      </c>
      <c r="C186" s="3">
        <v>41640</v>
      </c>
      <c r="D186" s="2">
        <v>5</v>
      </c>
      <c r="E186" s="2">
        <v>3</v>
      </c>
      <c r="F186" s="2">
        <v>1</v>
      </c>
      <c r="G186" s="2">
        <v>3</v>
      </c>
      <c r="H186" s="2">
        <v>0</v>
      </c>
      <c r="I186" s="2">
        <v>1</v>
      </c>
      <c r="J186" s="2">
        <v>0</v>
      </c>
      <c r="K186" s="2">
        <v>5</v>
      </c>
      <c r="L186" s="2">
        <v>0</v>
      </c>
      <c r="M186" s="2">
        <v>1</v>
      </c>
      <c r="N186" s="2">
        <v>0</v>
      </c>
      <c r="O186" s="2">
        <v>5</v>
      </c>
      <c r="P186" s="2">
        <v>0</v>
      </c>
      <c r="Q186" s="2">
        <v>2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1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1</v>
      </c>
      <c r="AO186" s="2">
        <v>0</v>
      </c>
      <c r="AP186" s="2">
        <v>0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  <c r="AV186" s="2">
        <v>1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F186" s="2">
        <v>280</v>
      </c>
      <c r="CG186" s="2">
        <v>280</v>
      </c>
      <c r="CH186" s="2">
        <v>0</v>
      </c>
      <c r="CI186" s="2">
        <v>50</v>
      </c>
      <c r="CJ186" s="2">
        <v>0</v>
      </c>
      <c r="CK186" s="2">
        <v>230</v>
      </c>
      <c r="CL186" s="2">
        <v>0</v>
      </c>
      <c r="CM186" s="2">
        <v>0</v>
      </c>
      <c r="CN186" s="2">
        <v>0</v>
      </c>
      <c r="CO186" s="2">
        <v>50</v>
      </c>
      <c r="CP186" s="2">
        <v>0</v>
      </c>
      <c r="CQ186" s="2">
        <v>230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50</v>
      </c>
      <c r="DC186" s="2">
        <v>0</v>
      </c>
      <c r="DD186" s="2">
        <v>230</v>
      </c>
      <c r="DE186" s="2">
        <v>0</v>
      </c>
      <c r="DF186" s="2">
        <v>50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50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210</v>
      </c>
      <c r="FL186" s="2">
        <v>0</v>
      </c>
      <c r="FM186" s="2">
        <v>0</v>
      </c>
      <c r="FN186" s="2">
        <v>0</v>
      </c>
      <c r="FO186" s="2">
        <v>20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280</v>
      </c>
      <c r="GE186" s="2">
        <v>6</v>
      </c>
      <c r="GF186" s="2" t="s">
        <v>188</v>
      </c>
    </row>
    <row r="187" spans="1:188" x14ac:dyDescent="0.7">
      <c r="A187" s="2">
        <v>188093</v>
      </c>
      <c r="B187" s="2" t="s">
        <v>373</v>
      </c>
      <c r="C187" s="3">
        <v>41640</v>
      </c>
      <c r="D187" s="2">
        <v>5</v>
      </c>
      <c r="E187" s="2">
        <v>3</v>
      </c>
      <c r="F187" s="2">
        <v>1</v>
      </c>
      <c r="G187" s="2">
        <v>3</v>
      </c>
      <c r="H187" s="2">
        <v>0</v>
      </c>
      <c r="I187" s="2">
        <v>1</v>
      </c>
      <c r="J187" s="2">
        <v>0</v>
      </c>
      <c r="K187" s="2">
        <v>1</v>
      </c>
      <c r="L187" s="2">
        <v>0</v>
      </c>
      <c r="M187" s="2">
        <v>1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1</v>
      </c>
      <c r="AI187" s="2">
        <v>1</v>
      </c>
      <c r="AJ187" s="2">
        <v>0</v>
      </c>
      <c r="AK187" s="2">
        <v>0</v>
      </c>
      <c r="AL187" s="2">
        <v>0</v>
      </c>
      <c r="AM187" s="2">
        <v>0</v>
      </c>
      <c r="AN187" s="2">
        <v>1</v>
      </c>
      <c r="AO187" s="2">
        <v>0</v>
      </c>
      <c r="AP187" s="2">
        <v>0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1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F187" s="2">
        <v>130</v>
      </c>
      <c r="CG187" s="2">
        <v>60</v>
      </c>
      <c r="CH187" s="2">
        <v>0</v>
      </c>
      <c r="CI187" s="2">
        <v>100</v>
      </c>
      <c r="CJ187" s="2">
        <v>0</v>
      </c>
      <c r="CK187" s="2">
        <v>30</v>
      </c>
      <c r="CL187" s="2">
        <v>0</v>
      </c>
      <c r="CM187" s="2">
        <v>0</v>
      </c>
      <c r="CN187" s="2">
        <v>0</v>
      </c>
      <c r="CO187" s="2">
        <v>100</v>
      </c>
      <c r="CP187" s="2">
        <v>0</v>
      </c>
      <c r="CQ187" s="2">
        <v>30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100</v>
      </c>
      <c r="DC187" s="2">
        <v>0</v>
      </c>
      <c r="DD187" s="2">
        <v>30</v>
      </c>
      <c r="DE187" s="2">
        <v>0</v>
      </c>
      <c r="DF187" s="2">
        <v>30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100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30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130</v>
      </c>
      <c r="GE187" s="2">
        <v>2</v>
      </c>
      <c r="GF187" s="2" t="s">
        <v>188</v>
      </c>
    </row>
    <row r="188" spans="1:188" x14ac:dyDescent="0.7">
      <c r="A188" s="2">
        <v>188319</v>
      </c>
      <c r="B188" s="2" t="s">
        <v>374</v>
      </c>
      <c r="C188" s="3">
        <v>41640</v>
      </c>
      <c r="D188" s="2">
        <v>5</v>
      </c>
      <c r="E188" s="2">
        <v>3</v>
      </c>
      <c r="F188" s="2">
        <v>1</v>
      </c>
      <c r="G188" s="2">
        <v>3</v>
      </c>
      <c r="H188" s="2">
        <v>0</v>
      </c>
      <c r="I188" s="2">
        <v>1</v>
      </c>
      <c r="J188" s="2">
        <v>0</v>
      </c>
      <c r="K188" s="2">
        <v>1</v>
      </c>
      <c r="L188" s="2">
        <v>0</v>
      </c>
      <c r="M188" s="2">
        <v>1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</v>
      </c>
      <c r="AI188" s="2">
        <v>1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F188" s="2">
        <v>55</v>
      </c>
      <c r="CG188" s="2">
        <v>75</v>
      </c>
      <c r="CH188" s="2">
        <v>0</v>
      </c>
      <c r="CI188" s="2">
        <v>5</v>
      </c>
      <c r="CJ188" s="2">
        <v>0</v>
      </c>
      <c r="CK188" s="2">
        <v>50</v>
      </c>
      <c r="CL188" s="2">
        <v>0</v>
      </c>
      <c r="CM188" s="2">
        <v>0</v>
      </c>
      <c r="CN188" s="2">
        <v>0</v>
      </c>
      <c r="CO188" s="2">
        <v>5</v>
      </c>
      <c r="CP188" s="2">
        <v>0</v>
      </c>
      <c r="CQ188" s="2">
        <v>50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5</v>
      </c>
      <c r="DC188" s="2">
        <v>0</v>
      </c>
      <c r="DD188" s="2">
        <v>50</v>
      </c>
      <c r="DE188" s="2">
        <v>0</v>
      </c>
      <c r="DF188" s="2">
        <v>25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5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50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55</v>
      </c>
      <c r="GE188" s="2">
        <v>2</v>
      </c>
      <c r="GF188" s="2" t="s">
        <v>188</v>
      </c>
    </row>
    <row r="189" spans="1:188" x14ac:dyDescent="0.7">
      <c r="A189" s="2">
        <v>188329</v>
      </c>
      <c r="B189" s="2" t="s">
        <v>375</v>
      </c>
      <c r="C189" s="3">
        <v>41275</v>
      </c>
      <c r="D189" s="2">
        <v>6</v>
      </c>
      <c r="E189" s="2">
        <v>3</v>
      </c>
      <c r="F189" s="2">
        <v>1</v>
      </c>
      <c r="G189" s="2">
        <v>3</v>
      </c>
      <c r="H189" s="2">
        <v>1</v>
      </c>
      <c r="I189" s="2">
        <v>0</v>
      </c>
      <c r="J189" s="2">
        <v>2</v>
      </c>
      <c r="K189" s="2">
        <v>0</v>
      </c>
      <c r="L189" s="2">
        <v>1</v>
      </c>
      <c r="M189" s="2">
        <v>1</v>
      </c>
      <c r="N189" s="2">
        <v>0</v>
      </c>
      <c r="O189" s="2">
        <v>2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1</v>
      </c>
      <c r="AE189" s="2">
        <v>0</v>
      </c>
      <c r="AF189" s="2">
        <v>0</v>
      </c>
      <c r="AG189" s="2">
        <v>0</v>
      </c>
      <c r="AH189" s="2">
        <v>1</v>
      </c>
      <c r="AI189" s="2">
        <v>1</v>
      </c>
      <c r="AJ189" s="2">
        <v>0</v>
      </c>
      <c r="AK189" s="2">
        <v>0</v>
      </c>
      <c r="AL189" s="2">
        <v>0</v>
      </c>
      <c r="AM189" s="2">
        <v>0</v>
      </c>
      <c r="AN189" s="2">
        <v>1</v>
      </c>
      <c r="AO189" s="2">
        <v>0</v>
      </c>
      <c r="AP189" s="2">
        <v>0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F189" s="2">
        <v>145</v>
      </c>
      <c r="CG189" s="2">
        <v>125</v>
      </c>
      <c r="CH189" s="2">
        <v>20</v>
      </c>
      <c r="CI189" s="2">
        <v>0</v>
      </c>
      <c r="CJ189" s="2">
        <v>75</v>
      </c>
      <c r="CK189" s="2">
        <v>0</v>
      </c>
      <c r="CL189" s="2">
        <v>50</v>
      </c>
      <c r="CM189" s="2">
        <v>0</v>
      </c>
      <c r="CN189" s="2">
        <v>20</v>
      </c>
      <c r="CO189" s="2">
        <v>0</v>
      </c>
      <c r="CP189" s="2">
        <v>75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20</v>
      </c>
      <c r="DC189" s="2">
        <v>0</v>
      </c>
      <c r="DD189" s="2">
        <v>75</v>
      </c>
      <c r="DE189" s="2">
        <v>0</v>
      </c>
      <c r="DF189" s="2">
        <v>50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20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25</v>
      </c>
      <c r="FB189" s="2">
        <v>0</v>
      </c>
      <c r="FC189" s="2">
        <v>50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50</v>
      </c>
      <c r="GA189" s="2">
        <v>0</v>
      </c>
      <c r="GB189" s="2">
        <v>0</v>
      </c>
      <c r="GC189" s="2">
        <v>0</v>
      </c>
      <c r="GD189" s="2">
        <v>145</v>
      </c>
      <c r="GE189" s="2">
        <v>4</v>
      </c>
      <c r="GF189" s="2" t="s">
        <v>188</v>
      </c>
    </row>
    <row r="190" spans="1:188" x14ac:dyDescent="0.7">
      <c r="A190" s="2">
        <v>188781</v>
      </c>
      <c r="B190" s="2" t="s">
        <v>376</v>
      </c>
      <c r="C190" s="3">
        <v>41640</v>
      </c>
      <c r="D190" s="2">
        <v>5</v>
      </c>
      <c r="E190" s="2">
        <v>3</v>
      </c>
      <c r="F190" s="2">
        <v>1</v>
      </c>
      <c r="G190" s="2">
        <v>3</v>
      </c>
      <c r="H190" s="2">
        <v>0</v>
      </c>
      <c r="I190" s="2">
        <v>1</v>
      </c>
      <c r="J190" s="2">
        <v>0</v>
      </c>
      <c r="K190" s="2">
        <v>2</v>
      </c>
      <c r="L190" s="2">
        <v>0</v>
      </c>
      <c r="M190" s="2">
        <v>1</v>
      </c>
      <c r="N190" s="2">
        <v>0</v>
      </c>
      <c r="O190" s="2">
        <v>2</v>
      </c>
      <c r="P190" s="2">
        <v>0</v>
      </c>
      <c r="Q190" s="2">
        <v>2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1</v>
      </c>
      <c r="AI190" s="2">
        <v>1</v>
      </c>
      <c r="AJ190" s="2">
        <v>0</v>
      </c>
      <c r="AK190" s="2">
        <v>0</v>
      </c>
      <c r="AL190" s="2">
        <v>0</v>
      </c>
      <c r="AM190" s="2">
        <v>0</v>
      </c>
      <c r="AN190" s="2">
        <v>1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F190" s="2">
        <v>60</v>
      </c>
      <c r="CG190" s="2">
        <v>170.23</v>
      </c>
      <c r="CH190" s="2">
        <v>0</v>
      </c>
      <c r="CI190" s="2">
        <v>20</v>
      </c>
      <c r="CJ190" s="2">
        <v>0</v>
      </c>
      <c r="CK190" s="2">
        <v>40</v>
      </c>
      <c r="CL190" s="2">
        <v>0</v>
      </c>
      <c r="CM190" s="2">
        <v>0</v>
      </c>
      <c r="CN190" s="2">
        <v>0</v>
      </c>
      <c r="CO190" s="2">
        <v>20</v>
      </c>
      <c r="CP190" s="2">
        <v>0</v>
      </c>
      <c r="CQ190" s="2">
        <v>40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20</v>
      </c>
      <c r="DC190" s="2">
        <v>0</v>
      </c>
      <c r="DD190" s="2">
        <v>40</v>
      </c>
      <c r="DE190" s="2">
        <v>0</v>
      </c>
      <c r="DF190" s="2">
        <v>130.22999999999999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20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40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60</v>
      </c>
      <c r="GE190" s="2">
        <v>3</v>
      </c>
      <c r="GF190" s="2" t="s">
        <v>188</v>
      </c>
    </row>
    <row r="191" spans="1:188" x14ac:dyDescent="0.7">
      <c r="A191" s="2">
        <v>190909</v>
      </c>
      <c r="B191" s="2" t="s">
        <v>377</v>
      </c>
      <c r="C191" s="3">
        <v>41640</v>
      </c>
      <c r="D191" s="2">
        <v>5</v>
      </c>
      <c r="E191" s="2">
        <v>3</v>
      </c>
      <c r="F191" s="2">
        <v>1</v>
      </c>
      <c r="G191" s="2">
        <v>3</v>
      </c>
      <c r="H191" s="2">
        <v>0</v>
      </c>
      <c r="I191" s="2">
        <v>4</v>
      </c>
      <c r="J191" s="2">
        <v>0</v>
      </c>
      <c r="K191" s="2">
        <v>2</v>
      </c>
      <c r="L191" s="2">
        <v>0</v>
      </c>
      <c r="M191" s="2">
        <v>4</v>
      </c>
      <c r="N191" s="2">
        <v>0</v>
      </c>
      <c r="O191" s="2">
        <v>2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1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1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0</v>
      </c>
      <c r="AQ191" s="2">
        <v>0</v>
      </c>
      <c r="AR191" s="2">
        <v>1</v>
      </c>
      <c r="AS191" s="2">
        <v>0</v>
      </c>
      <c r="AT191" s="2">
        <v>0</v>
      </c>
      <c r="AU191" s="2">
        <v>0</v>
      </c>
      <c r="AV191" s="2">
        <v>1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F191" s="2">
        <v>628.04</v>
      </c>
      <c r="CG191" s="2">
        <v>260</v>
      </c>
      <c r="CH191" s="2">
        <v>0</v>
      </c>
      <c r="CI191" s="2">
        <v>468.04</v>
      </c>
      <c r="CJ191" s="2">
        <v>0</v>
      </c>
      <c r="CK191" s="2">
        <v>160</v>
      </c>
      <c r="CL191" s="2">
        <v>0</v>
      </c>
      <c r="CM191" s="2">
        <v>0</v>
      </c>
      <c r="CN191" s="2">
        <v>0</v>
      </c>
      <c r="CO191" s="2">
        <v>468.04</v>
      </c>
      <c r="CP191" s="2">
        <v>0</v>
      </c>
      <c r="CQ191" s="2">
        <v>160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468.04</v>
      </c>
      <c r="DC191" s="2">
        <v>0</v>
      </c>
      <c r="DD191" s="2">
        <v>160</v>
      </c>
      <c r="DE191" s="2">
        <v>0</v>
      </c>
      <c r="DF191" s="2">
        <v>100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260</v>
      </c>
      <c r="EI191" s="2">
        <v>208.04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25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135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628.04</v>
      </c>
      <c r="GE191" s="2">
        <v>6</v>
      </c>
      <c r="GF191" s="2" t="s">
        <v>188</v>
      </c>
    </row>
    <row r="192" spans="1:188" x14ac:dyDescent="0.7">
      <c r="A192" s="2">
        <v>192388</v>
      </c>
      <c r="B192" s="2" t="s">
        <v>378</v>
      </c>
      <c r="C192" s="3">
        <v>41275</v>
      </c>
      <c r="D192" s="2">
        <v>6</v>
      </c>
      <c r="E192" s="2">
        <v>4</v>
      </c>
      <c r="F192" s="2">
        <v>2</v>
      </c>
      <c r="G192" s="2">
        <v>4</v>
      </c>
      <c r="H192" s="2">
        <v>1</v>
      </c>
      <c r="I192" s="2">
        <v>0</v>
      </c>
      <c r="J192" s="2">
        <v>2</v>
      </c>
      <c r="K192" s="2">
        <v>0</v>
      </c>
      <c r="L192" s="2">
        <v>1</v>
      </c>
      <c r="M192" s="2">
        <v>1</v>
      </c>
      <c r="N192" s="2">
        <v>0</v>
      </c>
      <c r="O192" s="2">
        <v>2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1</v>
      </c>
      <c r="AJ192" s="2">
        <v>0</v>
      </c>
      <c r="AK192" s="2">
        <v>0</v>
      </c>
      <c r="AL192" s="2">
        <v>0</v>
      </c>
      <c r="AM192" s="2">
        <v>0</v>
      </c>
      <c r="AN192" s="2">
        <v>1</v>
      </c>
      <c r="AO192" s="2">
        <v>0</v>
      </c>
      <c r="AP192" s="2">
        <v>0</v>
      </c>
      <c r="AQ192" s="2">
        <v>0</v>
      </c>
      <c r="AR192" s="2">
        <v>1</v>
      </c>
      <c r="AS192" s="2">
        <v>0</v>
      </c>
      <c r="AT192" s="2">
        <v>0</v>
      </c>
      <c r="AU192" s="2">
        <v>0</v>
      </c>
      <c r="AV192" s="2">
        <v>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1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F192" s="2">
        <v>174</v>
      </c>
      <c r="CG192" s="2">
        <v>201.56</v>
      </c>
      <c r="CH192" s="2">
        <v>50</v>
      </c>
      <c r="CI192" s="2">
        <v>0</v>
      </c>
      <c r="CJ192" s="2">
        <v>124</v>
      </c>
      <c r="CK192" s="2">
        <v>0</v>
      </c>
      <c r="CL192" s="2">
        <v>77.56</v>
      </c>
      <c r="CM192" s="2">
        <v>0</v>
      </c>
      <c r="CN192" s="2">
        <v>50</v>
      </c>
      <c r="CO192" s="2">
        <v>0</v>
      </c>
      <c r="CP192" s="2">
        <v>124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50</v>
      </c>
      <c r="DC192" s="2">
        <v>0</v>
      </c>
      <c r="DD192" s="2">
        <v>124</v>
      </c>
      <c r="DE192" s="2">
        <v>0</v>
      </c>
      <c r="DF192" s="2">
        <v>77.56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50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74</v>
      </c>
      <c r="EW192" s="2">
        <v>0</v>
      </c>
      <c r="EX192" s="2">
        <v>50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77.56</v>
      </c>
      <c r="FZ192" s="2">
        <v>0</v>
      </c>
      <c r="GA192" s="2">
        <v>0</v>
      </c>
      <c r="GB192" s="2">
        <v>0</v>
      </c>
      <c r="GC192" s="2">
        <v>0</v>
      </c>
      <c r="GD192" s="2">
        <v>251.56</v>
      </c>
      <c r="GE192" s="2">
        <v>4</v>
      </c>
      <c r="GF192" s="2" t="s">
        <v>188</v>
      </c>
    </row>
    <row r="193" spans="1:188" x14ac:dyDescent="0.7">
      <c r="A193" s="2">
        <v>194129</v>
      </c>
      <c r="B193" s="2" t="s">
        <v>379</v>
      </c>
      <c r="C193" s="3">
        <v>41640</v>
      </c>
      <c r="D193" s="2">
        <v>5</v>
      </c>
      <c r="E193" s="2">
        <v>3</v>
      </c>
      <c r="F193" s="2">
        <v>1</v>
      </c>
      <c r="G193" s="2">
        <v>3</v>
      </c>
      <c r="H193" s="2">
        <v>0</v>
      </c>
      <c r="I193" s="2">
        <v>2</v>
      </c>
      <c r="J193" s="2">
        <v>0</v>
      </c>
      <c r="K193" s="2">
        <v>3</v>
      </c>
      <c r="L193" s="2">
        <v>0</v>
      </c>
      <c r="M193" s="2">
        <v>2</v>
      </c>
      <c r="N193" s="2">
        <v>0</v>
      </c>
      <c r="O193" s="2">
        <v>3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1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1</v>
      </c>
      <c r="AS193" s="2">
        <v>0</v>
      </c>
      <c r="AT193" s="2">
        <v>0</v>
      </c>
      <c r="AU193" s="2">
        <v>0</v>
      </c>
      <c r="AV193" s="2">
        <v>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F193" s="2">
        <v>161.61000000000001</v>
      </c>
      <c r="CG193" s="2">
        <v>166.61</v>
      </c>
      <c r="CH193" s="2">
        <v>0</v>
      </c>
      <c r="CI193" s="2">
        <v>45</v>
      </c>
      <c r="CJ193" s="2">
        <v>0</v>
      </c>
      <c r="CK193" s="2">
        <v>116.61</v>
      </c>
      <c r="CL193" s="2">
        <v>0</v>
      </c>
      <c r="CM193" s="2">
        <v>0</v>
      </c>
      <c r="CN193" s="2">
        <v>0</v>
      </c>
      <c r="CO193" s="2">
        <v>45</v>
      </c>
      <c r="CP193" s="2">
        <v>0</v>
      </c>
      <c r="CQ193" s="2">
        <v>116.61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45</v>
      </c>
      <c r="DC193" s="2">
        <v>0</v>
      </c>
      <c r="DD193" s="2">
        <v>116.61</v>
      </c>
      <c r="DE193" s="2">
        <v>0</v>
      </c>
      <c r="DF193" s="2">
        <v>50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45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35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31.61</v>
      </c>
      <c r="FO193" s="2">
        <v>0</v>
      </c>
      <c r="FP193" s="2">
        <v>50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161.61000000000001</v>
      </c>
      <c r="GE193" s="2">
        <v>5</v>
      </c>
      <c r="GF193" s="2" t="s">
        <v>188</v>
      </c>
    </row>
    <row r="194" spans="1:188" x14ac:dyDescent="0.7">
      <c r="A194" s="2">
        <v>194365</v>
      </c>
      <c r="B194" s="2" t="s">
        <v>380</v>
      </c>
      <c r="C194" s="3">
        <v>41640</v>
      </c>
      <c r="D194" s="2">
        <v>5</v>
      </c>
      <c r="E194" s="2">
        <v>3</v>
      </c>
      <c r="F194" s="2">
        <v>1</v>
      </c>
      <c r="G194" s="2">
        <v>3</v>
      </c>
      <c r="H194" s="2">
        <v>0</v>
      </c>
      <c r="I194" s="2">
        <v>1</v>
      </c>
      <c r="J194" s="2">
        <v>0</v>
      </c>
      <c r="K194" s="2">
        <v>1</v>
      </c>
      <c r="L194" s="2">
        <v>0</v>
      </c>
      <c r="M194" s="2">
        <v>1</v>
      </c>
      <c r="N194" s="2">
        <v>0</v>
      </c>
      <c r="O194" s="2">
        <v>1</v>
      </c>
      <c r="P194" s="2">
        <v>0</v>
      </c>
      <c r="Q194" s="2">
        <v>2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1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1</v>
      </c>
      <c r="AS194" s="2">
        <v>0</v>
      </c>
      <c r="AT194" s="2">
        <v>0</v>
      </c>
      <c r="AU194" s="2">
        <v>0</v>
      </c>
      <c r="AV194" s="2">
        <v>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F194" s="2">
        <v>307.41000000000003</v>
      </c>
      <c r="CG194" s="2">
        <v>244.91</v>
      </c>
      <c r="CH194" s="2">
        <v>0</v>
      </c>
      <c r="CI194" s="2">
        <v>100</v>
      </c>
      <c r="CJ194" s="2">
        <v>0</v>
      </c>
      <c r="CK194" s="2">
        <v>207.41</v>
      </c>
      <c r="CL194" s="2">
        <v>0</v>
      </c>
      <c r="CM194" s="2">
        <v>0</v>
      </c>
      <c r="CN194" s="2">
        <v>0</v>
      </c>
      <c r="CO194" s="2">
        <v>100</v>
      </c>
      <c r="CP194" s="2">
        <v>0</v>
      </c>
      <c r="CQ194" s="2">
        <v>207.41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100</v>
      </c>
      <c r="DC194" s="2">
        <v>0</v>
      </c>
      <c r="DD194" s="2">
        <v>207.41</v>
      </c>
      <c r="DE194" s="2">
        <v>0</v>
      </c>
      <c r="DF194" s="2">
        <v>37.5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100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207.41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307.409999999999</v>
      </c>
      <c r="GE194" s="2">
        <v>2</v>
      </c>
      <c r="GF194" s="2" t="s">
        <v>188</v>
      </c>
    </row>
    <row r="195" spans="1:188" x14ac:dyDescent="0.7">
      <c r="A195" s="2">
        <v>195709</v>
      </c>
      <c r="B195" s="2" t="s">
        <v>381</v>
      </c>
      <c r="C195" s="3">
        <v>41640</v>
      </c>
      <c r="D195" s="2">
        <v>5</v>
      </c>
      <c r="E195" s="2">
        <v>3</v>
      </c>
      <c r="F195" s="2">
        <v>1</v>
      </c>
      <c r="G195" s="2">
        <v>3</v>
      </c>
      <c r="H195" s="2">
        <v>0</v>
      </c>
      <c r="I195" s="2">
        <v>1</v>
      </c>
      <c r="J195" s="2">
        <v>0</v>
      </c>
      <c r="K195" s="2">
        <v>1</v>
      </c>
      <c r="L195" s="2">
        <v>0</v>
      </c>
      <c r="M195" s="2">
        <v>1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</v>
      </c>
      <c r="AI195" s="2">
        <v>1</v>
      </c>
      <c r="AJ195" s="2">
        <v>0</v>
      </c>
      <c r="AK195" s="2">
        <v>0</v>
      </c>
      <c r="AL195" s="2">
        <v>0</v>
      </c>
      <c r="AM195" s="2">
        <v>0</v>
      </c>
      <c r="AN195" s="2">
        <v>1</v>
      </c>
      <c r="AO195" s="2">
        <v>0</v>
      </c>
      <c r="AP195" s="2">
        <v>0</v>
      </c>
      <c r="AQ195" s="2">
        <v>0</v>
      </c>
      <c r="AR195" s="2">
        <v>1</v>
      </c>
      <c r="AS195" s="2">
        <v>0</v>
      </c>
      <c r="AT195" s="2">
        <v>0</v>
      </c>
      <c r="AU195" s="2">
        <v>0</v>
      </c>
      <c r="AV195" s="2">
        <v>1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F195" s="2">
        <v>75</v>
      </c>
      <c r="CG195" s="2">
        <v>75</v>
      </c>
      <c r="CH195" s="2">
        <v>0</v>
      </c>
      <c r="CI195" s="2">
        <v>50</v>
      </c>
      <c r="CJ195" s="2">
        <v>0</v>
      </c>
      <c r="CK195" s="2">
        <v>25</v>
      </c>
      <c r="CL195" s="2">
        <v>0</v>
      </c>
      <c r="CM195" s="2">
        <v>0</v>
      </c>
      <c r="CN195" s="2">
        <v>0</v>
      </c>
      <c r="CO195" s="2">
        <v>50</v>
      </c>
      <c r="CP195" s="2">
        <v>0</v>
      </c>
      <c r="CQ195" s="2">
        <v>25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50</v>
      </c>
      <c r="DC195" s="2">
        <v>0</v>
      </c>
      <c r="DD195" s="2">
        <v>25</v>
      </c>
      <c r="DE195" s="2">
        <v>0</v>
      </c>
      <c r="DF195" s="2">
        <v>50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50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25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75</v>
      </c>
      <c r="GE195" s="2">
        <v>2</v>
      </c>
      <c r="GF195" s="2" t="s">
        <v>188</v>
      </c>
    </row>
    <row r="196" spans="1:188" x14ac:dyDescent="0.7">
      <c r="A196" s="2">
        <v>195772</v>
      </c>
      <c r="B196" s="2" t="s">
        <v>382</v>
      </c>
      <c r="C196" s="3">
        <v>41275</v>
      </c>
      <c r="D196" s="2">
        <v>6</v>
      </c>
      <c r="E196" s="2">
        <v>3</v>
      </c>
      <c r="F196" s="2">
        <v>1</v>
      </c>
      <c r="G196" s="2">
        <v>3</v>
      </c>
      <c r="H196" s="2">
        <v>2</v>
      </c>
      <c r="I196" s="2">
        <v>0</v>
      </c>
      <c r="J196" s="2">
        <v>2</v>
      </c>
      <c r="K196" s="2">
        <v>0</v>
      </c>
      <c r="L196" s="2">
        <v>1</v>
      </c>
      <c r="M196" s="2">
        <v>2</v>
      </c>
      <c r="N196" s="2">
        <v>0</v>
      </c>
      <c r="O196" s="2">
        <v>2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0</v>
      </c>
      <c r="AG196" s="2">
        <v>0</v>
      </c>
      <c r="AH196" s="2">
        <v>1</v>
      </c>
      <c r="AI196" s="2">
        <v>1</v>
      </c>
      <c r="AJ196" s="2">
        <v>0</v>
      </c>
      <c r="AK196" s="2">
        <v>0</v>
      </c>
      <c r="AL196" s="2">
        <v>0</v>
      </c>
      <c r="AM196" s="2">
        <v>0</v>
      </c>
      <c r="AN196" s="2">
        <v>1</v>
      </c>
      <c r="AO196" s="2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1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1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F196" s="2">
        <v>248.65</v>
      </c>
      <c r="CG196" s="2">
        <v>221.59</v>
      </c>
      <c r="CH196" s="2">
        <v>27.06</v>
      </c>
      <c r="CI196" s="2">
        <v>0</v>
      </c>
      <c r="CJ196" s="2">
        <v>125</v>
      </c>
      <c r="CK196" s="2">
        <v>0</v>
      </c>
      <c r="CL196" s="2">
        <v>96.59</v>
      </c>
      <c r="CM196" s="2">
        <v>0</v>
      </c>
      <c r="CN196" s="2">
        <v>27.06</v>
      </c>
      <c r="CO196" s="2">
        <v>0</v>
      </c>
      <c r="CP196" s="2">
        <v>125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27.06</v>
      </c>
      <c r="DC196" s="2">
        <v>0</v>
      </c>
      <c r="DD196" s="2">
        <v>125</v>
      </c>
      <c r="DE196" s="2">
        <v>0</v>
      </c>
      <c r="DF196" s="2">
        <v>96.59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27.06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25</v>
      </c>
      <c r="FD196" s="2">
        <v>0</v>
      </c>
      <c r="FE196" s="2">
        <v>100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96.59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248.65</v>
      </c>
      <c r="GE196" s="2">
        <v>5</v>
      </c>
      <c r="GF196" s="2" t="s">
        <v>188</v>
      </c>
    </row>
    <row r="197" spans="1:188" x14ac:dyDescent="0.7">
      <c r="A197" s="2">
        <v>196097</v>
      </c>
      <c r="B197" s="2" t="s">
        <v>383</v>
      </c>
      <c r="C197" s="3">
        <v>41275</v>
      </c>
      <c r="D197" s="2">
        <v>6</v>
      </c>
      <c r="E197" s="2">
        <v>3</v>
      </c>
      <c r="F197" s="2">
        <v>1</v>
      </c>
      <c r="G197" s="2">
        <v>3</v>
      </c>
      <c r="H197" s="2">
        <v>2</v>
      </c>
      <c r="I197" s="2">
        <v>0</v>
      </c>
      <c r="J197" s="2">
        <v>1</v>
      </c>
      <c r="K197" s="2">
        <v>0</v>
      </c>
      <c r="L197" s="2">
        <v>1</v>
      </c>
      <c r="M197" s="2">
        <v>2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0</v>
      </c>
      <c r="AH197" s="2">
        <v>1</v>
      </c>
      <c r="AI197" s="2">
        <v>1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0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1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1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F197" s="2">
        <v>70</v>
      </c>
      <c r="CG197" s="2">
        <v>50</v>
      </c>
      <c r="CH197" s="2">
        <v>20</v>
      </c>
      <c r="CI197" s="2">
        <v>0</v>
      </c>
      <c r="CJ197" s="2">
        <v>25</v>
      </c>
      <c r="CK197" s="2">
        <v>0</v>
      </c>
      <c r="CL197" s="2">
        <v>25</v>
      </c>
      <c r="CM197" s="2">
        <v>0</v>
      </c>
      <c r="CN197" s="2">
        <v>20</v>
      </c>
      <c r="CO197" s="2">
        <v>0</v>
      </c>
      <c r="CP197" s="2">
        <v>25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20</v>
      </c>
      <c r="DC197" s="2">
        <v>0</v>
      </c>
      <c r="DD197" s="2">
        <v>25</v>
      </c>
      <c r="DE197" s="2">
        <v>0</v>
      </c>
      <c r="DF197" s="2">
        <v>25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10</v>
      </c>
      <c r="ED197" s="2">
        <v>10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25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25</v>
      </c>
      <c r="GA197" s="2">
        <v>0</v>
      </c>
      <c r="GB197" s="2">
        <v>0</v>
      </c>
      <c r="GC197" s="2">
        <v>0</v>
      </c>
      <c r="GD197" s="2">
        <v>70</v>
      </c>
      <c r="GE197" s="2">
        <v>4</v>
      </c>
      <c r="GF197" s="2" t="s">
        <v>188</v>
      </c>
    </row>
    <row r="198" spans="1:188" x14ac:dyDescent="0.7">
      <c r="A198" s="2">
        <v>196322</v>
      </c>
      <c r="B198" s="2" t="s">
        <v>384</v>
      </c>
      <c r="C198" s="3">
        <v>41275</v>
      </c>
      <c r="D198" s="2">
        <v>6</v>
      </c>
      <c r="E198" s="2">
        <v>3</v>
      </c>
      <c r="F198" s="2">
        <v>1</v>
      </c>
      <c r="G198" s="2">
        <v>3</v>
      </c>
      <c r="H198" s="2">
        <v>1</v>
      </c>
      <c r="I198" s="2">
        <v>0</v>
      </c>
      <c r="J198" s="2">
        <v>2</v>
      </c>
      <c r="K198" s="2">
        <v>0</v>
      </c>
      <c r="L198" s="2">
        <v>1</v>
      </c>
      <c r="M198" s="2">
        <v>1</v>
      </c>
      <c r="N198" s="2">
        <v>0</v>
      </c>
      <c r="O198" s="2">
        <v>2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</v>
      </c>
      <c r="AE198" s="2">
        <v>0</v>
      </c>
      <c r="AF198" s="2">
        <v>0</v>
      </c>
      <c r="AG198" s="2">
        <v>0</v>
      </c>
      <c r="AH198" s="2">
        <v>1</v>
      </c>
      <c r="AI198" s="2">
        <v>1</v>
      </c>
      <c r="AJ198" s="2">
        <v>0</v>
      </c>
      <c r="AK198" s="2">
        <v>0</v>
      </c>
      <c r="AL198" s="2">
        <v>0</v>
      </c>
      <c r="AM198" s="2">
        <v>0</v>
      </c>
      <c r="AN198" s="2">
        <v>1</v>
      </c>
      <c r="AO198" s="2">
        <v>0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1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1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F198" s="2">
        <v>615.79999999999995</v>
      </c>
      <c r="CG198" s="2">
        <v>515.79999999999995</v>
      </c>
      <c r="CH198" s="2">
        <v>100</v>
      </c>
      <c r="CI198" s="2">
        <v>0</v>
      </c>
      <c r="CJ198" s="2">
        <v>257</v>
      </c>
      <c r="CK198" s="2">
        <v>0</v>
      </c>
      <c r="CL198" s="2">
        <v>258.8</v>
      </c>
      <c r="CM198" s="2">
        <v>0</v>
      </c>
      <c r="CN198" s="2">
        <v>100</v>
      </c>
      <c r="CO198" s="2">
        <v>0</v>
      </c>
      <c r="CP198" s="2">
        <v>257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100</v>
      </c>
      <c r="DC198" s="2">
        <v>0</v>
      </c>
      <c r="DD198" s="2">
        <v>257</v>
      </c>
      <c r="DE198" s="2">
        <v>0</v>
      </c>
      <c r="DF198" s="2">
        <v>258.8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100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100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157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258.8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615.79999999999995</v>
      </c>
      <c r="GE198" s="2">
        <v>4</v>
      </c>
      <c r="GF198" s="2" t="s">
        <v>188</v>
      </c>
    </row>
    <row r="199" spans="1:188" x14ac:dyDescent="0.7">
      <c r="A199" s="2">
        <v>197316</v>
      </c>
      <c r="B199" s="2" t="s">
        <v>385</v>
      </c>
      <c r="C199" s="3">
        <v>41275</v>
      </c>
      <c r="D199" s="2">
        <v>6</v>
      </c>
      <c r="E199" s="2">
        <v>3</v>
      </c>
      <c r="F199" s="2">
        <v>1</v>
      </c>
      <c r="G199" s="2">
        <v>3</v>
      </c>
      <c r="H199" s="2">
        <v>1</v>
      </c>
      <c r="I199" s="2">
        <v>0</v>
      </c>
      <c r="J199" s="2">
        <v>1</v>
      </c>
      <c r="K199" s="2">
        <v>0</v>
      </c>
      <c r="L199" s="2">
        <v>1</v>
      </c>
      <c r="M199" s="2">
        <v>1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</v>
      </c>
      <c r="AE199" s="2">
        <v>0</v>
      </c>
      <c r="AF199" s="2">
        <v>0</v>
      </c>
      <c r="AG199" s="2">
        <v>0</v>
      </c>
      <c r="AH199" s="2">
        <v>1</v>
      </c>
      <c r="AI199" s="2">
        <v>1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0</v>
      </c>
      <c r="AP199" s="2">
        <v>0</v>
      </c>
      <c r="AQ199" s="2">
        <v>0</v>
      </c>
      <c r="AR199" s="2">
        <v>1</v>
      </c>
      <c r="AS199" s="2">
        <v>0</v>
      </c>
      <c r="AT199" s="2">
        <v>0</v>
      </c>
      <c r="AU199" s="2">
        <v>0</v>
      </c>
      <c r="AV199" s="2">
        <v>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1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F199" s="2">
        <v>70</v>
      </c>
      <c r="CG199" s="2">
        <v>50</v>
      </c>
      <c r="CH199" s="2">
        <v>20</v>
      </c>
      <c r="CI199" s="2">
        <v>0</v>
      </c>
      <c r="CJ199" s="2">
        <v>25</v>
      </c>
      <c r="CK199" s="2">
        <v>0</v>
      </c>
      <c r="CL199" s="2">
        <v>25</v>
      </c>
      <c r="CM199" s="2">
        <v>0</v>
      </c>
      <c r="CN199" s="2">
        <v>20</v>
      </c>
      <c r="CO199" s="2">
        <v>0</v>
      </c>
      <c r="CP199" s="2">
        <v>25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20</v>
      </c>
      <c r="DC199" s="2">
        <v>0</v>
      </c>
      <c r="DD199" s="2">
        <v>25</v>
      </c>
      <c r="DE199" s="2">
        <v>0</v>
      </c>
      <c r="DF199" s="2">
        <v>25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20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25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25</v>
      </c>
      <c r="FZ199" s="2">
        <v>0</v>
      </c>
      <c r="GA199" s="2">
        <v>0</v>
      </c>
      <c r="GB199" s="2">
        <v>0</v>
      </c>
      <c r="GC199" s="2">
        <v>0</v>
      </c>
      <c r="GD199" s="2">
        <v>70</v>
      </c>
      <c r="GE199" s="2">
        <v>3</v>
      </c>
      <c r="GF199" s="2" t="s">
        <v>188</v>
      </c>
    </row>
    <row r="200" spans="1:188" x14ac:dyDescent="0.7">
      <c r="A200" s="2">
        <v>197766</v>
      </c>
      <c r="B200" s="2" t="s">
        <v>386</v>
      </c>
      <c r="C200" s="3">
        <v>41275</v>
      </c>
      <c r="D200" s="2">
        <v>6</v>
      </c>
      <c r="E200" s="2">
        <v>3</v>
      </c>
      <c r="F200" s="2">
        <v>1</v>
      </c>
      <c r="G200" s="2">
        <v>3</v>
      </c>
      <c r="H200" s="2">
        <v>5</v>
      </c>
      <c r="I200" s="2">
        <v>0</v>
      </c>
      <c r="J200" s="2">
        <v>1</v>
      </c>
      <c r="K200" s="2">
        <v>0</v>
      </c>
      <c r="L200" s="2">
        <v>1</v>
      </c>
      <c r="M200" s="2">
        <v>5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1</v>
      </c>
      <c r="AI200" s="2">
        <v>1</v>
      </c>
      <c r="AJ200" s="2">
        <v>0</v>
      </c>
      <c r="AK200" s="2">
        <v>0</v>
      </c>
      <c r="AL200" s="2">
        <v>0</v>
      </c>
      <c r="AM200" s="2">
        <v>0</v>
      </c>
      <c r="AN200" s="2">
        <v>1</v>
      </c>
      <c r="AO200" s="2">
        <v>0</v>
      </c>
      <c r="AP200" s="2">
        <v>0</v>
      </c>
      <c r="AQ200" s="2">
        <v>0</v>
      </c>
      <c r="AR200" s="2">
        <v>1</v>
      </c>
      <c r="AS200" s="2">
        <v>0</v>
      </c>
      <c r="AT200" s="2">
        <v>0</v>
      </c>
      <c r="AU200" s="2">
        <v>0</v>
      </c>
      <c r="AV200" s="2">
        <v>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1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F200" s="2">
        <v>120</v>
      </c>
      <c r="CG200" s="2">
        <v>40</v>
      </c>
      <c r="CH200" s="2">
        <v>80</v>
      </c>
      <c r="CI200" s="2">
        <v>0</v>
      </c>
      <c r="CJ200" s="2">
        <v>15</v>
      </c>
      <c r="CK200" s="2">
        <v>0</v>
      </c>
      <c r="CL200" s="2">
        <v>25</v>
      </c>
      <c r="CM200" s="2">
        <v>0</v>
      </c>
      <c r="CN200" s="2">
        <v>80</v>
      </c>
      <c r="CO200" s="2">
        <v>0</v>
      </c>
      <c r="CP200" s="2">
        <v>15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80</v>
      </c>
      <c r="DC200" s="2">
        <v>0</v>
      </c>
      <c r="DD200" s="2">
        <v>15</v>
      </c>
      <c r="DE200" s="2">
        <v>0</v>
      </c>
      <c r="DF200" s="2">
        <v>25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10</v>
      </c>
      <c r="DZ200" s="2">
        <v>0</v>
      </c>
      <c r="EA200" s="2">
        <v>0</v>
      </c>
      <c r="EB200" s="2">
        <v>0</v>
      </c>
      <c r="EC200" s="2">
        <v>0</v>
      </c>
      <c r="ED200" s="2">
        <v>70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15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25</v>
      </c>
      <c r="GD200" s="2">
        <v>120</v>
      </c>
      <c r="GE200" s="2">
        <v>7</v>
      </c>
      <c r="GF200" s="2" t="s">
        <v>188</v>
      </c>
    </row>
    <row r="201" spans="1:188" x14ac:dyDescent="0.7">
      <c r="A201" s="2">
        <v>198150</v>
      </c>
      <c r="B201" s="2" t="s">
        <v>387</v>
      </c>
      <c r="C201" s="3">
        <v>41275</v>
      </c>
      <c r="D201" s="2">
        <v>6</v>
      </c>
      <c r="E201" s="2">
        <v>4</v>
      </c>
      <c r="F201" s="2">
        <v>2</v>
      </c>
      <c r="G201" s="2">
        <v>4</v>
      </c>
      <c r="H201" s="2">
        <v>1</v>
      </c>
      <c r="I201" s="2">
        <v>0</v>
      </c>
      <c r="J201" s="2">
        <v>1</v>
      </c>
      <c r="K201" s="2">
        <v>0</v>
      </c>
      <c r="L201" s="2">
        <v>1</v>
      </c>
      <c r="M201" s="2">
        <v>1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1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</v>
      </c>
      <c r="AI201" s="2">
        <v>1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0</v>
      </c>
      <c r="AP201" s="2">
        <v>0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1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1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F201" s="2">
        <v>55</v>
      </c>
      <c r="CG201" s="2">
        <v>90</v>
      </c>
      <c r="CH201" s="2">
        <v>15</v>
      </c>
      <c r="CI201" s="2">
        <v>0</v>
      </c>
      <c r="CJ201" s="2">
        <v>40</v>
      </c>
      <c r="CK201" s="2">
        <v>0</v>
      </c>
      <c r="CL201" s="2">
        <v>50</v>
      </c>
      <c r="CM201" s="2">
        <v>0</v>
      </c>
      <c r="CN201" s="2">
        <v>15</v>
      </c>
      <c r="CO201" s="2">
        <v>0</v>
      </c>
      <c r="CP201" s="2">
        <v>40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15</v>
      </c>
      <c r="DC201" s="2">
        <v>0</v>
      </c>
      <c r="DD201" s="2">
        <v>40</v>
      </c>
      <c r="DE201" s="2">
        <v>0</v>
      </c>
      <c r="DF201" s="2">
        <v>50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15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40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50</v>
      </c>
      <c r="GB201" s="2">
        <v>0</v>
      </c>
      <c r="GC201" s="2">
        <v>0</v>
      </c>
      <c r="GD201" s="2">
        <v>105</v>
      </c>
      <c r="GE201" s="2">
        <v>3</v>
      </c>
      <c r="GF201" s="2" t="s">
        <v>188</v>
      </c>
    </row>
    <row r="202" spans="1:188" x14ac:dyDescent="0.7">
      <c r="A202" s="2">
        <v>198210</v>
      </c>
      <c r="B202" s="2" t="s">
        <v>388</v>
      </c>
      <c r="C202" s="3">
        <v>41640</v>
      </c>
      <c r="D202" s="2">
        <v>5</v>
      </c>
      <c r="E202" s="2">
        <v>3</v>
      </c>
      <c r="F202" s="2">
        <v>1</v>
      </c>
      <c r="G202" s="2">
        <v>3</v>
      </c>
      <c r="H202" s="2">
        <v>0</v>
      </c>
      <c r="I202" s="2">
        <v>2</v>
      </c>
      <c r="J202" s="2">
        <v>0</v>
      </c>
      <c r="K202" s="2">
        <v>2</v>
      </c>
      <c r="L202" s="2">
        <v>0</v>
      </c>
      <c r="M202" s="2">
        <v>2</v>
      </c>
      <c r="N202" s="2">
        <v>0</v>
      </c>
      <c r="O202" s="2">
        <v>2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1</v>
      </c>
      <c r="AI202" s="2">
        <v>1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1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F202" s="2">
        <v>136</v>
      </c>
      <c r="CG202" s="2">
        <v>150</v>
      </c>
      <c r="CH202" s="2">
        <v>0</v>
      </c>
      <c r="CI202" s="2">
        <v>36</v>
      </c>
      <c r="CJ202" s="2">
        <v>0</v>
      </c>
      <c r="CK202" s="2">
        <v>100</v>
      </c>
      <c r="CL202" s="2">
        <v>0</v>
      </c>
      <c r="CM202" s="2">
        <v>0</v>
      </c>
      <c r="CN202" s="2">
        <v>0</v>
      </c>
      <c r="CO202" s="2">
        <v>36</v>
      </c>
      <c r="CP202" s="2">
        <v>0</v>
      </c>
      <c r="CQ202" s="2">
        <v>100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36</v>
      </c>
      <c r="DC202" s="2">
        <v>0</v>
      </c>
      <c r="DD202" s="2">
        <v>100</v>
      </c>
      <c r="DE202" s="2">
        <v>0</v>
      </c>
      <c r="DF202" s="2">
        <v>50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18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18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50</v>
      </c>
      <c r="FK202" s="2">
        <v>0</v>
      </c>
      <c r="FL202" s="2">
        <v>0</v>
      </c>
      <c r="FM202" s="2">
        <v>50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136</v>
      </c>
      <c r="GE202" s="2">
        <v>4</v>
      </c>
      <c r="GF202" s="2" t="s">
        <v>188</v>
      </c>
    </row>
    <row r="203" spans="1:188" x14ac:dyDescent="0.7">
      <c r="A203" s="2">
        <v>198586</v>
      </c>
      <c r="B203" s="2" t="s">
        <v>389</v>
      </c>
      <c r="C203" s="3">
        <v>41640</v>
      </c>
      <c r="D203" s="2">
        <v>5</v>
      </c>
      <c r="E203" s="2">
        <v>3</v>
      </c>
      <c r="F203" s="2">
        <v>1</v>
      </c>
      <c r="G203" s="2">
        <v>3</v>
      </c>
      <c r="H203" s="2">
        <v>0</v>
      </c>
      <c r="I203" s="2">
        <v>2</v>
      </c>
      <c r="J203" s="2">
        <v>0</v>
      </c>
      <c r="K203" s="2">
        <v>1</v>
      </c>
      <c r="L203" s="2">
        <v>0</v>
      </c>
      <c r="M203" s="2">
        <v>2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</v>
      </c>
      <c r="AI203" s="2">
        <v>1</v>
      </c>
      <c r="AJ203" s="2">
        <v>0</v>
      </c>
      <c r="AK203" s="2">
        <v>0</v>
      </c>
      <c r="AL203" s="2">
        <v>0</v>
      </c>
      <c r="AM203" s="2">
        <v>0</v>
      </c>
      <c r="AN203" s="2">
        <v>1</v>
      </c>
      <c r="AO203" s="2">
        <v>0</v>
      </c>
      <c r="AP203" s="2">
        <v>0</v>
      </c>
      <c r="AQ203" s="2">
        <v>0</v>
      </c>
      <c r="AR203" s="2">
        <v>1</v>
      </c>
      <c r="AS203" s="2">
        <v>0</v>
      </c>
      <c r="AT203" s="2">
        <v>0</v>
      </c>
      <c r="AU203" s="2">
        <v>0</v>
      </c>
      <c r="AV203" s="2">
        <v>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F203" s="2">
        <v>40</v>
      </c>
      <c r="CG203" s="2">
        <v>35</v>
      </c>
      <c r="CH203" s="2">
        <v>0</v>
      </c>
      <c r="CI203" s="2">
        <v>25</v>
      </c>
      <c r="CJ203" s="2">
        <v>0</v>
      </c>
      <c r="CK203" s="2">
        <v>15</v>
      </c>
      <c r="CL203" s="2">
        <v>0</v>
      </c>
      <c r="CM203" s="2">
        <v>0</v>
      </c>
      <c r="CN203" s="2">
        <v>0</v>
      </c>
      <c r="CO203" s="2">
        <v>25</v>
      </c>
      <c r="CP203" s="2">
        <v>0</v>
      </c>
      <c r="CQ203" s="2">
        <v>15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25</v>
      </c>
      <c r="DC203" s="2">
        <v>0</v>
      </c>
      <c r="DD203" s="2">
        <v>15</v>
      </c>
      <c r="DE203" s="2">
        <v>0</v>
      </c>
      <c r="DF203" s="2">
        <v>20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15</v>
      </c>
      <c r="EP203" s="2">
        <v>0</v>
      </c>
      <c r="EQ203" s="2">
        <v>0</v>
      </c>
      <c r="ER203" s="2">
        <v>10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15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40</v>
      </c>
      <c r="GE203" s="2">
        <v>3</v>
      </c>
      <c r="GF203" s="2" t="s">
        <v>188</v>
      </c>
    </row>
    <row r="204" spans="1:188" x14ac:dyDescent="0.7">
      <c r="A204" s="2">
        <v>199059</v>
      </c>
      <c r="B204" s="2" t="s">
        <v>390</v>
      </c>
      <c r="C204" s="3">
        <v>41275</v>
      </c>
      <c r="D204" s="2">
        <v>6</v>
      </c>
      <c r="E204" s="2">
        <v>3</v>
      </c>
      <c r="F204" s="2">
        <v>1</v>
      </c>
      <c r="G204" s="2">
        <v>3</v>
      </c>
      <c r="H204" s="2">
        <v>1</v>
      </c>
      <c r="I204" s="2">
        <v>0</v>
      </c>
      <c r="J204" s="2">
        <v>1</v>
      </c>
      <c r="K204" s="2">
        <v>0</v>
      </c>
      <c r="L204" s="2">
        <v>1</v>
      </c>
      <c r="M204" s="2">
        <v>1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0</v>
      </c>
      <c r="AH204" s="2">
        <v>1</v>
      </c>
      <c r="AI204" s="2">
        <v>1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0</v>
      </c>
      <c r="AP204" s="2">
        <v>0</v>
      </c>
      <c r="AQ204" s="2">
        <v>0</v>
      </c>
      <c r="AR204" s="2">
        <v>1</v>
      </c>
      <c r="AS204" s="2">
        <v>0</v>
      </c>
      <c r="AT204" s="2">
        <v>0</v>
      </c>
      <c r="AU204" s="2">
        <v>0</v>
      </c>
      <c r="AV204" s="2">
        <v>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1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F204" s="2">
        <v>70</v>
      </c>
      <c r="CG204" s="2">
        <v>60</v>
      </c>
      <c r="CH204" s="2">
        <v>10</v>
      </c>
      <c r="CI204" s="2">
        <v>0</v>
      </c>
      <c r="CJ204" s="2">
        <v>20</v>
      </c>
      <c r="CK204" s="2">
        <v>0</v>
      </c>
      <c r="CL204" s="2">
        <v>40</v>
      </c>
      <c r="CM204" s="2">
        <v>0</v>
      </c>
      <c r="CN204" s="2">
        <v>10</v>
      </c>
      <c r="CO204" s="2">
        <v>0</v>
      </c>
      <c r="CP204" s="2">
        <v>20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10</v>
      </c>
      <c r="DC204" s="2">
        <v>0</v>
      </c>
      <c r="DD204" s="2">
        <v>20</v>
      </c>
      <c r="DE204" s="2">
        <v>0</v>
      </c>
      <c r="DF204" s="2">
        <v>40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10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20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40</v>
      </c>
      <c r="GA204" s="2">
        <v>0</v>
      </c>
      <c r="GB204" s="2">
        <v>0</v>
      </c>
      <c r="GC204" s="2">
        <v>0</v>
      </c>
      <c r="GD204" s="2">
        <v>70</v>
      </c>
      <c r="GE204" s="2">
        <v>3</v>
      </c>
      <c r="GF204" s="2" t="s">
        <v>188</v>
      </c>
    </row>
    <row r="205" spans="1:188" x14ac:dyDescent="0.7">
      <c r="A205" s="2">
        <v>199776</v>
      </c>
      <c r="B205" s="2" t="s">
        <v>391</v>
      </c>
      <c r="C205" s="3">
        <v>41275</v>
      </c>
      <c r="D205" s="2">
        <v>6</v>
      </c>
      <c r="E205" s="2">
        <v>3</v>
      </c>
      <c r="F205" s="2">
        <v>1</v>
      </c>
      <c r="G205" s="2">
        <v>3</v>
      </c>
      <c r="H205" s="2">
        <v>1</v>
      </c>
      <c r="I205" s="2">
        <v>0</v>
      </c>
      <c r="J205" s="2">
        <v>1</v>
      </c>
      <c r="K205" s="2">
        <v>0</v>
      </c>
      <c r="L205" s="2">
        <v>1</v>
      </c>
      <c r="M205" s="2">
        <v>1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</v>
      </c>
      <c r="AE205" s="2">
        <v>0</v>
      </c>
      <c r="AF205" s="2">
        <v>0</v>
      </c>
      <c r="AG205" s="2">
        <v>0</v>
      </c>
      <c r="AH205" s="2">
        <v>1</v>
      </c>
      <c r="AI205" s="2">
        <v>1</v>
      </c>
      <c r="AJ205" s="2">
        <v>0</v>
      </c>
      <c r="AK205" s="2">
        <v>0</v>
      </c>
      <c r="AL205" s="2">
        <v>0</v>
      </c>
      <c r="AM205" s="2">
        <v>0</v>
      </c>
      <c r="AN205" s="2">
        <v>1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1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1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F205" s="2">
        <v>200</v>
      </c>
      <c r="CG205" s="2">
        <v>150</v>
      </c>
      <c r="CH205" s="2">
        <v>50</v>
      </c>
      <c r="CI205" s="2">
        <v>0</v>
      </c>
      <c r="CJ205" s="2">
        <v>100</v>
      </c>
      <c r="CK205" s="2">
        <v>0</v>
      </c>
      <c r="CL205" s="2">
        <v>50</v>
      </c>
      <c r="CM205" s="2">
        <v>0</v>
      </c>
      <c r="CN205" s="2">
        <v>50</v>
      </c>
      <c r="CO205" s="2">
        <v>0</v>
      </c>
      <c r="CP205" s="2">
        <v>100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50</v>
      </c>
      <c r="DC205" s="2">
        <v>0</v>
      </c>
      <c r="DD205" s="2">
        <v>100</v>
      </c>
      <c r="DE205" s="2">
        <v>0</v>
      </c>
      <c r="DF205" s="2">
        <v>50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50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100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50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200</v>
      </c>
      <c r="GE205" s="2">
        <v>3</v>
      </c>
      <c r="GF205" s="2" t="s">
        <v>188</v>
      </c>
    </row>
    <row r="206" spans="1:188" x14ac:dyDescent="0.7">
      <c r="A206" s="2">
        <v>202338</v>
      </c>
      <c r="B206" s="2" t="s">
        <v>392</v>
      </c>
      <c r="C206" s="3">
        <v>41275</v>
      </c>
      <c r="D206" s="2">
        <v>6</v>
      </c>
      <c r="E206" s="2">
        <v>3</v>
      </c>
      <c r="F206" s="2">
        <v>1</v>
      </c>
      <c r="G206" s="2">
        <v>3</v>
      </c>
      <c r="H206" s="2">
        <v>1</v>
      </c>
      <c r="I206" s="2">
        <v>0</v>
      </c>
      <c r="J206" s="2">
        <v>1</v>
      </c>
      <c r="K206" s="2">
        <v>0</v>
      </c>
      <c r="L206" s="2">
        <v>4</v>
      </c>
      <c r="M206" s="2">
        <v>1</v>
      </c>
      <c r="N206" s="2">
        <v>0</v>
      </c>
      <c r="O206" s="2">
        <v>1</v>
      </c>
      <c r="P206" s="2">
        <v>0</v>
      </c>
      <c r="Q206" s="2">
        <v>4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0</v>
      </c>
      <c r="AG206" s="2">
        <v>0</v>
      </c>
      <c r="AH206" s="2">
        <v>1</v>
      </c>
      <c r="AI206" s="2">
        <v>1</v>
      </c>
      <c r="AJ206" s="2">
        <v>0</v>
      </c>
      <c r="AK206" s="2">
        <v>0</v>
      </c>
      <c r="AL206" s="2">
        <v>0</v>
      </c>
      <c r="AM206" s="2">
        <v>0</v>
      </c>
      <c r="AN206" s="2">
        <v>1</v>
      </c>
      <c r="AO206" s="2">
        <v>0</v>
      </c>
      <c r="AP206" s="2">
        <v>0</v>
      </c>
      <c r="AQ206" s="2">
        <v>0</v>
      </c>
      <c r="AR206" s="2">
        <v>1</v>
      </c>
      <c r="AS206" s="2">
        <v>0</v>
      </c>
      <c r="AT206" s="2">
        <v>0</v>
      </c>
      <c r="AU206" s="2">
        <v>0</v>
      </c>
      <c r="AV206" s="2">
        <v>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F206" s="2">
        <v>299.22000000000003</v>
      </c>
      <c r="CG206" s="2">
        <v>289.22000000000003</v>
      </c>
      <c r="CH206" s="2">
        <v>10</v>
      </c>
      <c r="CI206" s="2">
        <v>0</v>
      </c>
      <c r="CJ206" s="2">
        <v>75</v>
      </c>
      <c r="CK206" s="2">
        <v>0</v>
      </c>
      <c r="CL206" s="2">
        <v>214.22</v>
      </c>
      <c r="CM206" s="2">
        <v>0</v>
      </c>
      <c r="CN206" s="2">
        <v>10</v>
      </c>
      <c r="CO206" s="2">
        <v>0</v>
      </c>
      <c r="CP206" s="2">
        <v>75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10</v>
      </c>
      <c r="DC206" s="2">
        <v>0</v>
      </c>
      <c r="DD206" s="2">
        <v>75</v>
      </c>
      <c r="DE206" s="2">
        <v>0</v>
      </c>
      <c r="DF206" s="2">
        <v>214.22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10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75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214.22</v>
      </c>
      <c r="GD206" s="2">
        <v>299.22000000000003</v>
      </c>
      <c r="GE206" s="2">
        <v>6</v>
      </c>
      <c r="GF206" s="2" t="s">
        <v>188</v>
      </c>
    </row>
    <row r="207" spans="1:188" x14ac:dyDescent="0.7">
      <c r="A207" s="2">
        <v>203209</v>
      </c>
      <c r="B207" s="2" t="s">
        <v>393</v>
      </c>
      <c r="C207" s="3">
        <v>41275</v>
      </c>
      <c r="D207" s="2">
        <v>6</v>
      </c>
      <c r="E207" s="2">
        <v>3</v>
      </c>
      <c r="F207" s="2">
        <v>1</v>
      </c>
      <c r="G207" s="2">
        <v>3</v>
      </c>
      <c r="H207" s="2">
        <v>2</v>
      </c>
      <c r="I207" s="2">
        <v>0</v>
      </c>
      <c r="J207" s="2">
        <v>2</v>
      </c>
      <c r="K207" s="2">
        <v>0</v>
      </c>
      <c r="L207" s="2">
        <v>1</v>
      </c>
      <c r="M207" s="2">
        <v>2</v>
      </c>
      <c r="N207" s="2">
        <v>0</v>
      </c>
      <c r="O207" s="2">
        <v>2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0</v>
      </c>
      <c r="AH207" s="2">
        <v>1</v>
      </c>
      <c r="AI207" s="2">
        <v>1</v>
      </c>
      <c r="AJ207" s="2">
        <v>0</v>
      </c>
      <c r="AK207" s="2">
        <v>0</v>
      </c>
      <c r="AL207" s="2">
        <v>0</v>
      </c>
      <c r="AM207" s="2">
        <v>0</v>
      </c>
      <c r="AN207" s="2">
        <v>1</v>
      </c>
      <c r="AO207" s="2">
        <v>0</v>
      </c>
      <c r="AP207" s="2">
        <v>0</v>
      </c>
      <c r="AQ207" s="2">
        <v>0</v>
      </c>
      <c r="AR207" s="2">
        <v>1</v>
      </c>
      <c r="AS207" s="2">
        <v>0</v>
      </c>
      <c r="AT207" s="2">
        <v>0</v>
      </c>
      <c r="AU207" s="2">
        <v>0</v>
      </c>
      <c r="AV207" s="2">
        <v>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F207" s="2">
        <v>185</v>
      </c>
      <c r="CG207" s="2">
        <v>125</v>
      </c>
      <c r="CH207" s="2">
        <v>60</v>
      </c>
      <c r="CI207" s="2">
        <v>0</v>
      </c>
      <c r="CJ207" s="2">
        <v>50</v>
      </c>
      <c r="CK207" s="2">
        <v>0</v>
      </c>
      <c r="CL207" s="2">
        <v>75</v>
      </c>
      <c r="CM207" s="2">
        <v>0</v>
      </c>
      <c r="CN207" s="2">
        <v>60</v>
      </c>
      <c r="CO207" s="2">
        <v>0</v>
      </c>
      <c r="CP207" s="2">
        <v>50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60</v>
      </c>
      <c r="DC207" s="2">
        <v>0</v>
      </c>
      <c r="DD207" s="2">
        <v>50</v>
      </c>
      <c r="DE207" s="2">
        <v>0</v>
      </c>
      <c r="DF207" s="2">
        <v>75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35</v>
      </c>
      <c r="EE207" s="2">
        <v>0</v>
      </c>
      <c r="EF207" s="2">
        <v>25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25</v>
      </c>
      <c r="FB207" s="2">
        <v>0</v>
      </c>
      <c r="FC207" s="2">
        <v>0</v>
      </c>
      <c r="FD207" s="2">
        <v>25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75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185</v>
      </c>
      <c r="GE207" s="2">
        <v>5</v>
      </c>
      <c r="GF207" s="2" t="s">
        <v>188</v>
      </c>
    </row>
    <row r="208" spans="1:188" x14ac:dyDescent="0.7">
      <c r="A208" s="2">
        <v>203284</v>
      </c>
      <c r="B208" s="2" t="s">
        <v>394</v>
      </c>
      <c r="C208" s="3">
        <v>41275</v>
      </c>
      <c r="D208" s="2">
        <v>6</v>
      </c>
      <c r="E208" s="2">
        <v>3</v>
      </c>
      <c r="F208" s="2">
        <v>1</v>
      </c>
      <c r="G208" s="2">
        <v>3</v>
      </c>
      <c r="H208" s="2">
        <v>2</v>
      </c>
      <c r="I208" s="2">
        <v>0</v>
      </c>
      <c r="J208" s="2">
        <v>4</v>
      </c>
      <c r="K208" s="2">
        <v>0</v>
      </c>
      <c r="L208" s="2">
        <v>1</v>
      </c>
      <c r="M208" s="2">
        <v>2</v>
      </c>
      <c r="N208" s="2">
        <v>0</v>
      </c>
      <c r="O208" s="2">
        <v>4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1</v>
      </c>
      <c r="AE208" s="2">
        <v>0</v>
      </c>
      <c r="AF208" s="2">
        <v>0</v>
      </c>
      <c r="AG208" s="2">
        <v>0</v>
      </c>
      <c r="AH208" s="2">
        <v>1</v>
      </c>
      <c r="AI208" s="2">
        <v>1</v>
      </c>
      <c r="AJ208" s="2">
        <v>0</v>
      </c>
      <c r="AK208" s="2">
        <v>0</v>
      </c>
      <c r="AL208" s="2">
        <v>0</v>
      </c>
      <c r="AM208" s="2">
        <v>0</v>
      </c>
      <c r="AN208" s="2">
        <v>1</v>
      </c>
      <c r="AO208" s="2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F208" s="2">
        <v>346.75</v>
      </c>
      <c r="CG208" s="2">
        <v>321.75</v>
      </c>
      <c r="CH208" s="2">
        <v>25</v>
      </c>
      <c r="CI208" s="2">
        <v>0</v>
      </c>
      <c r="CJ208" s="2">
        <v>291.87</v>
      </c>
      <c r="CK208" s="2">
        <v>0</v>
      </c>
      <c r="CL208" s="2">
        <v>29.88</v>
      </c>
      <c r="CM208" s="2">
        <v>0</v>
      </c>
      <c r="CN208" s="2">
        <v>25</v>
      </c>
      <c r="CO208" s="2">
        <v>0</v>
      </c>
      <c r="CP208" s="2">
        <v>291.87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25</v>
      </c>
      <c r="DC208" s="2">
        <v>0</v>
      </c>
      <c r="DD208" s="2">
        <v>291.87</v>
      </c>
      <c r="DE208" s="2">
        <v>0</v>
      </c>
      <c r="DF208" s="2">
        <v>29.88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25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100</v>
      </c>
      <c r="EU208" s="2">
        <v>108.64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83.23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29.88</v>
      </c>
      <c r="FZ208" s="2">
        <v>0</v>
      </c>
      <c r="GA208" s="2">
        <v>0</v>
      </c>
      <c r="GB208" s="2">
        <v>0</v>
      </c>
      <c r="GC208" s="2">
        <v>0</v>
      </c>
      <c r="GD208" s="2">
        <v>346.75</v>
      </c>
      <c r="GE208" s="2">
        <v>7</v>
      </c>
      <c r="GF208" s="2" t="s">
        <v>188</v>
      </c>
    </row>
    <row r="209" spans="1:188" x14ac:dyDescent="0.7">
      <c r="A209" s="2">
        <v>203498</v>
      </c>
      <c r="B209" s="2" t="s">
        <v>395</v>
      </c>
      <c r="C209" s="3">
        <v>41640</v>
      </c>
      <c r="D209" s="2">
        <v>5</v>
      </c>
      <c r="E209" s="2">
        <v>3</v>
      </c>
      <c r="F209" s="2">
        <v>1</v>
      </c>
      <c r="G209" s="2">
        <v>3</v>
      </c>
      <c r="H209" s="2">
        <v>0</v>
      </c>
      <c r="I209" s="2">
        <v>2</v>
      </c>
      <c r="J209" s="2">
        <v>0</v>
      </c>
      <c r="K209" s="2">
        <v>1</v>
      </c>
      <c r="L209" s="2">
        <v>0</v>
      </c>
      <c r="M209" s="2">
        <v>2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1</v>
      </c>
      <c r="AJ209" s="2">
        <v>0</v>
      </c>
      <c r="AK209" s="2">
        <v>0</v>
      </c>
      <c r="AL209" s="2">
        <v>0</v>
      </c>
      <c r="AM209" s="2">
        <v>0</v>
      </c>
      <c r="AN209" s="2">
        <v>1</v>
      </c>
      <c r="AO209" s="2">
        <v>0</v>
      </c>
      <c r="AP209" s="2">
        <v>0</v>
      </c>
      <c r="AQ209" s="2">
        <v>0</v>
      </c>
      <c r="AR209" s="2">
        <v>1</v>
      </c>
      <c r="AS209" s="2">
        <v>0</v>
      </c>
      <c r="AT209" s="2">
        <v>0</v>
      </c>
      <c r="AU209" s="2">
        <v>0</v>
      </c>
      <c r="AV209" s="2">
        <v>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F209" s="2">
        <v>80</v>
      </c>
      <c r="CG209" s="2">
        <v>25</v>
      </c>
      <c r="CH209" s="2">
        <v>0</v>
      </c>
      <c r="CI209" s="2">
        <v>60</v>
      </c>
      <c r="CJ209" s="2">
        <v>0</v>
      </c>
      <c r="CK209" s="2">
        <v>20</v>
      </c>
      <c r="CL209" s="2">
        <v>0</v>
      </c>
      <c r="CM209" s="2">
        <v>0</v>
      </c>
      <c r="CN209" s="2">
        <v>0</v>
      </c>
      <c r="CO209" s="2">
        <v>60</v>
      </c>
      <c r="CP209" s="2">
        <v>0</v>
      </c>
      <c r="CQ209" s="2">
        <v>20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60</v>
      </c>
      <c r="DC209" s="2">
        <v>0</v>
      </c>
      <c r="DD209" s="2">
        <v>20</v>
      </c>
      <c r="DE209" s="2">
        <v>0</v>
      </c>
      <c r="DF209" s="2">
        <v>5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10</v>
      </c>
      <c r="EQ209" s="2">
        <v>0</v>
      </c>
      <c r="ER209" s="2">
        <v>0</v>
      </c>
      <c r="ES209" s="2">
        <v>50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20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80</v>
      </c>
      <c r="GE209" s="2">
        <v>3</v>
      </c>
      <c r="GF209" s="2" t="s">
        <v>188</v>
      </c>
    </row>
    <row r="210" spans="1:188" x14ac:dyDescent="0.7">
      <c r="A210" s="2">
        <v>204265</v>
      </c>
      <c r="B210" s="2" t="s">
        <v>396</v>
      </c>
      <c r="C210" s="3">
        <v>41640</v>
      </c>
      <c r="D210" s="2">
        <v>5</v>
      </c>
      <c r="E210" s="2">
        <v>3</v>
      </c>
      <c r="F210" s="2">
        <v>1</v>
      </c>
      <c r="G210" s="2">
        <v>3</v>
      </c>
      <c r="H210" s="2">
        <v>0</v>
      </c>
      <c r="I210" s="2">
        <v>1</v>
      </c>
      <c r="J210" s="2">
        <v>0</v>
      </c>
      <c r="K210" s="2">
        <v>1</v>
      </c>
      <c r="L210" s="2">
        <v>0</v>
      </c>
      <c r="M210" s="2">
        <v>1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1</v>
      </c>
      <c r="AJ210" s="2">
        <v>0</v>
      </c>
      <c r="AK210" s="2">
        <v>0</v>
      </c>
      <c r="AL210" s="2">
        <v>0</v>
      </c>
      <c r="AM210" s="2">
        <v>0</v>
      </c>
      <c r="AN210" s="2">
        <v>1</v>
      </c>
      <c r="AO210" s="2">
        <v>0</v>
      </c>
      <c r="AP210" s="2">
        <v>0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1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F210" s="2">
        <v>125</v>
      </c>
      <c r="CG210" s="2">
        <v>155</v>
      </c>
      <c r="CH210" s="2">
        <v>0</v>
      </c>
      <c r="CI210" s="2">
        <v>50</v>
      </c>
      <c r="CJ210" s="2">
        <v>0</v>
      </c>
      <c r="CK210" s="2">
        <v>75</v>
      </c>
      <c r="CL210" s="2">
        <v>0</v>
      </c>
      <c r="CM210" s="2">
        <v>0</v>
      </c>
      <c r="CN210" s="2">
        <v>0</v>
      </c>
      <c r="CO210" s="2">
        <v>50</v>
      </c>
      <c r="CP210" s="2">
        <v>0</v>
      </c>
      <c r="CQ210" s="2">
        <v>75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50</v>
      </c>
      <c r="DC210" s="2">
        <v>0</v>
      </c>
      <c r="DD210" s="2">
        <v>75</v>
      </c>
      <c r="DE210" s="2">
        <v>0</v>
      </c>
      <c r="DF210" s="2">
        <v>80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50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75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125</v>
      </c>
      <c r="GE210" s="2">
        <v>2</v>
      </c>
      <c r="GF210" s="2" t="s">
        <v>188</v>
      </c>
    </row>
    <row r="211" spans="1:188" x14ac:dyDescent="0.7">
      <c r="A211" s="2">
        <v>205108</v>
      </c>
      <c r="B211" s="2" t="s">
        <v>397</v>
      </c>
      <c r="C211" s="3">
        <v>41275</v>
      </c>
      <c r="D211" s="2">
        <v>6</v>
      </c>
      <c r="E211" s="2">
        <v>3</v>
      </c>
      <c r="F211" s="2">
        <v>1</v>
      </c>
      <c r="G211" s="2">
        <v>3</v>
      </c>
      <c r="H211" s="2">
        <v>3</v>
      </c>
      <c r="I211" s="2">
        <v>0</v>
      </c>
      <c r="J211" s="2">
        <v>1</v>
      </c>
      <c r="K211" s="2">
        <v>0</v>
      </c>
      <c r="L211" s="2">
        <v>1</v>
      </c>
      <c r="M211" s="2">
        <v>3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0</v>
      </c>
      <c r="AG211" s="2">
        <v>0</v>
      </c>
      <c r="AH211" s="2">
        <v>1</v>
      </c>
      <c r="AI211" s="2">
        <v>1</v>
      </c>
      <c r="AJ211" s="2">
        <v>0</v>
      </c>
      <c r="AK211" s="2">
        <v>0</v>
      </c>
      <c r="AL211" s="2">
        <v>0</v>
      </c>
      <c r="AM211" s="2">
        <v>0</v>
      </c>
      <c r="AN211" s="2">
        <v>1</v>
      </c>
      <c r="AO211" s="2">
        <v>0</v>
      </c>
      <c r="AP211" s="2">
        <v>0</v>
      </c>
      <c r="AQ211" s="2">
        <v>0</v>
      </c>
      <c r="AR211" s="2">
        <v>1</v>
      </c>
      <c r="AS211" s="2">
        <v>0</v>
      </c>
      <c r="AT211" s="2">
        <v>0</v>
      </c>
      <c r="AU211" s="2">
        <v>0</v>
      </c>
      <c r="AV211" s="2">
        <v>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1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F211" s="2">
        <v>220.04</v>
      </c>
      <c r="CG211" s="2">
        <v>95.04</v>
      </c>
      <c r="CH211" s="2">
        <v>125</v>
      </c>
      <c r="CI211" s="2">
        <v>0</v>
      </c>
      <c r="CJ211" s="2">
        <v>50</v>
      </c>
      <c r="CK211" s="2">
        <v>0</v>
      </c>
      <c r="CL211" s="2">
        <v>45.04</v>
      </c>
      <c r="CM211" s="2">
        <v>0</v>
      </c>
      <c r="CN211" s="2">
        <v>125</v>
      </c>
      <c r="CO211" s="2">
        <v>0</v>
      </c>
      <c r="CP211" s="2">
        <v>50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125</v>
      </c>
      <c r="DC211" s="2">
        <v>0</v>
      </c>
      <c r="DD211" s="2">
        <v>50</v>
      </c>
      <c r="DE211" s="2">
        <v>0</v>
      </c>
      <c r="DF211" s="2">
        <v>45.04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50</v>
      </c>
      <c r="DZ211" s="2">
        <v>50</v>
      </c>
      <c r="EA211" s="2">
        <v>0</v>
      </c>
      <c r="EB211" s="2">
        <v>0</v>
      </c>
      <c r="EC211" s="2">
        <v>0</v>
      </c>
      <c r="ED211" s="2">
        <v>0</v>
      </c>
      <c r="EE211" s="2">
        <v>25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50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45.04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220.04</v>
      </c>
      <c r="GE211" s="2">
        <v>5</v>
      </c>
      <c r="GF211" s="2" t="s">
        <v>188</v>
      </c>
    </row>
    <row r="212" spans="1:188" x14ac:dyDescent="0.7">
      <c r="A212" s="2">
        <v>205648</v>
      </c>
      <c r="B212" s="2" t="s">
        <v>398</v>
      </c>
      <c r="C212" s="3">
        <v>41275</v>
      </c>
      <c r="D212" s="2">
        <v>6</v>
      </c>
      <c r="E212" s="2">
        <v>3</v>
      </c>
      <c r="F212" s="2">
        <v>1</v>
      </c>
      <c r="G212" s="2">
        <v>3</v>
      </c>
      <c r="H212" s="2">
        <v>1</v>
      </c>
      <c r="I212" s="2">
        <v>0</v>
      </c>
      <c r="J212" s="2">
        <v>2</v>
      </c>
      <c r="K212" s="2">
        <v>0</v>
      </c>
      <c r="L212" s="2">
        <v>1</v>
      </c>
      <c r="M212" s="2">
        <v>1</v>
      </c>
      <c r="N212" s="2">
        <v>0</v>
      </c>
      <c r="O212" s="2">
        <v>2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</v>
      </c>
      <c r="AE212" s="2">
        <v>0</v>
      </c>
      <c r="AF212" s="2">
        <v>0</v>
      </c>
      <c r="AG212" s="2">
        <v>0</v>
      </c>
      <c r="AH212" s="2">
        <v>1</v>
      </c>
      <c r="AI212" s="2">
        <v>1</v>
      </c>
      <c r="AJ212" s="2">
        <v>0</v>
      </c>
      <c r="AK212" s="2">
        <v>0</v>
      </c>
      <c r="AL212" s="2">
        <v>0</v>
      </c>
      <c r="AM212" s="2">
        <v>0</v>
      </c>
      <c r="AN212" s="2">
        <v>1</v>
      </c>
      <c r="AO212" s="2">
        <v>0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1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F212" s="2">
        <v>85</v>
      </c>
      <c r="CG212" s="2">
        <v>75</v>
      </c>
      <c r="CH212" s="2">
        <v>10</v>
      </c>
      <c r="CI212" s="2">
        <v>0</v>
      </c>
      <c r="CJ212" s="2">
        <v>50</v>
      </c>
      <c r="CK212" s="2">
        <v>0</v>
      </c>
      <c r="CL212" s="2">
        <v>25</v>
      </c>
      <c r="CM212" s="2">
        <v>0</v>
      </c>
      <c r="CN212" s="2">
        <v>10</v>
      </c>
      <c r="CO212" s="2">
        <v>0</v>
      </c>
      <c r="CP212" s="2">
        <v>50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10</v>
      </c>
      <c r="DC212" s="2">
        <v>0</v>
      </c>
      <c r="DD212" s="2">
        <v>50</v>
      </c>
      <c r="DE212" s="2">
        <v>0</v>
      </c>
      <c r="DF212" s="2">
        <v>25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10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25</v>
      </c>
      <c r="EU212" s="2">
        <v>0</v>
      </c>
      <c r="EV212" s="2">
        <v>25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25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85</v>
      </c>
      <c r="GE212" s="2">
        <v>4</v>
      </c>
      <c r="GF212" s="2" t="s">
        <v>188</v>
      </c>
    </row>
    <row r="213" spans="1:188" x14ac:dyDescent="0.7">
      <c r="A213" s="2">
        <v>206000</v>
      </c>
      <c r="B213" s="2" t="s">
        <v>399</v>
      </c>
      <c r="C213" s="3">
        <v>41275</v>
      </c>
      <c r="D213" s="2">
        <v>6</v>
      </c>
      <c r="E213" s="2">
        <v>3</v>
      </c>
      <c r="F213" s="2">
        <v>1</v>
      </c>
      <c r="G213" s="2">
        <v>3</v>
      </c>
      <c r="H213" s="2">
        <v>1</v>
      </c>
      <c r="I213" s="2">
        <v>0</v>
      </c>
      <c r="J213" s="2">
        <v>1</v>
      </c>
      <c r="K213" s="2">
        <v>0</v>
      </c>
      <c r="L213" s="2">
        <v>1</v>
      </c>
      <c r="M213" s="2">
        <v>1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1</v>
      </c>
      <c r="AE213" s="2">
        <v>0</v>
      </c>
      <c r="AF213" s="2">
        <v>0</v>
      </c>
      <c r="AG213" s="2">
        <v>0</v>
      </c>
      <c r="AH213" s="2">
        <v>1</v>
      </c>
      <c r="AI213" s="2">
        <v>1</v>
      </c>
      <c r="AJ213" s="2">
        <v>0</v>
      </c>
      <c r="AK213" s="2">
        <v>0</v>
      </c>
      <c r="AL213" s="2">
        <v>0</v>
      </c>
      <c r="AM213" s="2">
        <v>0</v>
      </c>
      <c r="AN213" s="2">
        <v>1</v>
      </c>
      <c r="AO213" s="2">
        <v>0</v>
      </c>
      <c r="AP213" s="2">
        <v>0</v>
      </c>
      <c r="AQ213" s="2">
        <v>0</v>
      </c>
      <c r="AR213" s="2">
        <v>1</v>
      </c>
      <c r="AS213" s="2">
        <v>0</v>
      </c>
      <c r="AT213" s="2">
        <v>0</v>
      </c>
      <c r="AU213" s="2">
        <v>0</v>
      </c>
      <c r="AV213" s="2">
        <v>1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F213" s="2">
        <v>320</v>
      </c>
      <c r="CG213" s="2">
        <v>250</v>
      </c>
      <c r="CH213" s="2">
        <v>70</v>
      </c>
      <c r="CI213" s="2">
        <v>0</v>
      </c>
      <c r="CJ213" s="2">
        <v>50</v>
      </c>
      <c r="CK213" s="2">
        <v>0</v>
      </c>
      <c r="CL213" s="2">
        <v>200</v>
      </c>
      <c r="CM213" s="2">
        <v>0</v>
      </c>
      <c r="CN213" s="2">
        <v>70</v>
      </c>
      <c r="CO213" s="2">
        <v>0</v>
      </c>
      <c r="CP213" s="2">
        <v>50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70</v>
      </c>
      <c r="DC213" s="2">
        <v>0</v>
      </c>
      <c r="DD213" s="2">
        <v>50</v>
      </c>
      <c r="DE213" s="2">
        <v>0</v>
      </c>
      <c r="DF213" s="2">
        <v>200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70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50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200</v>
      </c>
      <c r="GC213" s="2">
        <v>0</v>
      </c>
      <c r="GD213" s="2">
        <v>320</v>
      </c>
      <c r="GE213" s="2">
        <v>3</v>
      </c>
      <c r="GF213" s="2" t="s">
        <v>188</v>
      </c>
    </row>
    <row r="214" spans="1:188" x14ac:dyDescent="0.7">
      <c r="A214" s="2">
        <v>206704</v>
      </c>
      <c r="B214" s="2" t="s">
        <v>400</v>
      </c>
      <c r="C214" s="3">
        <v>41275</v>
      </c>
      <c r="D214" s="2">
        <v>6</v>
      </c>
      <c r="E214" s="2">
        <v>3</v>
      </c>
      <c r="F214" s="2">
        <v>1</v>
      </c>
      <c r="G214" s="2">
        <v>3</v>
      </c>
      <c r="H214" s="2">
        <v>1</v>
      </c>
      <c r="I214" s="2">
        <v>0</v>
      </c>
      <c r="J214" s="2">
        <v>1</v>
      </c>
      <c r="K214" s="2">
        <v>0</v>
      </c>
      <c r="L214" s="2">
        <v>2</v>
      </c>
      <c r="M214" s="2">
        <v>1</v>
      </c>
      <c r="N214" s="2">
        <v>0</v>
      </c>
      <c r="O214" s="2">
        <v>1</v>
      </c>
      <c r="P214" s="2">
        <v>0</v>
      </c>
      <c r="Q214" s="2">
        <v>2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0</v>
      </c>
      <c r="AG214" s="2">
        <v>0</v>
      </c>
      <c r="AH214" s="2">
        <v>1</v>
      </c>
      <c r="AI214" s="2">
        <v>1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1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F214" s="2">
        <v>44.69</v>
      </c>
      <c r="CG214" s="2">
        <v>24.69</v>
      </c>
      <c r="CH214" s="2">
        <v>20</v>
      </c>
      <c r="CI214" s="2">
        <v>0</v>
      </c>
      <c r="CJ214" s="2">
        <v>4.6900000000000004</v>
      </c>
      <c r="CK214" s="2">
        <v>0</v>
      </c>
      <c r="CL214" s="2">
        <v>20</v>
      </c>
      <c r="CM214" s="2">
        <v>0</v>
      </c>
      <c r="CN214" s="2">
        <v>20</v>
      </c>
      <c r="CO214" s="2">
        <v>0</v>
      </c>
      <c r="CP214" s="2">
        <v>4.6900000000000004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20</v>
      </c>
      <c r="DC214" s="2">
        <v>0</v>
      </c>
      <c r="DD214" s="2">
        <v>4.6900000000000004</v>
      </c>
      <c r="DE214" s="2">
        <v>0</v>
      </c>
      <c r="DF214" s="2">
        <v>20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20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4.6900000000000004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20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44.69</v>
      </c>
      <c r="GE214" s="2">
        <v>4</v>
      </c>
      <c r="GF214" s="2" t="s">
        <v>188</v>
      </c>
    </row>
    <row r="215" spans="1:188" x14ac:dyDescent="0.7">
      <c r="A215" s="2">
        <v>206831</v>
      </c>
      <c r="B215" s="2" t="s">
        <v>401</v>
      </c>
      <c r="C215" s="3">
        <v>41275</v>
      </c>
      <c r="D215" s="2">
        <v>6</v>
      </c>
      <c r="E215" s="2">
        <v>3</v>
      </c>
      <c r="F215" s="2">
        <v>1</v>
      </c>
      <c r="G215" s="2">
        <v>3</v>
      </c>
      <c r="H215" s="2">
        <v>1</v>
      </c>
      <c r="I215" s="2">
        <v>0</v>
      </c>
      <c r="J215" s="2">
        <v>1</v>
      </c>
      <c r="K215" s="2">
        <v>0</v>
      </c>
      <c r="L215" s="2">
        <v>2</v>
      </c>
      <c r="M215" s="2">
        <v>1</v>
      </c>
      <c r="N215" s="2">
        <v>0</v>
      </c>
      <c r="O215" s="2">
        <v>1</v>
      </c>
      <c r="P215" s="2">
        <v>0</v>
      </c>
      <c r="Q215" s="2">
        <v>2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0</v>
      </c>
      <c r="AF215" s="2">
        <v>0</v>
      </c>
      <c r="AG215" s="2">
        <v>0</v>
      </c>
      <c r="AH215" s="2">
        <v>1</v>
      </c>
      <c r="AI215" s="2">
        <v>1</v>
      </c>
      <c r="AJ215" s="2">
        <v>0</v>
      </c>
      <c r="AK215" s="2">
        <v>0</v>
      </c>
      <c r="AL215" s="2">
        <v>0</v>
      </c>
      <c r="AM215" s="2">
        <v>0</v>
      </c>
      <c r="AN215" s="2">
        <v>1</v>
      </c>
      <c r="AO215" s="2">
        <v>0</v>
      </c>
      <c r="AP215" s="2">
        <v>0</v>
      </c>
      <c r="AQ215" s="2">
        <v>0</v>
      </c>
      <c r="AR215" s="2">
        <v>1</v>
      </c>
      <c r="AS215" s="2">
        <v>0</v>
      </c>
      <c r="AT215" s="2">
        <v>0</v>
      </c>
      <c r="AU215" s="2">
        <v>0</v>
      </c>
      <c r="AV215" s="2">
        <v>1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1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F215" s="2">
        <v>176</v>
      </c>
      <c r="CG215" s="2">
        <v>126</v>
      </c>
      <c r="CH215" s="2">
        <v>50</v>
      </c>
      <c r="CI215" s="2">
        <v>0</v>
      </c>
      <c r="CJ215" s="2">
        <v>25</v>
      </c>
      <c r="CK215" s="2">
        <v>0</v>
      </c>
      <c r="CL215" s="2">
        <v>101</v>
      </c>
      <c r="CM215" s="2">
        <v>0</v>
      </c>
      <c r="CN215" s="2">
        <v>50</v>
      </c>
      <c r="CO215" s="2">
        <v>0</v>
      </c>
      <c r="CP215" s="2">
        <v>25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50</v>
      </c>
      <c r="DC215" s="2">
        <v>0</v>
      </c>
      <c r="DD215" s="2">
        <v>25</v>
      </c>
      <c r="DE215" s="2">
        <v>0</v>
      </c>
      <c r="DF215" s="2">
        <v>101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50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25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50</v>
      </c>
      <c r="FU215" s="2">
        <v>0</v>
      </c>
      <c r="FV215" s="2">
        <v>0</v>
      </c>
      <c r="FW215" s="2">
        <v>0</v>
      </c>
      <c r="FX215" s="2">
        <v>0</v>
      </c>
      <c r="FY215" s="2">
        <v>51</v>
      </c>
      <c r="FZ215" s="2">
        <v>0</v>
      </c>
      <c r="GA215" s="2">
        <v>0</v>
      </c>
      <c r="GB215" s="2">
        <v>0</v>
      </c>
      <c r="GC215" s="2">
        <v>0</v>
      </c>
      <c r="GD215" s="2">
        <v>176</v>
      </c>
      <c r="GE215" s="2">
        <v>4</v>
      </c>
      <c r="GF215" s="2" t="s">
        <v>188</v>
      </c>
    </row>
    <row r="216" spans="1:188" x14ac:dyDescent="0.7">
      <c r="A216" s="2">
        <v>208230</v>
      </c>
      <c r="B216" s="2" t="s">
        <v>402</v>
      </c>
      <c r="C216" s="3">
        <v>41275</v>
      </c>
      <c r="D216" s="2">
        <v>6</v>
      </c>
      <c r="E216" s="2">
        <v>3</v>
      </c>
      <c r="F216" s="2">
        <v>1</v>
      </c>
      <c r="G216" s="2">
        <v>3</v>
      </c>
      <c r="H216" s="2">
        <v>2</v>
      </c>
      <c r="I216" s="2">
        <v>0</v>
      </c>
      <c r="J216" s="2">
        <v>1</v>
      </c>
      <c r="K216" s="2">
        <v>0</v>
      </c>
      <c r="L216" s="2">
        <v>3</v>
      </c>
      <c r="M216" s="2">
        <v>2</v>
      </c>
      <c r="N216" s="2">
        <v>0</v>
      </c>
      <c r="O216" s="2">
        <v>1</v>
      </c>
      <c r="P216" s="2">
        <v>0</v>
      </c>
      <c r="Q216" s="2">
        <v>3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1</v>
      </c>
      <c r="AE216" s="2">
        <v>0</v>
      </c>
      <c r="AF216" s="2">
        <v>0</v>
      </c>
      <c r="AG216" s="2">
        <v>0</v>
      </c>
      <c r="AH216" s="2">
        <v>1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0</v>
      </c>
      <c r="AP216" s="2">
        <v>0</v>
      </c>
      <c r="AQ216" s="2">
        <v>0</v>
      </c>
      <c r="AR216" s="2">
        <v>1</v>
      </c>
      <c r="AS216" s="2">
        <v>0</v>
      </c>
      <c r="AT216" s="2">
        <v>0</v>
      </c>
      <c r="AU216" s="2">
        <v>0</v>
      </c>
      <c r="AV216" s="2">
        <v>1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1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F216" s="2">
        <v>550</v>
      </c>
      <c r="CG216" s="2">
        <v>350</v>
      </c>
      <c r="CH216" s="2">
        <v>200</v>
      </c>
      <c r="CI216" s="2">
        <v>0</v>
      </c>
      <c r="CJ216" s="2">
        <v>100</v>
      </c>
      <c r="CK216" s="2">
        <v>0</v>
      </c>
      <c r="CL216" s="2">
        <v>250</v>
      </c>
      <c r="CM216" s="2">
        <v>0</v>
      </c>
      <c r="CN216" s="2">
        <v>200</v>
      </c>
      <c r="CO216" s="2">
        <v>0</v>
      </c>
      <c r="CP216" s="2">
        <v>100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200</v>
      </c>
      <c r="DC216" s="2">
        <v>0</v>
      </c>
      <c r="DD216" s="2">
        <v>100</v>
      </c>
      <c r="DE216" s="2">
        <v>0</v>
      </c>
      <c r="DF216" s="2">
        <v>250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100</v>
      </c>
      <c r="EF216" s="2">
        <v>100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100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150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100</v>
      </c>
      <c r="GA216" s="2">
        <v>0</v>
      </c>
      <c r="GB216" s="2">
        <v>0</v>
      </c>
      <c r="GC216" s="2">
        <v>0</v>
      </c>
      <c r="GD216" s="2">
        <v>550</v>
      </c>
      <c r="GE216" s="2">
        <v>6</v>
      </c>
      <c r="GF216" s="2" t="s">
        <v>188</v>
      </c>
    </row>
    <row r="217" spans="1:188" x14ac:dyDescent="0.7">
      <c r="A217" s="2">
        <v>208338</v>
      </c>
      <c r="B217" s="2" t="s">
        <v>403</v>
      </c>
      <c r="C217" s="3">
        <v>41640</v>
      </c>
      <c r="D217" s="2">
        <v>5</v>
      </c>
      <c r="E217" s="2">
        <v>3</v>
      </c>
      <c r="F217" s="2">
        <v>1</v>
      </c>
      <c r="G217" s="2">
        <v>3</v>
      </c>
      <c r="H217" s="2">
        <v>0</v>
      </c>
      <c r="I217" s="2">
        <v>1</v>
      </c>
      <c r="J217" s="2">
        <v>0</v>
      </c>
      <c r="K217" s="2">
        <v>1</v>
      </c>
      <c r="L217" s="2">
        <v>0</v>
      </c>
      <c r="M217" s="2">
        <v>1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1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1</v>
      </c>
      <c r="AI217" s="2">
        <v>1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2">
        <v>1</v>
      </c>
      <c r="AS217" s="2">
        <v>0</v>
      </c>
      <c r="AT217" s="2">
        <v>0</v>
      </c>
      <c r="AU217" s="2">
        <v>0</v>
      </c>
      <c r="AV217" s="2">
        <v>1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F217" s="2">
        <v>100</v>
      </c>
      <c r="CG217" s="2">
        <v>100</v>
      </c>
      <c r="CH217" s="2">
        <v>0</v>
      </c>
      <c r="CI217" s="2">
        <v>50</v>
      </c>
      <c r="CJ217" s="2">
        <v>0</v>
      </c>
      <c r="CK217" s="2">
        <v>50</v>
      </c>
      <c r="CL217" s="2">
        <v>0</v>
      </c>
      <c r="CM217" s="2">
        <v>0</v>
      </c>
      <c r="CN217" s="2">
        <v>0</v>
      </c>
      <c r="CO217" s="2">
        <v>50</v>
      </c>
      <c r="CP217" s="2">
        <v>0</v>
      </c>
      <c r="CQ217" s="2">
        <v>50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50</v>
      </c>
      <c r="DC217" s="2">
        <v>0</v>
      </c>
      <c r="DD217" s="2">
        <v>50</v>
      </c>
      <c r="DE217" s="2">
        <v>0</v>
      </c>
      <c r="DF217" s="2">
        <v>50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50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50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100</v>
      </c>
      <c r="GE217" s="2">
        <v>2</v>
      </c>
      <c r="GF217" s="2" t="s">
        <v>188</v>
      </c>
    </row>
    <row r="218" spans="1:188" x14ac:dyDescent="0.7">
      <c r="A218" s="2">
        <v>210035</v>
      </c>
      <c r="B218" s="2" t="s">
        <v>404</v>
      </c>
      <c r="C218" s="3">
        <v>41275</v>
      </c>
      <c r="D218" s="2">
        <v>6</v>
      </c>
      <c r="E218" s="2">
        <v>4</v>
      </c>
      <c r="F218" s="2">
        <v>2</v>
      </c>
      <c r="G218" s="2">
        <v>4</v>
      </c>
      <c r="H218" s="2">
        <v>1</v>
      </c>
      <c r="I218" s="2">
        <v>0</v>
      </c>
      <c r="J218" s="2">
        <v>5</v>
      </c>
      <c r="K218" s="2">
        <v>0</v>
      </c>
      <c r="L218" s="2">
        <v>2</v>
      </c>
      <c r="M218" s="2">
        <v>1</v>
      </c>
      <c r="N218" s="2">
        <v>0</v>
      </c>
      <c r="O218" s="2">
        <v>5</v>
      </c>
      <c r="P218" s="2">
        <v>0</v>
      </c>
      <c r="Q218" s="2">
        <v>2</v>
      </c>
      <c r="R218" s="2">
        <v>0</v>
      </c>
      <c r="S218" s="2">
        <v>0</v>
      </c>
      <c r="T218" s="2">
        <v>0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1</v>
      </c>
      <c r="AJ218" s="2">
        <v>0</v>
      </c>
      <c r="AK218" s="2">
        <v>0</v>
      </c>
      <c r="AL218" s="2">
        <v>0</v>
      </c>
      <c r="AM218" s="2">
        <v>0</v>
      </c>
      <c r="AN218" s="2">
        <v>1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1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1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F218" s="2">
        <v>285</v>
      </c>
      <c r="CG218" s="2">
        <v>400</v>
      </c>
      <c r="CH218" s="2">
        <v>10</v>
      </c>
      <c r="CI218" s="2">
        <v>0</v>
      </c>
      <c r="CJ218" s="2">
        <v>275</v>
      </c>
      <c r="CK218" s="2">
        <v>0</v>
      </c>
      <c r="CL218" s="2">
        <v>125</v>
      </c>
      <c r="CM218" s="2">
        <v>0</v>
      </c>
      <c r="CN218" s="2">
        <v>10</v>
      </c>
      <c r="CO218" s="2">
        <v>0</v>
      </c>
      <c r="CP218" s="2">
        <v>275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10</v>
      </c>
      <c r="DC218" s="2">
        <v>0</v>
      </c>
      <c r="DD218" s="2">
        <v>275</v>
      </c>
      <c r="DE218" s="2">
        <v>0</v>
      </c>
      <c r="DF218" s="2">
        <v>125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10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120</v>
      </c>
      <c r="FA218" s="2">
        <v>135</v>
      </c>
      <c r="FB218" s="2">
        <v>20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75</v>
      </c>
      <c r="GB218" s="2">
        <v>50</v>
      </c>
      <c r="GC218" s="2">
        <v>0</v>
      </c>
      <c r="GD218" s="2">
        <v>410</v>
      </c>
      <c r="GE218" s="2">
        <v>8</v>
      </c>
      <c r="GF218" s="2" t="s">
        <v>188</v>
      </c>
    </row>
    <row r="219" spans="1:188" x14ac:dyDescent="0.7">
      <c r="A219" s="2">
        <v>211424</v>
      </c>
      <c r="B219" s="2" t="s">
        <v>405</v>
      </c>
      <c r="C219" s="3">
        <v>41275</v>
      </c>
      <c r="D219" s="2">
        <v>6</v>
      </c>
      <c r="E219" s="2">
        <v>4</v>
      </c>
      <c r="F219" s="2">
        <v>2</v>
      </c>
      <c r="G219" s="2">
        <v>4</v>
      </c>
      <c r="H219" s="2">
        <v>2</v>
      </c>
      <c r="I219" s="2">
        <v>0</v>
      </c>
      <c r="J219" s="2">
        <v>1</v>
      </c>
      <c r="K219" s="2">
        <v>0</v>
      </c>
      <c r="L219" s="2">
        <v>1</v>
      </c>
      <c r="M219" s="2">
        <v>2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</v>
      </c>
      <c r="AI219" s="2">
        <v>1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0</v>
      </c>
      <c r="AP219" s="2">
        <v>0</v>
      </c>
      <c r="AQ219" s="2">
        <v>0</v>
      </c>
      <c r="AR219" s="2">
        <v>1</v>
      </c>
      <c r="AS219" s="2">
        <v>0</v>
      </c>
      <c r="AT219" s="2">
        <v>0</v>
      </c>
      <c r="AU219" s="2">
        <v>0</v>
      </c>
      <c r="AV219" s="2">
        <v>1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1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F219" s="2">
        <v>200</v>
      </c>
      <c r="CG219" s="2">
        <v>200</v>
      </c>
      <c r="CH219" s="2">
        <v>100</v>
      </c>
      <c r="CI219" s="2">
        <v>0</v>
      </c>
      <c r="CJ219" s="2">
        <v>100</v>
      </c>
      <c r="CK219" s="2">
        <v>0</v>
      </c>
      <c r="CL219" s="2">
        <v>100</v>
      </c>
      <c r="CM219" s="2">
        <v>0</v>
      </c>
      <c r="CN219" s="2">
        <v>100</v>
      </c>
      <c r="CO219" s="2">
        <v>0</v>
      </c>
      <c r="CP219" s="2">
        <v>100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100</v>
      </c>
      <c r="DC219" s="2">
        <v>0</v>
      </c>
      <c r="DD219" s="2">
        <v>100</v>
      </c>
      <c r="DE219" s="2">
        <v>0</v>
      </c>
      <c r="DF219" s="2">
        <v>100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50</v>
      </c>
      <c r="DX219" s="2">
        <v>50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100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100</v>
      </c>
      <c r="GA219" s="2">
        <v>0</v>
      </c>
      <c r="GB219" s="2">
        <v>0</v>
      </c>
      <c r="GC219" s="2">
        <v>0</v>
      </c>
      <c r="GD219" s="2">
        <v>300</v>
      </c>
      <c r="GE219" s="2">
        <v>4</v>
      </c>
      <c r="GF219" s="2" t="s">
        <v>188</v>
      </c>
    </row>
    <row r="220" spans="1:188" x14ac:dyDescent="0.7">
      <c r="A220" s="2">
        <v>212129</v>
      </c>
      <c r="B220" s="2" t="s">
        <v>406</v>
      </c>
      <c r="C220" s="3">
        <v>41275</v>
      </c>
      <c r="D220" s="2">
        <v>6</v>
      </c>
      <c r="E220" s="2">
        <v>4</v>
      </c>
      <c r="F220" s="2">
        <v>2</v>
      </c>
      <c r="G220" s="2">
        <v>4</v>
      </c>
      <c r="H220" s="2">
        <v>2</v>
      </c>
      <c r="I220" s="2">
        <v>0</v>
      </c>
      <c r="J220" s="2">
        <v>1</v>
      </c>
      <c r="K220" s="2">
        <v>0</v>
      </c>
      <c r="L220" s="2">
        <v>1</v>
      </c>
      <c r="M220" s="2">
        <v>2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1</v>
      </c>
      <c r="AJ220" s="2">
        <v>0</v>
      </c>
      <c r="AK220" s="2">
        <v>0</v>
      </c>
      <c r="AL220" s="2">
        <v>0</v>
      </c>
      <c r="AM220" s="2">
        <v>0</v>
      </c>
      <c r="AN220" s="2">
        <v>1</v>
      </c>
      <c r="AO220" s="2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1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F220" s="2">
        <v>285</v>
      </c>
      <c r="CG220" s="2">
        <v>60</v>
      </c>
      <c r="CH220" s="2">
        <v>275</v>
      </c>
      <c r="CI220" s="2">
        <v>0</v>
      </c>
      <c r="CJ220" s="2">
        <v>10</v>
      </c>
      <c r="CK220" s="2">
        <v>0</v>
      </c>
      <c r="CL220" s="2">
        <v>50</v>
      </c>
      <c r="CM220" s="2">
        <v>0</v>
      </c>
      <c r="CN220" s="2">
        <v>275</v>
      </c>
      <c r="CO220" s="2">
        <v>0</v>
      </c>
      <c r="CP220" s="2">
        <v>10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275</v>
      </c>
      <c r="DC220" s="2">
        <v>0</v>
      </c>
      <c r="DD220" s="2">
        <v>10</v>
      </c>
      <c r="DE220" s="2">
        <v>0</v>
      </c>
      <c r="DF220" s="2">
        <v>50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250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25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10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50</v>
      </c>
      <c r="GA220" s="2">
        <v>0</v>
      </c>
      <c r="GB220" s="2">
        <v>0</v>
      </c>
      <c r="GC220" s="2">
        <v>0</v>
      </c>
      <c r="GD220" s="2">
        <v>335</v>
      </c>
      <c r="GE220" s="2">
        <v>4</v>
      </c>
      <c r="GF220" s="2" t="s">
        <v>188</v>
      </c>
    </row>
    <row r="221" spans="1:188" x14ac:dyDescent="0.7">
      <c r="A221" s="2">
        <v>212209</v>
      </c>
      <c r="B221" s="2" t="s">
        <v>407</v>
      </c>
      <c r="C221" s="3">
        <v>41275</v>
      </c>
      <c r="D221" s="2">
        <v>6</v>
      </c>
      <c r="E221" s="2">
        <v>3</v>
      </c>
      <c r="F221" s="2">
        <v>1</v>
      </c>
      <c r="G221" s="2">
        <v>3</v>
      </c>
      <c r="H221" s="2">
        <v>1</v>
      </c>
      <c r="I221" s="2">
        <v>0</v>
      </c>
      <c r="J221" s="2">
        <v>2</v>
      </c>
      <c r="K221" s="2">
        <v>0</v>
      </c>
      <c r="L221" s="2">
        <v>1</v>
      </c>
      <c r="M221" s="2">
        <v>1</v>
      </c>
      <c r="N221" s="2">
        <v>0</v>
      </c>
      <c r="O221" s="2">
        <v>2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</v>
      </c>
      <c r="AE221" s="2">
        <v>0</v>
      </c>
      <c r="AF221" s="2">
        <v>0</v>
      </c>
      <c r="AG221" s="2">
        <v>0</v>
      </c>
      <c r="AH221" s="2">
        <v>1</v>
      </c>
      <c r="AI221" s="2">
        <v>1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0</v>
      </c>
      <c r="AP221" s="2">
        <v>0</v>
      </c>
      <c r="AQ221" s="2">
        <v>0</v>
      </c>
      <c r="AR221" s="2">
        <v>1</v>
      </c>
      <c r="AS221" s="2">
        <v>0</v>
      </c>
      <c r="AT221" s="2">
        <v>0</v>
      </c>
      <c r="AU221" s="2">
        <v>0</v>
      </c>
      <c r="AV221" s="2">
        <v>1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1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F221" s="2">
        <v>384.94</v>
      </c>
      <c r="CG221" s="2">
        <v>284.94</v>
      </c>
      <c r="CH221" s="2">
        <v>100</v>
      </c>
      <c r="CI221" s="2">
        <v>0</v>
      </c>
      <c r="CJ221" s="2">
        <v>125</v>
      </c>
      <c r="CK221" s="2">
        <v>0</v>
      </c>
      <c r="CL221" s="2">
        <v>159.94</v>
      </c>
      <c r="CM221" s="2">
        <v>0</v>
      </c>
      <c r="CN221" s="2">
        <v>100</v>
      </c>
      <c r="CO221" s="2">
        <v>0</v>
      </c>
      <c r="CP221" s="2">
        <v>125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100</v>
      </c>
      <c r="DC221" s="2">
        <v>0</v>
      </c>
      <c r="DD221" s="2">
        <v>125</v>
      </c>
      <c r="DE221" s="2">
        <v>0</v>
      </c>
      <c r="DF221" s="2">
        <v>159.94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100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25</v>
      </c>
      <c r="FB221" s="2">
        <v>0</v>
      </c>
      <c r="FC221" s="2">
        <v>0</v>
      </c>
      <c r="FD221" s="2">
        <v>0</v>
      </c>
      <c r="FE221" s="2">
        <v>100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159.94</v>
      </c>
      <c r="GD221" s="2">
        <v>384.94</v>
      </c>
      <c r="GE221" s="2">
        <v>4</v>
      </c>
      <c r="GF221" s="2" t="s">
        <v>188</v>
      </c>
    </row>
    <row r="222" spans="1:188" x14ac:dyDescent="0.7">
      <c r="A222" s="2">
        <v>212584</v>
      </c>
      <c r="B222" s="2" t="s">
        <v>408</v>
      </c>
      <c r="C222" s="3">
        <v>41640</v>
      </c>
      <c r="D222" s="2">
        <v>5</v>
      </c>
      <c r="E222" s="2">
        <v>3</v>
      </c>
      <c r="F222" s="2">
        <v>1</v>
      </c>
      <c r="G222" s="2">
        <v>3</v>
      </c>
      <c r="H222" s="2">
        <v>0</v>
      </c>
      <c r="I222" s="2">
        <v>2</v>
      </c>
      <c r="J222" s="2">
        <v>0</v>
      </c>
      <c r="K222" s="2">
        <v>3</v>
      </c>
      <c r="L222" s="2">
        <v>0</v>
      </c>
      <c r="M222" s="2">
        <v>2</v>
      </c>
      <c r="N222" s="2">
        <v>0</v>
      </c>
      <c r="O222" s="2">
        <v>3</v>
      </c>
      <c r="P222" s="2">
        <v>0</v>
      </c>
      <c r="Q222" s="2">
        <v>3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1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</v>
      </c>
      <c r="AI222" s="2">
        <v>1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1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F222" s="2">
        <v>110</v>
      </c>
      <c r="CG222" s="2">
        <v>190</v>
      </c>
      <c r="CH222" s="2">
        <v>0</v>
      </c>
      <c r="CI222" s="2">
        <v>10</v>
      </c>
      <c r="CJ222" s="2">
        <v>0</v>
      </c>
      <c r="CK222" s="2">
        <v>100</v>
      </c>
      <c r="CL222" s="2">
        <v>0</v>
      </c>
      <c r="CM222" s="2">
        <v>0</v>
      </c>
      <c r="CN222" s="2">
        <v>0</v>
      </c>
      <c r="CO222" s="2">
        <v>10</v>
      </c>
      <c r="CP222" s="2">
        <v>0</v>
      </c>
      <c r="CQ222" s="2">
        <v>100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10</v>
      </c>
      <c r="DC222" s="2">
        <v>0</v>
      </c>
      <c r="DD222" s="2">
        <v>100</v>
      </c>
      <c r="DE222" s="2">
        <v>0</v>
      </c>
      <c r="DF222" s="2">
        <v>90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10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100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110</v>
      </c>
      <c r="GE222" s="2">
        <v>5</v>
      </c>
      <c r="GF222" s="2" t="s">
        <v>188</v>
      </c>
    </row>
    <row r="223" spans="1:188" x14ac:dyDescent="0.7">
      <c r="A223" s="2">
        <v>214997</v>
      </c>
      <c r="B223" s="2" t="s">
        <v>409</v>
      </c>
      <c r="C223" s="3">
        <v>41275</v>
      </c>
      <c r="D223" s="2">
        <v>6</v>
      </c>
      <c r="E223" s="2">
        <v>3</v>
      </c>
      <c r="F223" s="2">
        <v>1</v>
      </c>
      <c r="G223" s="2">
        <v>3</v>
      </c>
      <c r="H223" s="2">
        <v>1</v>
      </c>
      <c r="I223" s="2">
        <v>0</v>
      </c>
      <c r="J223" s="2">
        <v>3</v>
      </c>
      <c r="K223" s="2">
        <v>0</v>
      </c>
      <c r="L223" s="2">
        <v>1</v>
      </c>
      <c r="M223" s="2">
        <v>1</v>
      </c>
      <c r="N223" s="2">
        <v>0</v>
      </c>
      <c r="O223" s="2">
        <v>3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</v>
      </c>
      <c r="AE223" s="2">
        <v>0</v>
      </c>
      <c r="AF223" s="2">
        <v>0</v>
      </c>
      <c r="AG223" s="2">
        <v>0</v>
      </c>
      <c r="AH223" s="2">
        <v>1</v>
      </c>
      <c r="AI223" s="2">
        <v>1</v>
      </c>
      <c r="AJ223" s="2">
        <v>0</v>
      </c>
      <c r="AK223" s="2">
        <v>0</v>
      </c>
      <c r="AL223" s="2">
        <v>0</v>
      </c>
      <c r="AM223" s="2">
        <v>0</v>
      </c>
      <c r="AN223" s="2">
        <v>1</v>
      </c>
      <c r="AO223" s="2">
        <v>0</v>
      </c>
      <c r="AP223" s="2">
        <v>0</v>
      </c>
      <c r="AQ223" s="2">
        <v>0</v>
      </c>
      <c r="AR223" s="2">
        <v>1</v>
      </c>
      <c r="AS223" s="2">
        <v>0</v>
      </c>
      <c r="AT223" s="2">
        <v>0</v>
      </c>
      <c r="AU223" s="2">
        <v>0</v>
      </c>
      <c r="AV223" s="2">
        <v>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1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F223" s="2">
        <v>1246.8699999999999</v>
      </c>
      <c r="CG223" s="2">
        <v>1146.8699999999999</v>
      </c>
      <c r="CH223" s="2">
        <v>100</v>
      </c>
      <c r="CI223" s="2">
        <v>0</v>
      </c>
      <c r="CJ223" s="2">
        <v>1103.8699999999999</v>
      </c>
      <c r="CK223" s="2">
        <v>0</v>
      </c>
      <c r="CL223" s="2">
        <v>43</v>
      </c>
      <c r="CM223" s="2">
        <v>0</v>
      </c>
      <c r="CN223" s="2">
        <v>100</v>
      </c>
      <c r="CO223" s="2">
        <v>0</v>
      </c>
      <c r="CP223" s="2">
        <v>1103.8699999999999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100</v>
      </c>
      <c r="DC223" s="2">
        <v>0</v>
      </c>
      <c r="DD223" s="2">
        <v>1103.8699999999999</v>
      </c>
      <c r="DE223" s="2">
        <v>0</v>
      </c>
      <c r="DF223" s="2">
        <v>43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100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142.54</v>
      </c>
      <c r="EV223" s="2">
        <v>0</v>
      </c>
      <c r="EW223" s="2">
        <v>0</v>
      </c>
      <c r="EX223" s="2">
        <v>0</v>
      </c>
      <c r="EY223" s="2">
        <v>0</v>
      </c>
      <c r="EZ223" s="2">
        <v>461.33</v>
      </c>
      <c r="FA223" s="2">
        <v>0</v>
      </c>
      <c r="FB223" s="2">
        <v>0</v>
      </c>
      <c r="FC223" s="2">
        <v>500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43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1246.8699999999999</v>
      </c>
      <c r="GE223" s="2">
        <v>5</v>
      </c>
      <c r="GF223" s="2" t="s">
        <v>188</v>
      </c>
    </row>
    <row r="224" spans="1:188" x14ac:dyDescent="0.7">
      <c r="A224" s="2">
        <v>217284</v>
      </c>
      <c r="B224" s="2" t="s">
        <v>410</v>
      </c>
      <c r="C224" s="3">
        <v>41275</v>
      </c>
      <c r="D224" s="2">
        <v>6</v>
      </c>
      <c r="E224" s="2">
        <v>3</v>
      </c>
      <c r="F224" s="2">
        <v>1</v>
      </c>
      <c r="G224" s="2">
        <v>3</v>
      </c>
      <c r="H224" s="2">
        <v>1</v>
      </c>
      <c r="I224" s="2">
        <v>0</v>
      </c>
      <c r="J224" s="2">
        <v>1</v>
      </c>
      <c r="K224" s="2">
        <v>0</v>
      </c>
      <c r="L224" s="2">
        <v>1</v>
      </c>
      <c r="M224" s="2">
        <v>1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1</v>
      </c>
      <c r="AE224" s="2">
        <v>0</v>
      </c>
      <c r="AF224" s="2">
        <v>0</v>
      </c>
      <c r="AG224" s="2">
        <v>0</v>
      </c>
      <c r="AH224" s="2">
        <v>1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1</v>
      </c>
      <c r="AO224" s="2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F224" s="2">
        <v>55</v>
      </c>
      <c r="CG224" s="2">
        <v>45</v>
      </c>
      <c r="CH224" s="2">
        <v>10</v>
      </c>
      <c r="CI224" s="2">
        <v>0</v>
      </c>
      <c r="CJ224" s="2">
        <v>25</v>
      </c>
      <c r="CK224" s="2">
        <v>0</v>
      </c>
      <c r="CL224" s="2">
        <v>20</v>
      </c>
      <c r="CM224" s="2">
        <v>0</v>
      </c>
      <c r="CN224" s="2">
        <v>10</v>
      </c>
      <c r="CO224" s="2">
        <v>0</v>
      </c>
      <c r="CP224" s="2">
        <v>25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10</v>
      </c>
      <c r="DC224" s="2">
        <v>0</v>
      </c>
      <c r="DD224" s="2">
        <v>25</v>
      </c>
      <c r="DE224" s="2">
        <v>0</v>
      </c>
      <c r="DF224" s="2">
        <v>20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10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25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20</v>
      </c>
      <c r="GA224" s="2">
        <v>0</v>
      </c>
      <c r="GB224" s="2">
        <v>0</v>
      </c>
      <c r="GC224" s="2">
        <v>0</v>
      </c>
      <c r="GD224" s="2">
        <v>55</v>
      </c>
      <c r="GE224" s="2">
        <v>3</v>
      </c>
      <c r="GF224" s="2" t="s">
        <v>188</v>
      </c>
    </row>
    <row r="225" spans="1:188" x14ac:dyDescent="0.7">
      <c r="A225" s="2">
        <v>217988</v>
      </c>
      <c r="B225" s="2" t="s">
        <v>411</v>
      </c>
      <c r="C225" s="3">
        <v>41275</v>
      </c>
      <c r="D225" s="2">
        <v>6</v>
      </c>
      <c r="E225" s="2">
        <v>3</v>
      </c>
      <c r="F225" s="2">
        <v>1</v>
      </c>
      <c r="G225" s="2">
        <v>3</v>
      </c>
      <c r="H225" s="2">
        <v>2</v>
      </c>
      <c r="I225" s="2">
        <v>0</v>
      </c>
      <c r="J225" s="2">
        <v>5</v>
      </c>
      <c r="K225" s="2">
        <v>0</v>
      </c>
      <c r="L225" s="2">
        <v>1</v>
      </c>
      <c r="M225" s="2">
        <v>2</v>
      </c>
      <c r="N225" s="2">
        <v>0</v>
      </c>
      <c r="O225" s="2">
        <v>5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1</v>
      </c>
      <c r="AE225" s="2">
        <v>0</v>
      </c>
      <c r="AF225" s="2">
        <v>0</v>
      </c>
      <c r="AG225" s="2">
        <v>0</v>
      </c>
      <c r="AH225" s="2">
        <v>1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0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F225" s="2">
        <v>309.95</v>
      </c>
      <c r="CG225" s="2">
        <v>189.95</v>
      </c>
      <c r="CH225" s="2">
        <v>120</v>
      </c>
      <c r="CI225" s="2">
        <v>0</v>
      </c>
      <c r="CJ225" s="2">
        <v>139.94999999999999</v>
      </c>
      <c r="CK225" s="2">
        <v>0</v>
      </c>
      <c r="CL225" s="2">
        <v>50</v>
      </c>
      <c r="CM225" s="2">
        <v>0</v>
      </c>
      <c r="CN225" s="2">
        <v>120</v>
      </c>
      <c r="CO225" s="2">
        <v>0</v>
      </c>
      <c r="CP225" s="2">
        <v>139.94999999999999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120</v>
      </c>
      <c r="DC225" s="2">
        <v>0</v>
      </c>
      <c r="DD225" s="2">
        <v>139.94999999999999</v>
      </c>
      <c r="DE225" s="2">
        <v>0</v>
      </c>
      <c r="DF225" s="2">
        <v>50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100</v>
      </c>
      <c r="DW225" s="2">
        <v>20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20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10</v>
      </c>
      <c r="FA225" s="2">
        <v>18</v>
      </c>
      <c r="FB225" s="2">
        <v>91.95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50</v>
      </c>
      <c r="GD225" s="2">
        <v>309.95</v>
      </c>
      <c r="GE225" s="2">
        <v>8</v>
      </c>
      <c r="GF225" s="2" t="s">
        <v>188</v>
      </c>
    </row>
    <row r="226" spans="1:188" x14ac:dyDescent="0.7">
      <c r="A226" s="2">
        <v>219019</v>
      </c>
      <c r="B226" s="2" t="s">
        <v>412</v>
      </c>
      <c r="C226" s="3">
        <v>41275</v>
      </c>
      <c r="D226" s="2">
        <v>6</v>
      </c>
      <c r="E226" s="2">
        <v>3</v>
      </c>
      <c r="F226" s="2">
        <v>1</v>
      </c>
      <c r="G226" s="2">
        <v>3</v>
      </c>
      <c r="H226" s="2">
        <v>1</v>
      </c>
      <c r="I226" s="2">
        <v>0</v>
      </c>
      <c r="J226" s="2">
        <v>2</v>
      </c>
      <c r="K226" s="2">
        <v>0</v>
      </c>
      <c r="L226" s="2">
        <v>1</v>
      </c>
      <c r="M226" s="2">
        <v>1</v>
      </c>
      <c r="N226" s="2">
        <v>0</v>
      </c>
      <c r="O226" s="2">
        <v>2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</v>
      </c>
      <c r="AE226" s="2">
        <v>0</v>
      </c>
      <c r="AF226" s="2">
        <v>0</v>
      </c>
      <c r="AG226" s="2">
        <v>0</v>
      </c>
      <c r="AH226" s="2">
        <v>1</v>
      </c>
      <c r="AI226" s="2">
        <v>1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0</v>
      </c>
      <c r="AP226" s="2">
        <v>0</v>
      </c>
      <c r="AQ226" s="2">
        <v>0</v>
      </c>
      <c r="AR226" s="2">
        <v>1</v>
      </c>
      <c r="AS226" s="2">
        <v>0</v>
      </c>
      <c r="AT226" s="2">
        <v>0</v>
      </c>
      <c r="AU226" s="2">
        <v>0</v>
      </c>
      <c r="AV226" s="2">
        <v>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F226" s="2">
        <v>560.41</v>
      </c>
      <c r="CG226" s="2">
        <v>291.70999999999998</v>
      </c>
      <c r="CH226" s="2">
        <v>268.7</v>
      </c>
      <c r="CI226" s="2">
        <v>0</v>
      </c>
      <c r="CJ226" s="2">
        <v>50</v>
      </c>
      <c r="CK226" s="2">
        <v>0</v>
      </c>
      <c r="CL226" s="2">
        <v>241.71</v>
      </c>
      <c r="CM226" s="2">
        <v>0</v>
      </c>
      <c r="CN226" s="2">
        <v>268.7</v>
      </c>
      <c r="CO226" s="2">
        <v>0</v>
      </c>
      <c r="CP226" s="2">
        <v>50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268.7</v>
      </c>
      <c r="DC226" s="2">
        <v>0</v>
      </c>
      <c r="DD226" s="2">
        <v>50</v>
      </c>
      <c r="DE226" s="2">
        <v>0</v>
      </c>
      <c r="DF226" s="2">
        <v>241.71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268.7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50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241.71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560.41</v>
      </c>
      <c r="GE226" s="2">
        <v>4</v>
      </c>
      <c r="GF226" s="2" t="s">
        <v>188</v>
      </c>
    </row>
    <row r="227" spans="1:188" x14ac:dyDescent="0.7">
      <c r="A227" s="2">
        <v>221378</v>
      </c>
      <c r="B227" s="2" t="s">
        <v>413</v>
      </c>
      <c r="C227" s="3">
        <v>41275</v>
      </c>
      <c r="D227" s="2">
        <v>6</v>
      </c>
      <c r="E227" s="2">
        <v>4</v>
      </c>
      <c r="F227" s="2">
        <v>2</v>
      </c>
      <c r="G227" s="2">
        <v>4</v>
      </c>
      <c r="H227" s="2">
        <v>2</v>
      </c>
      <c r="I227" s="2">
        <v>0</v>
      </c>
      <c r="J227" s="2">
        <v>7</v>
      </c>
      <c r="K227" s="2">
        <v>0</v>
      </c>
      <c r="L227" s="2">
        <v>1</v>
      </c>
      <c r="M227" s="2">
        <v>2</v>
      </c>
      <c r="N227" s="2">
        <v>0</v>
      </c>
      <c r="O227" s="2">
        <v>7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s="2">
        <v>0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1</v>
      </c>
      <c r="AI227" s="2">
        <v>1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2">
        <v>1</v>
      </c>
      <c r="AS227" s="2">
        <v>0</v>
      </c>
      <c r="AT227" s="2">
        <v>0</v>
      </c>
      <c r="AU227" s="2">
        <v>0</v>
      </c>
      <c r="AV227" s="2">
        <v>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F227" s="2">
        <v>600</v>
      </c>
      <c r="CG227" s="2">
        <v>425</v>
      </c>
      <c r="CH227" s="2">
        <v>275</v>
      </c>
      <c r="CI227" s="2">
        <v>0</v>
      </c>
      <c r="CJ227" s="2">
        <v>325</v>
      </c>
      <c r="CK227" s="2">
        <v>0</v>
      </c>
      <c r="CL227" s="2">
        <v>100</v>
      </c>
      <c r="CM227" s="2">
        <v>0</v>
      </c>
      <c r="CN227" s="2">
        <v>275</v>
      </c>
      <c r="CO227" s="2">
        <v>0</v>
      </c>
      <c r="CP227" s="2">
        <v>325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275</v>
      </c>
      <c r="DC227" s="2">
        <v>0</v>
      </c>
      <c r="DD227" s="2">
        <v>325</v>
      </c>
      <c r="DE227" s="2">
        <v>0</v>
      </c>
      <c r="DF227" s="2">
        <v>100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100</v>
      </c>
      <c r="EE227" s="2">
        <v>175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50</v>
      </c>
      <c r="EZ227" s="2">
        <v>0</v>
      </c>
      <c r="FA227" s="2">
        <v>50</v>
      </c>
      <c r="FB227" s="2">
        <v>50</v>
      </c>
      <c r="FC227" s="2">
        <v>75</v>
      </c>
      <c r="FD227" s="2">
        <v>0</v>
      </c>
      <c r="FE227" s="2">
        <v>100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100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700</v>
      </c>
      <c r="GE227" s="2">
        <v>10</v>
      </c>
      <c r="GF227" s="2" t="s">
        <v>188</v>
      </c>
    </row>
    <row r="228" spans="1:188" x14ac:dyDescent="0.7">
      <c r="A228" s="2">
        <v>222618</v>
      </c>
      <c r="B228" s="2" t="s">
        <v>414</v>
      </c>
      <c r="C228" s="3">
        <v>41640</v>
      </c>
      <c r="D228" s="2">
        <v>5</v>
      </c>
      <c r="E228" s="2">
        <v>3</v>
      </c>
      <c r="F228" s="2">
        <v>1</v>
      </c>
      <c r="G228" s="2">
        <v>3</v>
      </c>
      <c r="H228" s="2">
        <v>0</v>
      </c>
      <c r="I228" s="2">
        <v>1</v>
      </c>
      <c r="J228" s="2">
        <v>0</v>
      </c>
      <c r="K228" s="2">
        <v>1</v>
      </c>
      <c r="L228" s="2">
        <v>0</v>
      </c>
      <c r="M228" s="2">
        <v>1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1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</v>
      </c>
      <c r="AI228" s="2">
        <v>1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0</v>
      </c>
      <c r="AP228" s="2">
        <v>0</v>
      </c>
      <c r="AQ228" s="2">
        <v>0</v>
      </c>
      <c r="AR228" s="2">
        <v>1</v>
      </c>
      <c r="AS228" s="2">
        <v>0</v>
      </c>
      <c r="AT228" s="2">
        <v>0</v>
      </c>
      <c r="AU228" s="2">
        <v>0</v>
      </c>
      <c r="AV228" s="2">
        <v>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F228" s="2">
        <v>100</v>
      </c>
      <c r="CG228" s="2">
        <v>100</v>
      </c>
      <c r="CH228" s="2">
        <v>0</v>
      </c>
      <c r="CI228" s="2">
        <v>50</v>
      </c>
      <c r="CJ228" s="2">
        <v>0</v>
      </c>
      <c r="CK228" s="2">
        <v>50</v>
      </c>
      <c r="CL228" s="2">
        <v>0</v>
      </c>
      <c r="CM228" s="2">
        <v>0</v>
      </c>
      <c r="CN228" s="2">
        <v>0</v>
      </c>
      <c r="CO228" s="2">
        <v>50</v>
      </c>
      <c r="CP228" s="2">
        <v>0</v>
      </c>
      <c r="CQ228" s="2">
        <v>50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50</v>
      </c>
      <c r="DC228" s="2">
        <v>0</v>
      </c>
      <c r="DD228" s="2">
        <v>50</v>
      </c>
      <c r="DE228" s="2">
        <v>0</v>
      </c>
      <c r="DF228" s="2">
        <v>50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50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50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100</v>
      </c>
      <c r="GE228" s="2">
        <v>2</v>
      </c>
      <c r="GF228" s="2" t="s">
        <v>188</v>
      </c>
    </row>
    <row r="229" spans="1:188" x14ac:dyDescent="0.7">
      <c r="A229" s="2">
        <v>223980</v>
      </c>
      <c r="B229" s="2" t="s">
        <v>415</v>
      </c>
      <c r="C229" s="3">
        <v>41275</v>
      </c>
      <c r="D229" s="2">
        <v>6</v>
      </c>
      <c r="E229" s="2">
        <v>3</v>
      </c>
      <c r="F229" s="2">
        <v>1</v>
      </c>
      <c r="G229" s="2">
        <v>3</v>
      </c>
      <c r="H229" s="2">
        <v>1</v>
      </c>
      <c r="I229" s="2">
        <v>0</v>
      </c>
      <c r="J229" s="2">
        <v>2</v>
      </c>
      <c r="K229" s="2">
        <v>0</v>
      </c>
      <c r="L229" s="2">
        <v>1</v>
      </c>
      <c r="M229" s="2">
        <v>1</v>
      </c>
      <c r="N229" s="2">
        <v>0</v>
      </c>
      <c r="O229" s="2">
        <v>2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1</v>
      </c>
      <c r="AI229" s="2">
        <v>1</v>
      </c>
      <c r="AJ229" s="2">
        <v>0</v>
      </c>
      <c r="AK229" s="2">
        <v>0</v>
      </c>
      <c r="AL229" s="2">
        <v>0</v>
      </c>
      <c r="AM229" s="2">
        <v>0</v>
      </c>
      <c r="AN229" s="2">
        <v>1</v>
      </c>
      <c r="AO229" s="2">
        <v>0</v>
      </c>
      <c r="AP229" s="2">
        <v>0</v>
      </c>
      <c r="AQ229" s="2">
        <v>0</v>
      </c>
      <c r="AR229" s="2">
        <v>1</v>
      </c>
      <c r="AS229" s="2">
        <v>0</v>
      </c>
      <c r="AT229" s="2">
        <v>0</v>
      </c>
      <c r="AU229" s="2">
        <v>0</v>
      </c>
      <c r="AV229" s="2">
        <v>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1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F229" s="2">
        <v>155</v>
      </c>
      <c r="CG229" s="2">
        <v>105</v>
      </c>
      <c r="CH229" s="2">
        <v>50</v>
      </c>
      <c r="CI229" s="2">
        <v>0</v>
      </c>
      <c r="CJ229" s="2">
        <v>55</v>
      </c>
      <c r="CK229" s="2">
        <v>0</v>
      </c>
      <c r="CL229" s="2">
        <v>50</v>
      </c>
      <c r="CM229" s="2">
        <v>0</v>
      </c>
      <c r="CN229" s="2">
        <v>50</v>
      </c>
      <c r="CO229" s="2">
        <v>0</v>
      </c>
      <c r="CP229" s="2">
        <v>55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50</v>
      </c>
      <c r="DC229" s="2">
        <v>0</v>
      </c>
      <c r="DD229" s="2">
        <v>55</v>
      </c>
      <c r="DE229" s="2">
        <v>0</v>
      </c>
      <c r="DF229" s="2">
        <v>50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50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30</v>
      </c>
      <c r="EU229" s="2">
        <v>0</v>
      </c>
      <c r="EV229" s="2">
        <v>0</v>
      </c>
      <c r="EW229" s="2">
        <v>0</v>
      </c>
      <c r="EX229" s="2">
        <v>25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50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155</v>
      </c>
      <c r="GE229" s="2">
        <v>4</v>
      </c>
      <c r="GF229" s="2" t="s">
        <v>188</v>
      </c>
    </row>
    <row r="230" spans="1:188" x14ac:dyDescent="0.7">
      <c r="A230" s="2">
        <v>224442</v>
      </c>
      <c r="B230" s="2" t="s">
        <v>416</v>
      </c>
      <c r="C230" s="3">
        <v>41275</v>
      </c>
      <c r="D230" s="2">
        <v>6</v>
      </c>
      <c r="E230" s="2">
        <v>4</v>
      </c>
      <c r="F230" s="2">
        <v>2</v>
      </c>
      <c r="G230" s="2">
        <v>4</v>
      </c>
      <c r="H230" s="2">
        <v>1</v>
      </c>
      <c r="I230" s="2">
        <v>0</v>
      </c>
      <c r="J230" s="2">
        <v>2</v>
      </c>
      <c r="K230" s="2">
        <v>0</v>
      </c>
      <c r="L230" s="2">
        <v>2</v>
      </c>
      <c r="M230" s="2">
        <v>1</v>
      </c>
      <c r="N230" s="2">
        <v>0</v>
      </c>
      <c r="O230" s="2">
        <v>2</v>
      </c>
      <c r="P230" s="2">
        <v>0</v>
      </c>
      <c r="Q230" s="2">
        <v>2</v>
      </c>
      <c r="R230" s="2">
        <v>0</v>
      </c>
      <c r="S230" s="2">
        <v>0</v>
      </c>
      <c r="T230" s="2">
        <v>0</v>
      </c>
      <c r="U230" s="2">
        <v>0</v>
      </c>
      <c r="V230" s="2">
        <v>1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</v>
      </c>
      <c r="AI230" s="2">
        <v>1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1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F230" s="2">
        <v>268.79000000000002</v>
      </c>
      <c r="CG230" s="2">
        <v>416.79</v>
      </c>
      <c r="CH230" s="2">
        <v>50</v>
      </c>
      <c r="CI230" s="2">
        <v>0</v>
      </c>
      <c r="CJ230" s="2">
        <v>218.79</v>
      </c>
      <c r="CK230" s="2">
        <v>0</v>
      </c>
      <c r="CL230" s="2">
        <v>198</v>
      </c>
      <c r="CM230" s="2">
        <v>0</v>
      </c>
      <c r="CN230" s="2">
        <v>50</v>
      </c>
      <c r="CO230" s="2">
        <v>0</v>
      </c>
      <c r="CP230" s="2">
        <v>218.79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50</v>
      </c>
      <c r="DC230" s="2">
        <v>0</v>
      </c>
      <c r="DD230" s="2">
        <v>218.79</v>
      </c>
      <c r="DE230" s="2">
        <v>0</v>
      </c>
      <c r="DF230" s="2">
        <v>198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50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100</v>
      </c>
      <c r="FB230" s="2">
        <v>0</v>
      </c>
      <c r="FC230" s="2">
        <v>0</v>
      </c>
      <c r="FD230" s="2">
        <v>118.79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99</v>
      </c>
      <c r="FZ230" s="2">
        <v>0</v>
      </c>
      <c r="GA230" s="2">
        <v>0</v>
      </c>
      <c r="GB230" s="2">
        <v>99</v>
      </c>
      <c r="GC230" s="2">
        <v>0</v>
      </c>
      <c r="GD230" s="2">
        <v>466.789999999999</v>
      </c>
      <c r="GE230" s="2">
        <v>5</v>
      </c>
      <c r="GF230" s="2" t="s">
        <v>188</v>
      </c>
    </row>
    <row r="231" spans="1:188" x14ac:dyDescent="0.7">
      <c r="A231" s="2">
        <v>225085</v>
      </c>
      <c r="B231" s="2" t="s">
        <v>417</v>
      </c>
      <c r="C231" s="3">
        <v>41275</v>
      </c>
      <c r="D231" s="2">
        <v>6</v>
      </c>
      <c r="E231" s="2">
        <v>4</v>
      </c>
      <c r="F231" s="2">
        <v>2</v>
      </c>
      <c r="G231" s="2">
        <v>4</v>
      </c>
      <c r="H231" s="2">
        <v>1</v>
      </c>
      <c r="I231" s="2">
        <v>0</v>
      </c>
      <c r="J231" s="2">
        <v>1</v>
      </c>
      <c r="K231" s="2">
        <v>0</v>
      </c>
      <c r="L231" s="2">
        <v>4</v>
      </c>
      <c r="M231" s="2">
        <v>1</v>
      </c>
      <c r="N231" s="2">
        <v>0</v>
      </c>
      <c r="O231" s="2">
        <v>1</v>
      </c>
      <c r="P231" s="2">
        <v>0</v>
      </c>
      <c r="Q231" s="2">
        <v>4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1</v>
      </c>
      <c r="AI231" s="2">
        <v>1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1</v>
      </c>
      <c r="AS231" s="2">
        <v>0</v>
      </c>
      <c r="AT231" s="2">
        <v>0</v>
      </c>
      <c r="AU231" s="2">
        <v>0</v>
      </c>
      <c r="AV231" s="2">
        <v>1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1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F231" s="2">
        <v>10</v>
      </c>
      <c r="CG231" s="2">
        <v>125</v>
      </c>
      <c r="CH231" s="2">
        <v>5</v>
      </c>
      <c r="CI231" s="2">
        <v>0</v>
      </c>
      <c r="CJ231" s="2">
        <v>5</v>
      </c>
      <c r="CK231" s="2">
        <v>0</v>
      </c>
      <c r="CL231" s="2">
        <v>120</v>
      </c>
      <c r="CM231" s="2">
        <v>0</v>
      </c>
      <c r="CN231" s="2">
        <v>5</v>
      </c>
      <c r="CO231" s="2">
        <v>0</v>
      </c>
      <c r="CP231" s="2">
        <v>5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5</v>
      </c>
      <c r="DC231" s="2">
        <v>0</v>
      </c>
      <c r="DD231" s="2">
        <v>5</v>
      </c>
      <c r="DE231" s="2">
        <v>0</v>
      </c>
      <c r="DF231" s="2">
        <v>120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5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5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50</v>
      </c>
      <c r="FY231" s="2">
        <v>70</v>
      </c>
      <c r="FZ231" s="2">
        <v>0</v>
      </c>
      <c r="GA231" s="2">
        <v>0</v>
      </c>
      <c r="GB231" s="2">
        <v>0</v>
      </c>
      <c r="GC231" s="2">
        <v>0</v>
      </c>
      <c r="GD231" s="2">
        <v>130</v>
      </c>
      <c r="GE231" s="2">
        <v>6</v>
      </c>
      <c r="GF231" s="2" t="s">
        <v>188</v>
      </c>
    </row>
    <row r="232" spans="1:188" x14ac:dyDescent="0.7">
      <c r="A232" s="2">
        <v>226173</v>
      </c>
      <c r="B232" s="2" t="s">
        <v>418</v>
      </c>
      <c r="C232" s="3">
        <v>41275</v>
      </c>
      <c r="D232" s="2">
        <v>6</v>
      </c>
      <c r="E232" s="2">
        <v>3</v>
      </c>
      <c r="F232" s="2">
        <v>1</v>
      </c>
      <c r="G232" s="2">
        <v>3</v>
      </c>
      <c r="H232" s="2">
        <v>1</v>
      </c>
      <c r="I232" s="2">
        <v>0</v>
      </c>
      <c r="J232" s="2">
        <v>1</v>
      </c>
      <c r="K232" s="2">
        <v>0</v>
      </c>
      <c r="L232" s="2">
        <v>1</v>
      </c>
      <c r="M232" s="2">
        <v>1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0</v>
      </c>
      <c r="AG232" s="2">
        <v>0</v>
      </c>
      <c r="AH232" s="2">
        <v>1</v>
      </c>
      <c r="AI232" s="2">
        <v>1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0</v>
      </c>
      <c r="AV232" s="2">
        <v>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F232" s="2">
        <v>299</v>
      </c>
      <c r="CG232" s="2">
        <v>199</v>
      </c>
      <c r="CH232" s="2">
        <v>100</v>
      </c>
      <c r="CI232" s="2">
        <v>0</v>
      </c>
      <c r="CJ232" s="2">
        <v>100</v>
      </c>
      <c r="CK232" s="2">
        <v>0</v>
      </c>
      <c r="CL232" s="2">
        <v>99</v>
      </c>
      <c r="CM232" s="2">
        <v>0</v>
      </c>
      <c r="CN232" s="2">
        <v>100</v>
      </c>
      <c r="CO232" s="2">
        <v>0</v>
      </c>
      <c r="CP232" s="2">
        <v>100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100</v>
      </c>
      <c r="DC232" s="2">
        <v>0</v>
      </c>
      <c r="DD232" s="2">
        <v>100</v>
      </c>
      <c r="DE232" s="2">
        <v>0</v>
      </c>
      <c r="DF232" s="2">
        <v>99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100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100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99</v>
      </c>
      <c r="FZ232" s="2">
        <v>0</v>
      </c>
      <c r="GA232" s="2">
        <v>0</v>
      </c>
      <c r="GB232" s="2">
        <v>0</v>
      </c>
      <c r="GC232" s="2">
        <v>0</v>
      </c>
      <c r="GD232" s="2">
        <v>299</v>
      </c>
      <c r="GE232" s="2">
        <v>3</v>
      </c>
      <c r="GF232" s="2" t="s">
        <v>188</v>
      </c>
    </row>
    <row r="233" spans="1:188" x14ac:dyDescent="0.7">
      <c r="A233" s="2">
        <v>226506</v>
      </c>
      <c r="B233" s="2" t="s">
        <v>419</v>
      </c>
      <c r="C233" s="3">
        <v>41640</v>
      </c>
      <c r="D233" s="2">
        <v>5</v>
      </c>
      <c r="E233" s="2">
        <v>3</v>
      </c>
      <c r="F233" s="2">
        <v>1</v>
      </c>
      <c r="G233" s="2">
        <v>3</v>
      </c>
      <c r="H233" s="2">
        <v>0</v>
      </c>
      <c r="I233" s="2">
        <v>1</v>
      </c>
      <c r="J233" s="2">
        <v>0</v>
      </c>
      <c r="K233" s="2">
        <v>2</v>
      </c>
      <c r="L233" s="2">
        <v>0</v>
      </c>
      <c r="M233" s="2">
        <v>1</v>
      </c>
      <c r="N233" s="2">
        <v>0</v>
      </c>
      <c r="O233" s="2">
        <v>2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1</v>
      </c>
      <c r="AO233" s="2">
        <v>0</v>
      </c>
      <c r="AP233" s="2">
        <v>0</v>
      </c>
      <c r="AQ233" s="2">
        <v>0</v>
      </c>
      <c r="AR233" s="2">
        <v>1</v>
      </c>
      <c r="AS233" s="2">
        <v>0</v>
      </c>
      <c r="AT233" s="2">
        <v>0</v>
      </c>
      <c r="AU233" s="2">
        <v>0</v>
      </c>
      <c r="AV233" s="2">
        <v>1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F233" s="2">
        <v>142.5</v>
      </c>
      <c r="CG233" s="2">
        <v>117.5</v>
      </c>
      <c r="CH233" s="2">
        <v>0</v>
      </c>
      <c r="CI233" s="2">
        <v>50</v>
      </c>
      <c r="CJ233" s="2">
        <v>0</v>
      </c>
      <c r="CK233" s="2">
        <v>92.5</v>
      </c>
      <c r="CL233" s="2">
        <v>0</v>
      </c>
      <c r="CM233" s="2">
        <v>0</v>
      </c>
      <c r="CN233" s="2">
        <v>0</v>
      </c>
      <c r="CO233" s="2">
        <v>50</v>
      </c>
      <c r="CP233" s="2">
        <v>0</v>
      </c>
      <c r="CQ233" s="2">
        <v>92.5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50</v>
      </c>
      <c r="DC233" s="2">
        <v>0</v>
      </c>
      <c r="DD233" s="2">
        <v>92.5</v>
      </c>
      <c r="DE233" s="2">
        <v>0</v>
      </c>
      <c r="DF233" s="2">
        <v>25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50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92.5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142.5</v>
      </c>
      <c r="GE233" s="2">
        <v>3</v>
      </c>
      <c r="GF233" s="2" t="s">
        <v>188</v>
      </c>
    </row>
    <row r="234" spans="1:188" x14ac:dyDescent="0.7">
      <c r="A234" s="2">
        <v>226580</v>
      </c>
      <c r="B234" s="2" t="s">
        <v>420</v>
      </c>
      <c r="C234" s="3">
        <v>41640</v>
      </c>
      <c r="D234" s="2">
        <v>5</v>
      </c>
      <c r="E234" s="2">
        <v>3</v>
      </c>
      <c r="F234" s="2">
        <v>1</v>
      </c>
      <c r="G234" s="2">
        <v>3</v>
      </c>
      <c r="H234" s="2">
        <v>0</v>
      </c>
      <c r="I234" s="2">
        <v>1</v>
      </c>
      <c r="J234" s="2">
        <v>0</v>
      </c>
      <c r="K234" s="2">
        <v>1</v>
      </c>
      <c r="L234" s="2">
        <v>0</v>
      </c>
      <c r="M234" s="2">
        <v>1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</v>
      </c>
      <c r="AI234" s="2">
        <v>1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0</v>
      </c>
      <c r="AP234" s="2">
        <v>0</v>
      </c>
      <c r="AQ234" s="2">
        <v>0</v>
      </c>
      <c r="AR234" s="2">
        <v>1</v>
      </c>
      <c r="AS234" s="2">
        <v>0</v>
      </c>
      <c r="AT234" s="2">
        <v>0</v>
      </c>
      <c r="AU234" s="2">
        <v>0</v>
      </c>
      <c r="AV234" s="2">
        <v>1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F234" s="2">
        <v>75</v>
      </c>
      <c r="CG234" s="2">
        <v>75</v>
      </c>
      <c r="CH234" s="2">
        <v>0</v>
      </c>
      <c r="CI234" s="2">
        <v>25</v>
      </c>
      <c r="CJ234" s="2">
        <v>0</v>
      </c>
      <c r="CK234" s="2">
        <v>50</v>
      </c>
      <c r="CL234" s="2">
        <v>0</v>
      </c>
      <c r="CM234" s="2">
        <v>0</v>
      </c>
      <c r="CN234" s="2">
        <v>0</v>
      </c>
      <c r="CO234" s="2">
        <v>25</v>
      </c>
      <c r="CP234" s="2">
        <v>0</v>
      </c>
      <c r="CQ234" s="2">
        <v>50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25</v>
      </c>
      <c r="DC234" s="2">
        <v>0</v>
      </c>
      <c r="DD234" s="2">
        <v>50</v>
      </c>
      <c r="DE234" s="2">
        <v>0</v>
      </c>
      <c r="DF234" s="2">
        <v>25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25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50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75</v>
      </c>
      <c r="GE234" s="2">
        <v>2</v>
      </c>
      <c r="GF234" s="2" t="s">
        <v>188</v>
      </c>
    </row>
    <row r="235" spans="1:188" x14ac:dyDescent="0.7">
      <c r="A235" s="2">
        <v>226591</v>
      </c>
      <c r="B235" s="2" t="s">
        <v>421</v>
      </c>
      <c r="C235" s="3">
        <v>41275</v>
      </c>
      <c r="D235" s="2">
        <v>6</v>
      </c>
      <c r="E235" s="2">
        <v>3</v>
      </c>
      <c r="F235" s="2">
        <v>1</v>
      </c>
      <c r="G235" s="2">
        <v>3</v>
      </c>
      <c r="H235" s="2">
        <v>1</v>
      </c>
      <c r="I235" s="2">
        <v>0</v>
      </c>
      <c r="J235" s="2">
        <v>1</v>
      </c>
      <c r="K235" s="2">
        <v>0</v>
      </c>
      <c r="L235" s="2">
        <v>3</v>
      </c>
      <c r="M235" s="2">
        <v>1</v>
      </c>
      <c r="N235" s="2">
        <v>0</v>
      </c>
      <c r="O235" s="2">
        <v>1</v>
      </c>
      <c r="P235" s="2">
        <v>0</v>
      </c>
      <c r="Q235" s="2">
        <v>3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</v>
      </c>
      <c r="AE235" s="2">
        <v>0</v>
      </c>
      <c r="AF235" s="2">
        <v>0</v>
      </c>
      <c r="AG235" s="2">
        <v>0</v>
      </c>
      <c r="AH235" s="2">
        <v>1</v>
      </c>
      <c r="AI235" s="2">
        <v>1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0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F235" s="2">
        <v>403</v>
      </c>
      <c r="CG235" s="2">
        <v>378</v>
      </c>
      <c r="CH235" s="2">
        <v>25</v>
      </c>
      <c r="CI235" s="2">
        <v>0</v>
      </c>
      <c r="CJ235" s="2">
        <v>100</v>
      </c>
      <c r="CK235" s="2">
        <v>0</v>
      </c>
      <c r="CL235" s="2">
        <v>278</v>
      </c>
      <c r="CM235" s="2">
        <v>0</v>
      </c>
      <c r="CN235" s="2">
        <v>25</v>
      </c>
      <c r="CO235" s="2">
        <v>0</v>
      </c>
      <c r="CP235" s="2">
        <v>100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25</v>
      </c>
      <c r="DC235" s="2">
        <v>0</v>
      </c>
      <c r="DD235" s="2">
        <v>100</v>
      </c>
      <c r="DE235" s="2">
        <v>0</v>
      </c>
      <c r="DF235" s="2">
        <v>278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25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100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28</v>
      </c>
      <c r="FS235" s="2">
        <v>250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403</v>
      </c>
      <c r="GE235" s="2">
        <v>5</v>
      </c>
      <c r="GF235" s="2" t="s">
        <v>188</v>
      </c>
    </row>
    <row r="236" spans="1:188" x14ac:dyDescent="0.7">
      <c r="A236" s="2">
        <v>226930</v>
      </c>
      <c r="B236" s="2" t="s">
        <v>422</v>
      </c>
      <c r="C236" s="3">
        <v>41640</v>
      </c>
      <c r="D236" s="2">
        <v>5</v>
      </c>
      <c r="E236" s="2">
        <v>3</v>
      </c>
      <c r="F236" s="2">
        <v>1</v>
      </c>
      <c r="G236" s="2">
        <v>3</v>
      </c>
      <c r="H236" s="2">
        <v>0</v>
      </c>
      <c r="I236" s="2">
        <v>1</v>
      </c>
      <c r="J236" s="2">
        <v>0</v>
      </c>
      <c r="K236" s="2">
        <v>1</v>
      </c>
      <c r="L236" s="2">
        <v>0</v>
      </c>
      <c r="M236" s="2">
        <v>1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1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1</v>
      </c>
      <c r="AI236" s="2">
        <v>1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1</v>
      </c>
      <c r="AS236" s="2">
        <v>0</v>
      </c>
      <c r="AT236" s="2">
        <v>0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F236" s="2">
        <v>109</v>
      </c>
      <c r="CG236" s="2">
        <v>109</v>
      </c>
      <c r="CH236" s="2">
        <v>0</v>
      </c>
      <c r="CI236" s="2">
        <v>10</v>
      </c>
      <c r="CJ236" s="2">
        <v>0</v>
      </c>
      <c r="CK236" s="2">
        <v>99</v>
      </c>
      <c r="CL236" s="2">
        <v>0</v>
      </c>
      <c r="CM236" s="2">
        <v>0</v>
      </c>
      <c r="CN236" s="2">
        <v>0</v>
      </c>
      <c r="CO236" s="2">
        <v>10</v>
      </c>
      <c r="CP236" s="2">
        <v>0</v>
      </c>
      <c r="CQ236" s="2">
        <v>99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10</v>
      </c>
      <c r="DC236" s="2">
        <v>0</v>
      </c>
      <c r="DD236" s="2">
        <v>99</v>
      </c>
      <c r="DE236" s="2">
        <v>0</v>
      </c>
      <c r="DF236" s="2">
        <v>10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10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99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109</v>
      </c>
      <c r="GE236" s="2">
        <v>2</v>
      </c>
      <c r="GF236" s="2" t="s">
        <v>188</v>
      </c>
    </row>
    <row r="237" spans="1:188" x14ac:dyDescent="0.7">
      <c r="A237" s="2">
        <v>227419</v>
      </c>
      <c r="B237" s="2" t="s">
        <v>423</v>
      </c>
      <c r="C237" s="3">
        <v>41275</v>
      </c>
      <c r="D237" s="2">
        <v>6</v>
      </c>
      <c r="E237" s="2">
        <v>3</v>
      </c>
      <c r="F237" s="2">
        <v>1</v>
      </c>
      <c r="G237" s="2">
        <v>3</v>
      </c>
      <c r="H237" s="2">
        <v>1</v>
      </c>
      <c r="I237" s="2">
        <v>0</v>
      </c>
      <c r="J237" s="2">
        <v>1</v>
      </c>
      <c r="K237" s="2">
        <v>0</v>
      </c>
      <c r="L237" s="2">
        <v>2</v>
      </c>
      <c r="M237" s="2">
        <v>1</v>
      </c>
      <c r="N237" s="2">
        <v>0</v>
      </c>
      <c r="O237" s="2">
        <v>1</v>
      </c>
      <c r="P237" s="2">
        <v>0</v>
      </c>
      <c r="Q237" s="2">
        <v>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1</v>
      </c>
      <c r="AE237" s="2">
        <v>0</v>
      </c>
      <c r="AF237" s="2">
        <v>0</v>
      </c>
      <c r="AG237" s="2">
        <v>0</v>
      </c>
      <c r="AH237" s="2">
        <v>1</v>
      </c>
      <c r="AI237" s="2">
        <v>1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0</v>
      </c>
      <c r="AU237" s="2">
        <v>0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1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F237" s="2">
        <v>280.74</v>
      </c>
      <c r="CG237" s="2">
        <v>230.74</v>
      </c>
      <c r="CH237" s="2">
        <v>50</v>
      </c>
      <c r="CI237" s="2">
        <v>0</v>
      </c>
      <c r="CJ237" s="2">
        <v>50</v>
      </c>
      <c r="CK237" s="2">
        <v>0</v>
      </c>
      <c r="CL237" s="2">
        <v>180.74</v>
      </c>
      <c r="CM237" s="2">
        <v>0</v>
      </c>
      <c r="CN237" s="2">
        <v>50</v>
      </c>
      <c r="CO237" s="2">
        <v>0</v>
      </c>
      <c r="CP237" s="2">
        <v>50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50</v>
      </c>
      <c r="DC237" s="2">
        <v>0</v>
      </c>
      <c r="DD237" s="2">
        <v>50</v>
      </c>
      <c r="DE237" s="2">
        <v>0</v>
      </c>
      <c r="DF237" s="2">
        <v>180.74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50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50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155.74</v>
      </c>
      <c r="FV237" s="2">
        <v>0</v>
      </c>
      <c r="FW237" s="2">
        <v>0</v>
      </c>
      <c r="FX237" s="2">
        <v>0</v>
      </c>
      <c r="FY237" s="2">
        <v>25</v>
      </c>
      <c r="FZ237" s="2">
        <v>0</v>
      </c>
      <c r="GA237" s="2">
        <v>0</v>
      </c>
      <c r="GB237" s="2">
        <v>0</v>
      </c>
      <c r="GC237" s="2">
        <v>0</v>
      </c>
      <c r="GD237" s="2">
        <v>280.74</v>
      </c>
      <c r="GE237" s="2">
        <v>4</v>
      </c>
      <c r="GF237" s="2" t="s">
        <v>188</v>
      </c>
    </row>
    <row r="238" spans="1:188" x14ac:dyDescent="0.7">
      <c r="A238" s="2">
        <v>228055</v>
      </c>
      <c r="B238" s="2" t="s">
        <v>424</v>
      </c>
      <c r="C238" s="3">
        <v>41640</v>
      </c>
      <c r="D238" s="2">
        <v>5</v>
      </c>
      <c r="E238" s="2">
        <v>3</v>
      </c>
      <c r="F238" s="2">
        <v>1</v>
      </c>
      <c r="G238" s="2">
        <v>3</v>
      </c>
      <c r="H238" s="2">
        <v>0</v>
      </c>
      <c r="I238" s="2">
        <v>1</v>
      </c>
      <c r="J238" s="2">
        <v>0</v>
      </c>
      <c r="K238" s="2">
        <v>1</v>
      </c>
      <c r="L238" s="2">
        <v>0</v>
      </c>
      <c r="M238" s="2">
        <v>1</v>
      </c>
      <c r="N238" s="2">
        <v>0</v>
      </c>
      <c r="O238" s="2">
        <v>1</v>
      </c>
      <c r="P238" s="2">
        <v>0</v>
      </c>
      <c r="Q238" s="2">
        <v>3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1</v>
      </c>
      <c r="AI238" s="2">
        <v>1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0</v>
      </c>
      <c r="AP238" s="2">
        <v>0</v>
      </c>
      <c r="AQ238" s="2">
        <v>0</v>
      </c>
      <c r="AR238" s="2">
        <v>1</v>
      </c>
      <c r="AS238" s="2">
        <v>0</v>
      </c>
      <c r="AT238" s="2">
        <v>0</v>
      </c>
      <c r="AU238" s="2">
        <v>0</v>
      </c>
      <c r="AV238" s="2">
        <v>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F238" s="2">
        <v>75</v>
      </c>
      <c r="CG238" s="2">
        <v>115</v>
      </c>
      <c r="CH238" s="2">
        <v>0</v>
      </c>
      <c r="CI238" s="2">
        <v>25</v>
      </c>
      <c r="CJ238" s="2">
        <v>0</v>
      </c>
      <c r="CK238" s="2">
        <v>50</v>
      </c>
      <c r="CL238" s="2">
        <v>0</v>
      </c>
      <c r="CM238" s="2">
        <v>0</v>
      </c>
      <c r="CN238" s="2">
        <v>0</v>
      </c>
      <c r="CO238" s="2">
        <v>25</v>
      </c>
      <c r="CP238" s="2">
        <v>0</v>
      </c>
      <c r="CQ238" s="2">
        <v>50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25</v>
      </c>
      <c r="DC238" s="2">
        <v>0</v>
      </c>
      <c r="DD238" s="2">
        <v>50</v>
      </c>
      <c r="DE238" s="2">
        <v>0</v>
      </c>
      <c r="DF238" s="2">
        <v>65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25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50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75</v>
      </c>
      <c r="GE238" s="2">
        <v>2</v>
      </c>
      <c r="GF238" s="2" t="s">
        <v>188</v>
      </c>
    </row>
    <row r="239" spans="1:188" x14ac:dyDescent="0.7">
      <c r="A239" s="2">
        <v>230009</v>
      </c>
      <c r="B239" s="2" t="s">
        <v>425</v>
      </c>
      <c r="C239" s="3">
        <v>41275</v>
      </c>
      <c r="D239" s="2">
        <v>6</v>
      </c>
      <c r="E239" s="2">
        <v>3</v>
      </c>
      <c r="F239" s="2">
        <v>1</v>
      </c>
      <c r="G239" s="2">
        <v>3</v>
      </c>
      <c r="H239" s="2">
        <v>1</v>
      </c>
      <c r="I239" s="2">
        <v>0</v>
      </c>
      <c r="J239" s="2">
        <v>1</v>
      </c>
      <c r="K239" s="2">
        <v>0</v>
      </c>
      <c r="L239" s="2">
        <v>2</v>
      </c>
      <c r="M239" s="2">
        <v>1</v>
      </c>
      <c r="N239" s="2">
        <v>0</v>
      </c>
      <c r="O239" s="2">
        <v>1</v>
      </c>
      <c r="P239" s="2">
        <v>0</v>
      </c>
      <c r="Q239" s="2">
        <v>2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0</v>
      </c>
      <c r="AH239" s="2">
        <v>1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0</v>
      </c>
      <c r="AP239" s="2">
        <v>0</v>
      </c>
      <c r="AQ239" s="2">
        <v>0</v>
      </c>
      <c r="AR239" s="2">
        <v>1</v>
      </c>
      <c r="AS239" s="2">
        <v>0</v>
      </c>
      <c r="AT239" s="2">
        <v>0</v>
      </c>
      <c r="AU239" s="2">
        <v>0</v>
      </c>
      <c r="AV239" s="2">
        <v>1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F239" s="2">
        <v>80</v>
      </c>
      <c r="CG239" s="2">
        <v>40</v>
      </c>
      <c r="CH239" s="2">
        <v>40</v>
      </c>
      <c r="CI239" s="2">
        <v>0</v>
      </c>
      <c r="CJ239" s="2">
        <v>10</v>
      </c>
      <c r="CK239" s="2">
        <v>0</v>
      </c>
      <c r="CL239" s="2">
        <v>30</v>
      </c>
      <c r="CM239" s="2">
        <v>0</v>
      </c>
      <c r="CN239" s="2">
        <v>40</v>
      </c>
      <c r="CO239" s="2">
        <v>0</v>
      </c>
      <c r="CP239" s="2">
        <v>10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40</v>
      </c>
      <c r="DC239" s="2">
        <v>0</v>
      </c>
      <c r="DD239" s="2">
        <v>10</v>
      </c>
      <c r="DE239" s="2">
        <v>0</v>
      </c>
      <c r="DF239" s="2">
        <v>30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40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10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20</v>
      </c>
      <c r="FW239" s="2">
        <v>0</v>
      </c>
      <c r="FX239" s="2">
        <v>0</v>
      </c>
      <c r="FY239" s="2">
        <v>10</v>
      </c>
      <c r="FZ239" s="2">
        <v>0</v>
      </c>
      <c r="GA239" s="2">
        <v>0</v>
      </c>
      <c r="GB239" s="2">
        <v>0</v>
      </c>
      <c r="GC239" s="2">
        <v>0</v>
      </c>
      <c r="GD239" s="2">
        <v>80</v>
      </c>
      <c r="GE239" s="2">
        <v>4</v>
      </c>
      <c r="GF239" s="2" t="s">
        <v>188</v>
      </c>
    </row>
    <row r="240" spans="1:188" x14ac:dyDescent="0.7">
      <c r="A240" s="2">
        <v>230124</v>
      </c>
      <c r="B240" s="2" t="s">
        <v>426</v>
      </c>
      <c r="C240" s="3">
        <v>41275</v>
      </c>
      <c r="D240" s="2">
        <v>6</v>
      </c>
      <c r="E240" s="2">
        <v>3</v>
      </c>
      <c r="F240" s="2">
        <v>1</v>
      </c>
      <c r="G240" s="2">
        <v>3</v>
      </c>
      <c r="H240" s="2">
        <v>3</v>
      </c>
      <c r="I240" s="2">
        <v>0</v>
      </c>
      <c r="J240" s="2">
        <v>2</v>
      </c>
      <c r="K240" s="2">
        <v>0</v>
      </c>
      <c r="L240" s="2">
        <v>1</v>
      </c>
      <c r="M240" s="2">
        <v>3</v>
      </c>
      <c r="N240" s="2">
        <v>0</v>
      </c>
      <c r="O240" s="2">
        <v>2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0</v>
      </c>
      <c r="AG240" s="2">
        <v>0</v>
      </c>
      <c r="AH240" s="2">
        <v>1</v>
      </c>
      <c r="AI240" s="2">
        <v>1</v>
      </c>
      <c r="AJ240" s="2">
        <v>0</v>
      </c>
      <c r="AK240" s="2">
        <v>0</v>
      </c>
      <c r="AL240" s="2">
        <v>0</v>
      </c>
      <c r="AM240" s="2">
        <v>0</v>
      </c>
      <c r="AN240" s="2">
        <v>1</v>
      </c>
      <c r="AO240" s="2">
        <v>0</v>
      </c>
      <c r="AP240" s="2">
        <v>0</v>
      </c>
      <c r="AQ240" s="2">
        <v>0</v>
      </c>
      <c r="AR240" s="2">
        <v>1</v>
      </c>
      <c r="AS240" s="2">
        <v>0</v>
      </c>
      <c r="AT240" s="2">
        <v>0</v>
      </c>
      <c r="AU240" s="2">
        <v>0</v>
      </c>
      <c r="AV240" s="2">
        <v>1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1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F240" s="2">
        <v>165</v>
      </c>
      <c r="CG240" s="2">
        <v>85</v>
      </c>
      <c r="CH240" s="2">
        <v>80</v>
      </c>
      <c r="CI240" s="2">
        <v>0</v>
      </c>
      <c r="CJ240" s="2">
        <v>60</v>
      </c>
      <c r="CK240" s="2">
        <v>0</v>
      </c>
      <c r="CL240" s="2">
        <v>25</v>
      </c>
      <c r="CM240" s="2">
        <v>0</v>
      </c>
      <c r="CN240" s="2">
        <v>80</v>
      </c>
      <c r="CO240" s="2">
        <v>0</v>
      </c>
      <c r="CP240" s="2">
        <v>60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80</v>
      </c>
      <c r="DC240" s="2">
        <v>0</v>
      </c>
      <c r="DD240" s="2">
        <v>60</v>
      </c>
      <c r="DE240" s="2">
        <v>0</v>
      </c>
      <c r="DF240" s="2">
        <v>25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55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25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60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25</v>
      </c>
      <c r="FZ240" s="2">
        <v>0</v>
      </c>
      <c r="GA240" s="2">
        <v>0</v>
      </c>
      <c r="GB240" s="2">
        <v>0</v>
      </c>
      <c r="GC240" s="2">
        <v>0</v>
      </c>
      <c r="GD240" s="2">
        <v>165</v>
      </c>
      <c r="GE240" s="2">
        <v>6</v>
      </c>
      <c r="GF240" s="2" t="s">
        <v>188</v>
      </c>
    </row>
    <row r="241" spans="1:188" x14ac:dyDescent="0.7">
      <c r="A241" s="2">
        <v>230520</v>
      </c>
      <c r="B241" s="2" t="s">
        <v>427</v>
      </c>
      <c r="C241" s="3">
        <v>41640</v>
      </c>
      <c r="D241" s="2">
        <v>5</v>
      </c>
      <c r="E241" s="2">
        <v>3</v>
      </c>
      <c r="F241" s="2">
        <v>1</v>
      </c>
      <c r="G241" s="2">
        <v>3</v>
      </c>
      <c r="H241" s="2">
        <v>0</v>
      </c>
      <c r="I241" s="2">
        <v>2</v>
      </c>
      <c r="J241" s="2">
        <v>0</v>
      </c>
      <c r="K241" s="2">
        <v>1</v>
      </c>
      <c r="L241" s="2">
        <v>0</v>
      </c>
      <c r="M241" s="2">
        <v>2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</v>
      </c>
      <c r="AI241" s="2">
        <v>1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</v>
      </c>
      <c r="AQ241" s="2">
        <v>0</v>
      </c>
      <c r="AR241" s="2">
        <v>1</v>
      </c>
      <c r="AS241" s="2">
        <v>0</v>
      </c>
      <c r="AT241" s="2">
        <v>0</v>
      </c>
      <c r="AU241" s="2">
        <v>0</v>
      </c>
      <c r="AV241" s="2">
        <v>1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F241" s="2">
        <v>125</v>
      </c>
      <c r="CG241" s="2">
        <v>100</v>
      </c>
      <c r="CH241" s="2">
        <v>0</v>
      </c>
      <c r="CI241" s="2">
        <v>75</v>
      </c>
      <c r="CJ241" s="2">
        <v>0</v>
      </c>
      <c r="CK241" s="2">
        <v>50</v>
      </c>
      <c r="CL241" s="2">
        <v>0</v>
      </c>
      <c r="CM241" s="2">
        <v>0</v>
      </c>
      <c r="CN241" s="2">
        <v>0</v>
      </c>
      <c r="CO241" s="2">
        <v>75</v>
      </c>
      <c r="CP241" s="2">
        <v>0</v>
      </c>
      <c r="CQ241" s="2">
        <v>50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75</v>
      </c>
      <c r="DC241" s="2">
        <v>0</v>
      </c>
      <c r="DD241" s="2">
        <v>50</v>
      </c>
      <c r="DE241" s="2">
        <v>0</v>
      </c>
      <c r="DF241" s="2">
        <v>50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50</v>
      </c>
      <c r="EQ241" s="2">
        <v>0</v>
      </c>
      <c r="ER241" s="2">
        <v>25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50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125</v>
      </c>
      <c r="GE241" s="2">
        <v>3</v>
      </c>
      <c r="GF241" s="2" t="s">
        <v>188</v>
      </c>
    </row>
    <row r="242" spans="1:188" x14ac:dyDescent="0.7">
      <c r="A242" s="2">
        <v>230675</v>
      </c>
      <c r="B242" s="2" t="s">
        <v>428</v>
      </c>
      <c r="C242" s="3">
        <v>41275</v>
      </c>
      <c r="D242" s="2">
        <v>6</v>
      </c>
      <c r="E242" s="2">
        <v>3</v>
      </c>
      <c r="F242" s="2">
        <v>1</v>
      </c>
      <c r="G242" s="2">
        <v>3</v>
      </c>
      <c r="H242" s="2">
        <v>1</v>
      </c>
      <c r="I242" s="2">
        <v>0</v>
      </c>
      <c r="J242" s="2">
        <v>1</v>
      </c>
      <c r="K242" s="2">
        <v>0</v>
      </c>
      <c r="L242" s="2">
        <v>4</v>
      </c>
      <c r="M242" s="2">
        <v>1</v>
      </c>
      <c r="N242" s="2">
        <v>0</v>
      </c>
      <c r="O242" s="2">
        <v>1</v>
      </c>
      <c r="P242" s="2">
        <v>0</v>
      </c>
      <c r="Q242" s="2">
        <v>4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1</v>
      </c>
      <c r="AE242" s="2">
        <v>0</v>
      </c>
      <c r="AF242" s="2">
        <v>0</v>
      </c>
      <c r="AG242" s="2">
        <v>0</v>
      </c>
      <c r="AH242" s="2">
        <v>1</v>
      </c>
      <c r="AI242" s="2">
        <v>1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1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F242" s="2">
        <v>105</v>
      </c>
      <c r="CG242" s="2">
        <v>57</v>
      </c>
      <c r="CH242" s="2">
        <v>48</v>
      </c>
      <c r="CI242" s="2">
        <v>0</v>
      </c>
      <c r="CJ242" s="2">
        <v>20</v>
      </c>
      <c r="CK242" s="2">
        <v>0</v>
      </c>
      <c r="CL242" s="2">
        <v>37</v>
      </c>
      <c r="CM242" s="2">
        <v>0</v>
      </c>
      <c r="CN242" s="2">
        <v>48</v>
      </c>
      <c r="CO242" s="2">
        <v>0</v>
      </c>
      <c r="CP242" s="2">
        <v>20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48</v>
      </c>
      <c r="DC242" s="2">
        <v>0</v>
      </c>
      <c r="DD242" s="2">
        <v>20</v>
      </c>
      <c r="DE242" s="2">
        <v>0</v>
      </c>
      <c r="DF242" s="2">
        <v>37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48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20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10</v>
      </c>
      <c r="FT242" s="2">
        <v>0</v>
      </c>
      <c r="FU242" s="2">
        <v>0</v>
      </c>
      <c r="FV242" s="2">
        <v>0</v>
      </c>
      <c r="FW242" s="2">
        <v>27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105</v>
      </c>
      <c r="GE242" s="2">
        <v>6</v>
      </c>
      <c r="GF242" s="2" t="s">
        <v>188</v>
      </c>
    </row>
    <row r="243" spans="1:188" x14ac:dyDescent="0.7">
      <c r="A243" s="2">
        <v>231091</v>
      </c>
      <c r="B243" s="2" t="s">
        <v>429</v>
      </c>
      <c r="C243" s="3">
        <v>41640</v>
      </c>
      <c r="D243" s="2">
        <v>5</v>
      </c>
      <c r="E243" s="2">
        <v>3</v>
      </c>
      <c r="F243" s="2">
        <v>1</v>
      </c>
      <c r="G243" s="2">
        <v>3</v>
      </c>
      <c r="H243" s="2">
        <v>0</v>
      </c>
      <c r="I243" s="2">
        <v>1</v>
      </c>
      <c r="J243" s="2">
        <v>0</v>
      </c>
      <c r="K243" s="2">
        <v>2</v>
      </c>
      <c r="L243" s="2">
        <v>0</v>
      </c>
      <c r="M243" s="2">
        <v>1</v>
      </c>
      <c r="N243" s="2">
        <v>0</v>
      </c>
      <c r="O243" s="2">
        <v>2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1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0</v>
      </c>
      <c r="AP243" s="2">
        <v>0</v>
      </c>
      <c r="AQ243" s="2">
        <v>0</v>
      </c>
      <c r="AR243" s="2">
        <v>1</v>
      </c>
      <c r="AS243" s="2">
        <v>0</v>
      </c>
      <c r="AT243" s="2">
        <v>0</v>
      </c>
      <c r="AU243" s="2">
        <v>0</v>
      </c>
      <c r="AV243" s="2">
        <v>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F243" s="2">
        <v>150</v>
      </c>
      <c r="CG243" s="2">
        <v>150</v>
      </c>
      <c r="CH243" s="2">
        <v>0</v>
      </c>
      <c r="CI243" s="2">
        <v>25</v>
      </c>
      <c r="CJ243" s="2">
        <v>0</v>
      </c>
      <c r="CK243" s="2">
        <v>125</v>
      </c>
      <c r="CL243" s="2">
        <v>0</v>
      </c>
      <c r="CM243" s="2">
        <v>0</v>
      </c>
      <c r="CN243" s="2">
        <v>0</v>
      </c>
      <c r="CO243" s="2">
        <v>25</v>
      </c>
      <c r="CP243" s="2">
        <v>0</v>
      </c>
      <c r="CQ243" s="2">
        <v>125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25</v>
      </c>
      <c r="DC243" s="2">
        <v>0</v>
      </c>
      <c r="DD243" s="2">
        <v>125</v>
      </c>
      <c r="DE243" s="2">
        <v>0</v>
      </c>
      <c r="DF243" s="2">
        <v>25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25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25</v>
      </c>
      <c r="FO243" s="2">
        <v>0</v>
      </c>
      <c r="FP243" s="2">
        <v>100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150</v>
      </c>
      <c r="GE243" s="2">
        <v>3</v>
      </c>
      <c r="GF243" s="2" t="s">
        <v>188</v>
      </c>
    </row>
    <row r="244" spans="1:188" x14ac:dyDescent="0.7">
      <c r="A244" s="2">
        <v>231135</v>
      </c>
      <c r="B244" s="2" t="s">
        <v>430</v>
      </c>
      <c r="C244" s="3">
        <v>41640</v>
      </c>
      <c r="D244" s="2">
        <v>5</v>
      </c>
      <c r="E244" s="2">
        <v>3</v>
      </c>
      <c r="F244" s="2">
        <v>1</v>
      </c>
      <c r="G244" s="2">
        <v>3</v>
      </c>
      <c r="H244" s="2">
        <v>0</v>
      </c>
      <c r="I244" s="2">
        <v>2</v>
      </c>
      <c r="J244" s="2">
        <v>0</v>
      </c>
      <c r="K244" s="2">
        <v>1</v>
      </c>
      <c r="L244" s="2">
        <v>0</v>
      </c>
      <c r="M244" s="2">
        <v>2</v>
      </c>
      <c r="N244" s="2">
        <v>0</v>
      </c>
      <c r="O244" s="2">
        <v>1</v>
      </c>
      <c r="P244" s="2">
        <v>0</v>
      </c>
      <c r="Q244" s="2">
        <v>2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1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1</v>
      </c>
      <c r="AI244" s="2">
        <v>1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>
        <v>0</v>
      </c>
      <c r="AR244" s="2">
        <v>1</v>
      </c>
      <c r="AS244" s="2">
        <v>0</v>
      </c>
      <c r="AT244" s="2">
        <v>0</v>
      </c>
      <c r="AU244" s="2">
        <v>0</v>
      </c>
      <c r="AV244" s="2">
        <v>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F244" s="2">
        <v>155</v>
      </c>
      <c r="CG244" s="2">
        <v>105</v>
      </c>
      <c r="CH244" s="2">
        <v>0</v>
      </c>
      <c r="CI244" s="2">
        <v>150</v>
      </c>
      <c r="CJ244" s="2">
        <v>0</v>
      </c>
      <c r="CK244" s="2">
        <v>5</v>
      </c>
      <c r="CL244" s="2">
        <v>0</v>
      </c>
      <c r="CM244" s="2">
        <v>0</v>
      </c>
      <c r="CN244" s="2">
        <v>0</v>
      </c>
      <c r="CO244" s="2">
        <v>150</v>
      </c>
      <c r="CP244" s="2">
        <v>0</v>
      </c>
      <c r="CQ244" s="2">
        <v>5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150</v>
      </c>
      <c r="DC244" s="2">
        <v>0</v>
      </c>
      <c r="DD244" s="2">
        <v>5</v>
      </c>
      <c r="DE244" s="2">
        <v>0</v>
      </c>
      <c r="DF244" s="2">
        <v>100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150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5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155</v>
      </c>
      <c r="GE244" s="2">
        <v>3</v>
      </c>
      <c r="GF244" s="2" t="s">
        <v>188</v>
      </c>
    </row>
    <row r="245" spans="1:188" x14ac:dyDescent="0.7">
      <c r="A245" s="2">
        <v>231665</v>
      </c>
      <c r="B245" s="2" t="s">
        <v>431</v>
      </c>
      <c r="C245" s="3">
        <v>41275</v>
      </c>
      <c r="D245" s="2">
        <v>6</v>
      </c>
      <c r="E245" s="2">
        <v>3</v>
      </c>
      <c r="F245" s="2">
        <v>1</v>
      </c>
      <c r="G245" s="2">
        <v>3</v>
      </c>
      <c r="H245" s="2">
        <v>4</v>
      </c>
      <c r="I245" s="2">
        <v>0</v>
      </c>
      <c r="J245" s="2">
        <v>6</v>
      </c>
      <c r="K245" s="2">
        <v>0</v>
      </c>
      <c r="L245" s="2">
        <v>1</v>
      </c>
      <c r="M245" s="2">
        <v>4</v>
      </c>
      <c r="N245" s="2">
        <v>0</v>
      </c>
      <c r="O245" s="2">
        <v>6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</v>
      </c>
      <c r="AE245" s="2">
        <v>0</v>
      </c>
      <c r="AF245" s="2">
        <v>0</v>
      </c>
      <c r="AG245" s="2">
        <v>0</v>
      </c>
      <c r="AH245" s="2">
        <v>1</v>
      </c>
      <c r="AI245" s="2">
        <v>1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0</v>
      </c>
      <c r="AP245" s="2">
        <v>0</v>
      </c>
      <c r="AQ245" s="2">
        <v>0</v>
      </c>
      <c r="AR245" s="2">
        <v>1</v>
      </c>
      <c r="AS245" s="2">
        <v>0</v>
      </c>
      <c r="AT245" s="2">
        <v>0</v>
      </c>
      <c r="AU245" s="2">
        <v>0</v>
      </c>
      <c r="AV245" s="2">
        <v>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1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F245" s="2">
        <v>660</v>
      </c>
      <c r="CG245" s="2">
        <v>420</v>
      </c>
      <c r="CH245" s="2">
        <v>240</v>
      </c>
      <c r="CI245" s="2">
        <v>0</v>
      </c>
      <c r="CJ245" s="2">
        <v>370</v>
      </c>
      <c r="CK245" s="2">
        <v>0</v>
      </c>
      <c r="CL245" s="2">
        <v>50</v>
      </c>
      <c r="CM245" s="2">
        <v>0</v>
      </c>
      <c r="CN245" s="2">
        <v>240</v>
      </c>
      <c r="CO245" s="2">
        <v>0</v>
      </c>
      <c r="CP245" s="2">
        <v>370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240</v>
      </c>
      <c r="DC245" s="2">
        <v>0</v>
      </c>
      <c r="DD245" s="2">
        <v>370</v>
      </c>
      <c r="DE245" s="2">
        <v>0</v>
      </c>
      <c r="DF245" s="2">
        <v>50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160</v>
      </c>
      <c r="ED245" s="2">
        <v>0</v>
      </c>
      <c r="EE245" s="2">
        <v>0</v>
      </c>
      <c r="EF245" s="2">
        <v>0</v>
      </c>
      <c r="EG245" s="2">
        <v>80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240</v>
      </c>
      <c r="EU245" s="2">
        <v>20</v>
      </c>
      <c r="EV245" s="2">
        <v>0</v>
      </c>
      <c r="EW245" s="2">
        <v>0</v>
      </c>
      <c r="EX245" s="2">
        <v>0</v>
      </c>
      <c r="EY245" s="2">
        <v>60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50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50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660</v>
      </c>
      <c r="GE245" s="2">
        <v>11</v>
      </c>
      <c r="GF245" s="2" t="s">
        <v>188</v>
      </c>
    </row>
    <row r="246" spans="1:188" x14ac:dyDescent="0.7">
      <c r="A246" s="2">
        <v>231667</v>
      </c>
      <c r="B246" s="2" t="s">
        <v>432</v>
      </c>
      <c r="C246" s="3">
        <v>41640</v>
      </c>
      <c r="D246" s="2">
        <v>5</v>
      </c>
      <c r="E246" s="2">
        <v>3</v>
      </c>
      <c r="F246" s="2">
        <v>1</v>
      </c>
      <c r="G246" s="2">
        <v>3</v>
      </c>
      <c r="H246" s="2">
        <v>0</v>
      </c>
      <c r="I246" s="2">
        <v>1</v>
      </c>
      <c r="J246" s="2">
        <v>0</v>
      </c>
      <c r="K246" s="2">
        <v>1</v>
      </c>
      <c r="L246" s="2">
        <v>0</v>
      </c>
      <c r="M246" s="2">
        <v>1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1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0</v>
      </c>
      <c r="AP246" s="2">
        <v>0</v>
      </c>
      <c r="AQ246" s="2">
        <v>0</v>
      </c>
      <c r="AR246" s="2">
        <v>1</v>
      </c>
      <c r="AS246" s="2">
        <v>0</v>
      </c>
      <c r="AT246" s="2">
        <v>0</v>
      </c>
      <c r="AU246" s="2">
        <v>0</v>
      </c>
      <c r="AV246" s="2">
        <v>1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F246" s="2">
        <v>75</v>
      </c>
      <c r="CG246" s="2">
        <v>100</v>
      </c>
      <c r="CH246" s="2">
        <v>0</v>
      </c>
      <c r="CI246" s="2">
        <v>25</v>
      </c>
      <c r="CJ246" s="2">
        <v>0</v>
      </c>
      <c r="CK246" s="2">
        <v>50</v>
      </c>
      <c r="CL246" s="2">
        <v>0</v>
      </c>
      <c r="CM246" s="2">
        <v>0</v>
      </c>
      <c r="CN246" s="2">
        <v>0</v>
      </c>
      <c r="CO246" s="2">
        <v>25</v>
      </c>
      <c r="CP246" s="2">
        <v>0</v>
      </c>
      <c r="CQ246" s="2">
        <v>50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25</v>
      </c>
      <c r="DC246" s="2">
        <v>0</v>
      </c>
      <c r="DD246" s="2">
        <v>50</v>
      </c>
      <c r="DE246" s="2">
        <v>0</v>
      </c>
      <c r="DF246" s="2">
        <v>50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25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50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75</v>
      </c>
      <c r="GE246" s="2">
        <v>2</v>
      </c>
      <c r="GF246" s="2" t="s">
        <v>188</v>
      </c>
    </row>
    <row r="247" spans="1:188" x14ac:dyDescent="0.7">
      <c r="A247" s="2">
        <v>232013</v>
      </c>
      <c r="B247" s="2" t="s">
        <v>433</v>
      </c>
      <c r="C247" s="3">
        <v>41275</v>
      </c>
      <c r="D247" s="2">
        <v>6</v>
      </c>
      <c r="E247" s="2">
        <v>3</v>
      </c>
      <c r="F247" s="2">
        <v>1</v>
      </c>
      <c r="G247" s="2">
        <v>3</v>
      </c>
      <c r="H247" s="2">
        <v>1</v>
      </c>
      <c r="I247" s="2">
        <v>0</v>
      </c>
      <c r="J247" s="2">
        <v>1</v>
      </c>
      <c r="K247" s="2">
        <v>0</v>
      </c>
      <c r="L247" s="2">
        <v>3</v>
      </c>
      <c r="M247" s="2">
        <v>1</v>
      </c>
      <c r="N247" s="2">
        <v>0</v>
      </c>
      <c r="O247" s="2">
        <v>1</v>
      </c>
      <c r="P247" s="2">
        <v>0</v>
      </c>
      <c r="Q247" s="2">
        <v>3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</v>
      </c>
      <c r="AE247" s="2">
        <v>0</v>
      </c>
      <c r="AF247" s="2">
        <v>0</v>
      </c>
      <c r="AG247" s="2">
        <v>0</v>
      </c>
      <c r="AH247" s="2">
        <v>1</v>
      </c>
      <c r="AI247" s="2">
        <v>1</v>
      </c>
      <c r="AJ247" s="2">
        <v>0</v>
      </c>
      <c r="AK247" s="2">
        <v>0</v>
      </c>
      <c r="AL247" s="2">
        <v>0</v>
      </c>
      <c r="AM247" s="2">
        <v>0</v>
      </c>
      <c r="AN247" s="2">
        <v>1</v>
      </c>
      <c r="AO247" s="2">
        <v>0</v>
      </c>
      <c r="AP247" s="2">
        <v>0</v>
      </c>
      <c r="AQ247" s="2">
        <v>0</v>
      </c>
      <c r="AR247" s="2">
        <v>1</v>
      </c>
      <c r="AS247" s="2">
        <v>0</v>
      </c>
      <c r="AT247" s="2">
        <v>0</v>
      </c>
      <c r="AU247" s="2">
        <v>0</v>
      </c>
      <c r="AV247" s="2">
        <v>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1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F247" s="2">
        <v>98.5</v>
      </c>
      <c r="CG247" s="2">
        <v>73.5</v>
      </c>
      <c r="CH247" s="2">
        <v>25</v>
      </c>
      <c r="CI247" s="2">
        <v>0</v>
      </c>
      <c r="CJ247" s="2">
        <v>10</v>
      </c>
      <c r="CK247" s="2">
        <v>0</v>
      </c>
      <c r="CL247" s="2">
        <v>63.5</v>
      </c>
      <c r="CM247" s="2">
        <v>0</v>
      </c>
      <c r="CN247" s="2">
        <v>25</v>
      </c>
      <c r="CO247" s="2">
        <v>0</v>
      </c>
      <c r="CP247" s="2">
        <v>10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25</v>
      </c>
      <c r="DC247" s="2">
        <v>0</v>
      </c>
      <c r="DD247" s="2">
        <v>10</v>
      </c>
      <c r="DE247" s="2">
        <v>0</v>
      </c>
      <c r="DF247" s="2">
        <v>63.5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25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10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13.5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50</v>
      </c>
      <c r="GD247" s="2">
        <v>98.5</v>
      </c>
      <c r="GE247" s="2">
        <v>5</v>
      </c>
      <c r="GF247" s="2" t="s">
        <v>188</v>
      </c>
    </row>
    <row r="248" spans="1:188" x14ac:dyDescent="0.7">
      <c r="A248" s="2">
        <v>232270</v>
      </c>
      <c r="B248" s="2" t="s">
        <v>434</v>
      </c>
      <c r="C248" s="3">
        <v>41275</v>
      </c>
      <c r="D248" s="2">
        <v>6</v>
      </c>
      <c r="E248" s="2">
        <v>4</v>
      </c>
      <c r="F248" s="2">
        <v>2</v>
      </c>
      <c r="G248" s="2">
        <v>4</v>
      </c>
      <c r="H248" s="2">
        <v>8</v>
      </c>
      <c r="I248" s="2">
        <v>0</v>
      </c>
      <c r="J248" s="2">
        <v>3</v>
      </c>
      <c r="K248" s="2">
        <v>0</v>
      </c>
      <c r="L248" s="2">
        <v>2</v>
      </c>
      <c r="M248" s="2">
        <v>8</v>
      </c>
      <c r="N248" s="2">
        <v>0</v>
      </c>
      <c r="O248" s="2">
        <v>3</v>
      </c>
      <c r="P248" s="2">
        <v>0</v>
      </c>
      <c r="Q248" s="2">
        <v>2</v>
      </c>
      <c r="R248" s="2">
        <v>0</v>
      </c>
      <c r="S248" s="2">
        <v>0</v>
      </c>
      <c r="T248" s="2">
        <v>0</v>
      </c>
      <c r="U248" s="2">
        <v>0</v>
      </c>
      <c r="V248" s="2">
        <v>1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1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0</v>
      </c>
      <c r="AP248" s="2">
        <v>0</v>
      </c>
      <c r="AQ248" s="2">
        <v>0</v>
      </c>
      <c r="AR248" s="2">
        <v>1</v>
      </c>
      <c r="AS248" s="2">
        <v>0</v>
      </c>
      <c r="AT248" s="2">
        <v>0</v>
      </c>
      <c r="AU248" s="2">
        <v>0</v>
      </c>
      <c r="AV248" s="2">
        <v>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1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F248" s="2">
        <v>245</v>
      </c>
      <c r="CG248" s="2">
        <v>65</v>
      </c>
      <c r="CH248" s="2">
        <v>195</v>
      </c>
      <c r="CI248" s="2">
        <v>0</v>
      </c>
      <c r="CJ248" s="2">
        <v>50</v>
      </c>
      <c r="CK248" s="2">
        <v>0</v>
      </c>
      <c r="CL248" s="2">
        <v>15</v>
      </c>
      <c r="CM248" s="2">
        <v>0</v>
      </c>
      <c r="CN248" s="2">
        <v>195</v>
      </c>
      <c r="CO248" s="2">
        <v>0</v>
      </c>
      <c r="CP248" s="2">
        <v>50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195</v>
      </c>
      <c r="DC248" s="2">
        <v>0</v>
      </c>
      <c r="DD248" s="2">
        <v>50</v>
      </c>
      <c r="DE248" s="2">
        <v>0</v>
      </c>
      <c r="DF248" s="2">
        <v>15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10</v>
      </c>
      <c r="DW248" s="2">
        <v>0</v>
      </c>
      <c r="DX248" s="2">
        <v>105</v>
      </c>
      <c r="DY248" s="2">
        <v>0</v>
      </c>
      <c r="DZ248" s="2">
        <v>0</v>
      </c>
      <c r="EA248" s="2">
        <v>0</v>
      </c>
      <c r="EB248" s="2">
        <v>10</v>
      </c>
      <c r="EC248" s="2">
        <v>70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5</v>
      </c>
      <c r="EZ248" s="2">
        <v>0</v>
      </c>
      <c r="FA248" s="2">
        <v>0</v>
      </c>
      <c r="FB248" s="2">
        <v>45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5</v>
      </c>
      <c r="GC248" s="2">
        <v>10</v>
      </c>
      <c r="GD248" s="2">
        <v>260</v>
      </c>
      <c r="GE248" s="2">
        <v>13</v>
      </c>
      <c r="GF248" s="2" t="s">
        <v>188</v>
      </c>
    </row>
    <row r="249" spans="1:188" x14ac:dyDescent="0.7">
      <c r="A249" s="2">
        <v>233704</v>
      </c>
      <c r="B249" s="2" t="s">
        <v>435</v>
      </c>
      <c r="C249" s="3">
        <v>41640</v>
      </c>
      <c r="D249" s="2">
        <v>5</v>
      </c>
      <c r="E249" s="2">
        <v>3</v>
      </c>
      <c r="F249" s="2">
        <v>1</v>
      </c>
      <c r="G249" s="2">
        <v>3</v>
      </c>
      <c r="H249" s="2">
        <v>0</v>
      </c>
      <c r="I249" s="2">
        <v>1</v>
      </c>
      <c r="J249" s="2">
        <v>0</v>
      </c>
      <c r="K249" s="2">
        <v>1</v>
      </c>
      <c r="L249" s="2">
        <v>0</v>
      </c>
      <c r="M249" s="2">
        <v>1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1</v>
      </c>
      <c r="AI249" s="2">
        <v>1</v>
      </c>
      <c r="AJ249" s="2">
        <v>0</v>
      </c>
      <c r="AK249" s="2">
        <v>0</v>
      </c>
      <c r="AL249" s="2">
        <v>0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1</v>
      </c>
      <c r="AS249" s="2">
        <v>0</v>
      </c>
      <c r="AT249" s="2">
        <v>0</v>
      </c>
      <c r="AU249" s="2">
        <v>0</v>
      </c>
      <c r="AV249" s="2">
        <v>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F249" s="2">
        <v>59</v>
      </c>
      <c r="CG249" s="2">
        <v>93</v>
      </c>
      <c r="CH249" s="2">
        <v>0</v>
      </c>
      <c r="CI249" s="2">
        <v>34</v>
      </c>
      <c r="CJ249" s="2">
        <v>0</v>
      </c>
      <c r="CK249" s="2">
        <v>25</v>
      </c>
      <c r="CL249" s="2">
        <v>0</v>
      </c>
      <c r="CM249" s="2">
        <v>0</v>
      </c>
      <c r="CN249" s="2">
        <v>0</v>
      </c>
      <c r="CO249" s="2">
        <v>34</v>
      </c>
      <c r="CP249" s="2">
        <v>0</v>
      </c>
      <c r="CQ249" s="2">
        <v>25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34</v>
      </c>
      <c r="DC249" s="2">
        <v>0</v>
      </c>
      <c r="DD249" s="2">
        <v>25</v>
      </c>
      <c r="DE249" s="2">
        <v>0</v>
      </c>
      <c r="DF249" s="2">
        <v>68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34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25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59</v>
      </c>
      <c r="GE249" s="2">
        <v>2</v>
      </c>
      <c r="GF249" s="2" t="s">
        <v>188</v>
      </c>
    </row>
    <row r="250" spans="1:188" x14ac:dyDescent="0.7">
      <c r="A250" s="2">
        <v>233725</v>
      </c>
      <c r="B250" s="2" t="s">
        <v>436</v>
      </c>
      <c r="C250" s="3">
        <v>41275</v>
      </c>
      <c r="D250" s="2">
        <v>6</v>
      </c>
      <c r="E250" s="2">
        <v>3</v>
      </c>
      <c r="F250" s="2">
        <v>1</v>
      </c>
      <c r="G250" s="2">
        <v>3</v>
      </c>
      <c r="H250" s="2">
        <v>2</v>
      </c>
      <c r="I250" s="2">
        <v>0</v>
      </c>
      <c r="J250" s="2">
        <v>1</v>
      </c>
      <c r="K250" s="2">
        <v>0</v>
      </c>
      <c r="L250" s="2">
        <v>1</v>
      </c>
      <c r="M250" s="2">
        <v>2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0</v>
      </c>
      <c r="AG250" s="2">
        <v>0</v>
      </c>
      <c r="AH250" s="2">
        <v>1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0</v>
      </c>
      <c r="AP250" s="2">
        <v>0</v>
      </c>
      <c r="AQ250" s="2">
        <v>0</v>
      </c>
      <c r="AR250" s="2">
        <v>1</v>
      </c>
      <c r="AS250" s="2">
        <v>0</v>
      </c>
      <c r="AT250" s="2">
        <v>0</v>
      </c>
      <c r="AU250" s="2">
        <v>0</v>
      </c>
      <c r="AV250" s="2">
        <v>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1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F250" s="2">
        <v>335</v>
      </c>
      <c r="CG250" s="2">
        <v>200</v>
      </c>
      <c r="CH250" s="2">
        <v>135</v>
      </c>
      <c r="CI250" s="2">
        <v>0</v>
      </c>
      <c r="CJ250" s="2">
        <v>100</v>
      </c>
      <c r="CK250" s="2">
        <v>0</v>
      </c>
      <c r="CL250" s="2">
        <v>100</v>
      </c>
      <c r="CM250" s="2">
        <v>0</v>
      </c>
      <c r="CN250" s="2">
        <v>135</v>
      </c>
      <c r="CO250" s="2">
        <v>0</v>
      </c>
      <c r="CP250" s="2">
        <v>100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135</v>
      </c>
      <c r="DC250" s="2">
        <v>0</v>
      </c>
      <c r="DD250" s="2">
        <v>100</v>
      </c>
      <c r="DE250" s="2">
        <v>0</v>
      </c>
      <c r="DF250" s="2">
        <v>100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85</v>
      </c>
      <c r="EA250" s="2">
        <v>0</v>
      </c>
      <c r="EB250" s="2">
        <v>0</v>
      </c>
      <c r="EC250" s="2">
        <v>0</v>
      </c>
      <c r="ED250" s="2">
        <v>0</v>
      </c>
      <c r="EE250" s="2">
        <v>50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100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100</v>
      </c>
      <c r="GA250" s="2">
        <v>0</v>
      </c>
      <c r="GB250" s="2">
        <v>0</v>
      </c>
      <c r="GC250" s="2">
        <v>0</v>
      </c>
      <c r="GD250" s="2">
        <v>335</v>
      </c>
      <c r="GE250" s="2">
        <v>4</v>
      </c>
      <c r="GF250" s="2" t="s">
        <v>188</v>
      </c>
    </row>
    <row r="251" spans="1:188" x14ac:dyDescent="0.7">
      <c r="A251" s="2">
        <v>234878</v>
      </c>
      <c r="B251" s="2" t="s">
        <v>437</v>
      </c>
      <c r="C251" s="3">
        <v>41275</v>
      </c>
      <c r="D251" s="2">
        <v>6</v>
      </c>
      <c r="E251" s="2">
        <v>3</v>
      </c>
      <c r="F251" s="2">
        <v>1</v>
      </c>
      <c r="G251" s="2">
        <v>3</v>
      </c>
      <c r="H251" s="2">
        <v>1</v>
      </c>
      <c r="I251" s="2">
        <v>0</v>
      </c>
      <c r="J251" s="2">
        <v>2</v>
      </c>
      <c r="K251" s="2">
        <v>0</v>
      </c>
      <c r="L251" s="2">
        <v>1</v>
      </c>
      <c r="M251" s="2">
        <v>1</v>
      </c>
      <c r="N251" s="2">
        <v>0</v>
      </c>
      <c r="O251" s="2">
        <v>2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</v>
      </c>
      <c r="AE251" s="2">
        <v>0</v>
      </c>
      <c r="AF251" s="2">
        <v>0</v>
      </c>
      <c r="AG251" s="2">
        <v>0</v>
      </c>
      <c r="AH251" s="2">
        <v>1</v>
      </c>
      <c r="AI251" s="2">
        <v>1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0</v>
      </c>
      <c r="AQ251" s="2">
        <v>0</v>
      </c>
      <c r="AR251" s="2">
        <v>1</v>
      </c>
      <c r="AS251" s="2">
        <v>0</v>
      </c>
      <c r="AT251" s="2">
        <v>0</v>
      </c>
      <c r="AU251" s="2">
        <v>0</v>
      </c>
      <c r="AV251" s="2">
        <v>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1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F251" s="2">
        <v>450</v>
      </c>
      <c r="CG251" s="2">
        <v>400</v>
      </c>
      <c r="CH251" s="2">
        <v>50</v>
      </c>
      <c r="CI251" s="2">
        <v>0</v>
      </c>
      <c r="CJ251" s="2">
        <v>200</v>
      </c>
      <c r="CK251" s="2">
        <v>0</v>
      </c>
      <c r="CL251" s="2">
        <v>200</v>
      </c>
      <c r="CM251" s="2">
        <v>0</v>
      </c>
      <c r="CN251" s="2">
        <v>50</v>
      </c>
      <c r="CO251" s="2">
        <v>0</v>
      </c>
      <c r="CP251" s="2">
        <v>200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50</v>
      </c>
      <c r="DC251" s="2">
        <v>0</v>
      </c>
      <c r="DD251" s="2">
        <v>200</v>
      </c>
      <c r="DE251" s="2">
        <v>0</v>
      </c>
      <c r="DF251" s="2">
        <v>200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50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100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100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200</v>
      </c>
      <c r="GA251" s="2">
        <v>0</v>
      </c>
      <c r="GB251" s="2">
        <v>0</v>
      </c>
      <c r="GC251" s="2">
        <v>0</v>
      </c>
      <c r="GD251" s="2">
        <v>450</v>
      </c>
      <c r="GE251" s="2">
        <v>4</v>
      </c>
      <c r="GF251" s="2" t="s">
        <v>188</v>
      </c>
    </row>
    <row r="252" spans="1:188" x14ac:dyDescent="0.7">
      <c r="A252" s="2">
        <v>235715</v>
      </c>
      <c r="B252" s="2" t="s">
        <v>438</v>
      </c>
      <c r="C252" s="3">
        <v>41640</v>
      </c>
      <c r="D252" s="2">
        <v>5</v>
      </c>
      <c r="E252" s="2">
        <v>3</v>
      </c>
      <c r="F252" s="2">
        <v>1</v>
      </c>
      <c r="G252" s="2">
        <v>3</v>
      </c>
      <c r="H252" s="2">
        <v>0</v>
      </c>
      <c r="I252" s="2">
        <v>3</v>
      </c>
      <c r="J252" s="2">
        <v>0</v>
      </c>
      <c r="K252" s="2">
        <v>1</v>
      </c>
      <c r="L252" s="2">
        <v>0</v>
      </c>
      <c r="M252" s="2">
        <v>3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1</v>
      </c>
      <c r="AI252" s="2">
        <v>1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F252" s="2">
        <v>500</v>
      </c>
      <c r="CG252" s="2">
        <v>200</v>
      </c>
      <c r="CH252" s="2">
        <v>0</v>
      </c>
      <c r="CI252" s="2">
        <v>400</v>
      </c>
      <c r="CJ252" s="2">
        <v>0</v>
      </c>
      <c r="CK252" s="2">
        <v>100</v>
      </c>
      <c r="CL252" s="2">
        <v>0</v>
      </c>
      <c r="CM252" s="2">
        <v>0</v>
      </c>
      <c r="CN252" s="2">
        <v>0</v>
      </c>
      <c r="CO252" s="2">
        <v>400</v>
      </c>
      <c r="CP252" s="2">
        <v>0</v>
      </c>
      <c r="CQ252" s="2">
        <v>100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400</v>
      </c>
      <c r="DC252" s="2">
        <v>0</v>
      </c>
      <c r="DD252" s="2">
        <v>100</v>
      </c>
      <c r="DE252" s="2">
        <v>0</v>
      </c>
      <c r="DF252" s="2">
        <v>100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200</v>
      </c>
      <c r="EO252" s="2">
        <v>0</v>
      </c>
      <c r="EP252" s="2">
        <v>0</v>
      </c>
      <c r="EQ252" s="2">
        <v>200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100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500</v>
      </c>
      <c r="GE252" s="2">
        <v>4</v>
      </c>
      <c r="GF252" s="2" t="s">
        <v>188</v>
      </c>
    </row>
    <row r="253" spans="1:188" x14ac:dyDescent="0.7">
      <c r="A253" s="2">
        <v>238110</v>
      </c>
      <c r="B253" s="4" t="s">
        <v>439</v>
      </c>
      <c r="C253" s="3">
        <v>41275</v>
      </c>
      <c r="D253" s="2">
        <v>6</v>
      </c>
      <c r="E253" s="2">
        <v>4</v>
      </c>
      <c r="F253" s="2">
        <v>2</v>
      </c>
      <c r="G253" s="2">
        <v>4</v>
      </c>
      <c r="H253" s="2">
        <v>3</v>
      </c>
      <c r="I253" s="2">
        <v>0</v>
      </c>
      <c r="J253" s="2">
        <v>3</v>
      </c>
      <c r="K253" s="2">
        <v>0</v>
      </c>
      <c r="L253" s="2">
        <v>1</v>
      </c>
      <c r="M253" s="2">
        <v>3</v>
      </c>
      <c r="N253" s="2">
        <v>0</v>
      </c>
      <c r="O253" s="2">
        <v>3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1</v>
      </c>
      <c r="AI253" s="2">
        <v>1</v>
      </c>
      <c r="AJ253" s="2">
        <v>0</v>
      </c>
      <c r="AK253" s="2">
        <v>0</v>
      </c>
      <c r="AL253" s="2">
        <v>0</v>
      </c>
      <c r="AM253" s="2">
        <v>0</v>
      </c>
      <c r="AN253" s="2">
        <v>1</v>
      </c>
      <c r="AO253" s="2">
        <v>0</v>
      </c>
      <c r="AP253" s="2">
        <v>0</v>
      </c>
      <c r="AQ253" s="2">
        <v>0</v>
      </c>
      <c r="AR253" s="2">
        <v>1</v>
      </c>
      <c r="AS253" s="2">
        <v>0</v>
      </c>
      <c r="AT253" s="2">
        <v>0</v>
      </c>
      <c r="AU253" s="2">
        <v>0</v>
      </c>
      <c r="AV253" s="2">
        <v>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1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F253" s="2">
        <v>946.27</v>
      </c>
      <c r="CG253" s="2">
        <v>349.75</v>
      </c>
      <c r="CH253" s="2">
        <v>646.52</v>
      </c>
      <c r="CI253" s="2">
        <v>0</v>
      </c>
      <c r="CJ253" s="2">
        <v>299.75</v>
      </c>
      <c r="CK253" s="2">
        <v>0</v>
      </c>
      <c r="CL253" s="2">
        <v>50</v>
      </c>
      <c r="CM253" s="2">
        <v>0</v>
      </c>
      <c r="CN253" s="2">
        <v>646.52</v>
      </c>
      <c r="CO253" s="2">
        <v>0</v>
      </c>
      <c r="CP253" s="2">
        <v>299.75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646.52</v>
      </c>
      <c r="DC253" s="2">
        <v>0</v>
      </c>
      <c r="DD253" s="2">
        <v>299.75</v>
      </c>
      <c r="DE253" s="2">
        <v>0</v>
      </c>
      <c r="DF253" s="2">
        <v>50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176.93</v>
      </c>
      <c r="DX253" s="2">
        <v>169.59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300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100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199.75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50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996.27</v>
      </c>
      <c r="GE253" s="2">
        <v>7</v>
      </c>
      <c r="GF253" s="2" t="s">
        <v>188</v>
      </c>
    </row>
    <row r="254" spans="1:188" x14ac:dyDescent="0.7">
      <c r="A254" s="2">
        <v>239198</v>
      </c>
      <c r="B254" s="2" t="s">
        <v>440</v>
      </c>
      <c r="C254" s="3">
        <v>41640</v>
      </c>
      <c r="D254" s="2">
        <v>5</v>
      </c>
      <c r="E254" s="2">
        <v>3</v>
      </c>
      <c r="F254" s="2">
        <v>1</v>
      </c>
      <c r="G254" s="2">
        <v>3</v>
      </c>
      <c r="H254" s="2">
        <v>0</v>
      </c>
      <c r="I254" s="2">
        <v>3</v>
      </c>
      <c r="J254" s="2">
        <v>0</v>
      </c>
      <c r="K254" s="2">
        <v>2</v>
      </c>
      <c r="L254" s="2">
        <v>0</v>
      </c>
      <c r="M254" s="2">
        <v>3</v>
      </c>
      <c r="N254" s="2">
        <v>0</v>
      </c>
      <c r="O254" s="2">
        <v>2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1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</v>
      </c>
      <c r="AI254" s="2">
        <v>1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0</v>
      </c>
      <c r="AQ254" s="2">
        <v>0</v>
      </c>
      <c r="AR254" s="2">
        <v>1</v>
      </c>
      <c r="AS254" s="2">
        <v>0</v>
      </c>
      <c r="AT254" s="2">
        <v>0</v>
      </c>
      <c r="AU254" s="2">
        <v>0</v>
      </c>
      <c r="AV254" s="2">
        <v>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F254" s="2">
        <v>125</v>
      </c>
      <c r="CG254" s="2">
        <v>55</v>
      </c>
      <c r="CH254" s="2">
        <v>0</v>
      </c>
      <c r="CI254" s="2">
        <v>95</v>
      </c>
      <c r="CJ254" s="2">
        <v>0</v>
      </c>
      <c r="CK254" s="2">
        <v>30</v>
      </c>
      <c r="CL254" s="2">
        <v>0</v>
      </c>
      <c r="CM254" s="2">
        <v>0</v>
      </c>
      <c r="CN254" s="2">
        <v>0</v>
      </c>
      <c r="CO254" s="2">
        <v>95</v>
      </c>
      <c r="CP254" s="2">
        <v>0</v>
      </c>
      <c r="CQ254" s="2">
        <v>30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95</v>
      </c>
      <c r="DC254" s="2">
        <v>0</v>
      </c>
      <c r="DD254" s="2">
        <v>30</v>
      </c>
      <c r="DE254" s="2">
        <v>0</v>
      </c>
      <c r="DF254" s="2">
        <v>25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50</v>
      </c>
      <c r="EK254" s="2">
        <v>0</v>
      </c>
      <c r="EL254" s="2">
        <v>0</v>
      </c>
      <c r="EM254" s="2">
        <v>0</v>
      </c>
      <c r="EN254" s="2">
        <v>25</v>
      </c>
      <c r="EO254" s="2">
        <v>0</v>
      </c>
      <c r="EP254" s="2">
        <v>0</v>
      </c>
      <c r="EQ254" s="2">
        <v>0</v>
      </c>
      <c r="ER254" s="2">
        <v>0</v>
      </c>
      <c r="ES254" s="2">
        <v>20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20</v>
      </c>
      <c r="FG254" s="2">
        <v>10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125</v>
      </c>
      <c r="GE254" s="2">
        <v>5</v>
      </c>
      <c r="GF254" s="2" t="s">
        <v>188</v>
      </c>
    </row>
    <row r="255" spans="1:188" x14ac:dyDescent="0.7">
      <c r="A255" s="2">
        <v>244364</v>
      </c>
      <c r="B255" s="2" t="s">
        <v>441</v>
      </c>
      <c r="C255" s="3">
        <v>41640</v>
      </c>
      <c r="D255" s="2">
        <v>5</v>
      </c>
      <c r="E255" s="2">
        <v>3</v>
      </c>
      <c r="F255" s="2">
        <v>1</v>
      </c>
      <c r="G255" s="2">
        <v>3</v>
      </c>
      <c r="H255" s="2">
        <v>0</v>
      </c>
      <c r="I255" s="2">
        <v>2</v>
      </c>
      <c r="J255" s="2">
        <v>0</v>
      </c>
      <c r="K255" s="2">
        <v>1</v>
      </c>
      <c r="L255" s="2">
        <v>0</v>
      </c>
      <c r="M255" s="2">
        <v>2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1</v>
      </c>
      <c r="AI255" s="2">
        <v>1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F255" s="2">
        <v>125</v>
      </c>
      <c r="CG255" s="2">
        <v>159.22</v>
      </c>
      <c r="CH255" s="2">
        <v>0</v>
      </c>
      <c r="CI255" s="2">
        <v>50</v>
      </c>
      <c r="CJ255" s="2">
        <v>0</v>
      </c>
      <c r="CK255" s="2">
        <v>75</v>
      </c>
      <c r="CL255" s="2">
        <v>0</v>
      </c>
      <c r="CM255" s="2">
        <v>0</v>
      </c>
      <c r="CN255" s="2">
        <v>0</v>
      </c>
      <c r="CO255" s="2">
        <v>50</v>
      </c>
      <c r="CP255" s="2">
        <v>0</v>
      </c>
      <c r="CQ255" s="2">
        <v>75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50</v>
      </c>
      <c r="DC255" s="2">
        <v>0</v>
      </c>
      <c r="DD255" s="2">
        <v>75</v>
      </c>
      <c r="DE255" s="2">
        <v>0</v>
      </c>
      <c r="DF255" s="2">
        <v>84.22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50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75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125</v>
      </c>
      <c r="GE255" s="2">
        <v>3</v>
      </c>
      <c r="GF255" s="2" t="s">
        <v>188</v>
      </c>
    </row>
    <row r="256" spans="1:188" x14ac:dyDescent="0.7">
      <c r="A256" s="2">
        <v>245908</v>
      </c>
      <c r="B256" s="2" t="s">
        <v>442</v>
      </c>
      <c r="C256" s="3">
        <v>41275</v>
      </c>
      <c r="D256" s="2">
        <v>6</v>
      </c>
      <c r="E256" s="2">
        <v>4</v>
      </c>
      <c r="F256" s="2">
        <v>2</v>
      </c>
      <c r="G256" s="2">
        <v>4</v>
      </c>
      <c r="H256" s="2">
        <v>2</v>
      </c>
      <c r="I256" s="2">
        <v>0</v>
      </c>
      <c r="J256" s="2">
        <v>1</v>
      </c>
      <c r="K256" s="2">
        <v>0</v>
      </c>
      <c r="L256" s="2">
        <v>13</v>
      </c>
      <c r="M256" s="2">
        <v>2</v>
      </c>
      <c r="N256" s="2">
        <v>0</v>
      </c>
      <c r="O256" s="2">
        <v>1</v>
      </c>
      <c r="P256" s="2">
        <v>0</v>
      </c>
      <c r="Q256" s="2">
        <v>13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1</v>
      </c>
      <c r="AI256" s="2">
        <v>1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>
        <v>0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1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F256" s="2">
        <v>45</v>
      </c>
      <c r="CG256" s="2">
        <v>1076.81</v>
      </c>
      <c r="CH256" s="2">
        <v>35</v>
      </c>
      <c r="CI256" s="2">
        <v>0</v>
      </c>
      <c r="CJ256" s="2">
        <v>10</v>
      </c>
      <c r="CK256" s="2">
        <v>0</v>
      </c>
      <c r="CL256" s="2">
        <v>1066.81</v>
      </c>
      <c r="CM256" s="2">
        <v>0</v>
      </c>
      <c r="CN256" s="2">
        <v>35</v>
      </c>
      <c r="CO256" s="2">
        <v>0</v>
      </c>
      <c r="CP256" s="2">
        <v>10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35</v>
      </c>
      <c r="DC256" s="2">
        <v>0</v>
      </c>
      <c r="DD256" s="2">
        <v>10</v>
      </c>
      <c r="DE256" s="2">
        <v>0</v>
      </c>
      <c r="DF256" s="2">
        <v>1066.81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25</v>
      </c>
      <c r="EE256" s="2">
        <v>0</v>
      </c>
      <c r="EF256" s="2">
        <v>10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10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451.04</v>
      </c>
      <c r="GA256" s="2">
        <v>185.35</v>
      </c>
      <c r="GB256" s="2">
        <v>430.42</v>
      </c>
      <c r="GC256" s="2">
        <v>0</v>
      </c>
      <c r="GD256" s="2">
        <v>1111.81</v>
      </c>
      <c r="GE256" s="2">
        <v>16</v>
      </c>
      <c r="GF256" s="2" t="s">
        <v>188</v>
      </c>
    </row>
    <row r="257" spans="1:188" x14ac:dyDescent="0.7">
      <c r="A257" s="2">
        <v>245992</v>
      </c>
      <c r="B257" s="2" t="s">
        <v>443</v>
      </c>
      <c r="C257" s="3">
        <v>41640</v>
      </c>
      <c r="D257" s="2">
        <v>5</v>
      </c>
      <c r="E257" s="2">
        <v>3</v>
      </c>
      <c r="F257" s="2">
        <v>1</v>
      </c>
      <c r="G257" s="2">
        <v>3</v>
      </c>
      <c r="H257" s="2">
        <v>0</v>
      </c>
      <c r="I257" s="2">
        <v>1</v>
      </c>
      <c r="J257" s="2">
        <v>0</v>
      </c>
      <c r="K257" s="2">
        <v>1</v>
      </c>
      <c r="L257" s="2">
        <v>0</v>
      </c>
      <c r="M257" s="2">
        <v>1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1</v>
      </c>
      <c r="AI257" s="2">
        <v>1</v>
      </c>
      <c r="AJ257" s="2">
        <v>0</v>
      </c>
      <c r="AK257" s="2">
        <v>0</v>
      </c>
      <c r="AL257" s="2">
        <v>0</v>
      </c>
      <c r="AM257" s="2">
        <v>0</v>
      </c>
      <c r="AN257" s="2">
        <v>1</v>
      </c>
      <c r="AO257" s="2">
        <v>0</v>
      </c>
      <c r="AP257" s="2">
        <v>0</v>
      </c>
      <c r="AQ257" s="2">
        <v>0</v>
      </c>
      <c r="AR257" s="2">
        <v>1</v>
      </c>
      <c r="AS257" s="2">
        <v>0</v>
      </c>
      <c r="AT257" s="2">
        <v>0</v>
      </c>
      <c r="AU257" s="2">
        <v>0</v>
      </c>
      <c r="AV257" s="2">
        <v>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F257" s="2">
        <v>40</v>
      </c>
      <c r="CG257" s="2">
        <v>40</v>
      </c>
      <c r="CH257" s="2">
        <v>0</v>
      </c>
      <c r="CI257" s="2">
        <v>20</v>
      </c>
      <c r="CJ257" s="2">
        <v>0</v>
      </c>
      <c r="CK257" s="2">
        <v>20</v>
      </c>
      <c r="CL257" s="2">
        <v>0</v>
      </c>
      <c r="CM257" s="2">
        <v>0</v>
      </c>
      <c r="CN257" s="2">
        <v>0</v>
      </c>
      <c r="CO257" s="2">
        <v>20</v>
      </c>
      <c r="CP257" s="2">
        <v>0</v>
      </c>
      <c r="CQ257" s="2">
        <v>20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20</v>
      </c>
      <c r="DC257" s="2">
        <v>0</v>
      </c>
      <c r="DD257" s="2">
        <v>20</v>
      </c>
      <c r="DE257" s="2">
        <v>0</v>
      </c>
      <c r="DF257" s="2">
        <v>20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20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20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40</v>
      </c>
      <c r="GE257" s="2">
        <v>2</v>
      </c>
      <c r="GF257" s="2" t="s">
        <v>188</v>
      </c>
    </row>
    <row r="258" spans="1:188" x14ac:dyDescent="0.7">
      <c r="A258" s="2">
        <v>248701</v>
      </c>
      <c r="B258" s="2" t="s">
        <v>444</v>
      </c>
      <c r="C258" s="3">
        <v>41640</v>
      </c>
      <c r="D258" s="2">
        <v>5</v>
      </c>
      <c r="E258" s="2">
        <v>3</v>
      </c>
      <c r="F258" s="2">
        <v>1</v>
      </c>
      <c r="G258" s="2">
        <v>3</v>
      </c>
      <c r="H258" s="2">
        <v>0</v>
      </c>
      <c r="I258" s="2">
        <v>2</v>
      </c>
      <c r="J258" s="2">
        <v>0</v>
      </c>
      <c r="K258" s="2">
        <v>3</v>
      </c>
      <c r="L258" s="2">
        <v>0</v>
      </c>
      <c r="M258" s="2">
        <v>2</v>
      </c>
      <c r="N258" s="2">
        <v>0</v>
      </c>
      <c r="O258" s="2">
        <v>3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</v>
      </c>
      <c r="AI258" s="2">
        <v>1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1</v>
      </c>
      <c r="AS258" s="2">
        <v>0</v>
      </c>
      <c r="AT258" s="2">
        <v>0</v>
      </c>
      <c r="AU258" s="2">
        <v>0</v>
      </c>
      <c r="AV258" s="2">
        <v>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F258" s="2">
        <v>160</v>
      </c>
      <c r="CG258" s="2">
        <v>150</v>
      </c>
      <c r="CH258" s="2">
        <v>0</v>
      </c>
      <c r="CI258" s="2">
        <v>60</v>
      </c>
      <c r="CJ258" s="2">
        <v>0</v>
      </c>
      <c r="CK258" s="2">
        <v>100</v>
      </c>
      <c r="CL258" s="2">
        <v>0</v>
      </c>
      <c r="CM258" s="2">
        <v>0</v>
      </c>
      <c r="CN258" s="2">
        <v>0</v>
      </c>
      <c r="CO258" s="2">
        <v>60</v>
      </c>
      <c r="CP258" s="2">
        <v>0</v>
      </c>
      <c r="CQ258" s="2">
        <v>100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60</v>
      </c>
      <c r="DC258" s="2">
        <v>0</v>
      </c>
      <c r="DD258" s="2">
        <v>100</v>
      </c>
      <c r="DE258" s="2">
        <v>0</v>
      </c>
      <c r="DF258" s="2">
        <v>50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35</v>
      </c>
      <c r="ES258" s="2">
        <v>25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25</v>
      </c>
      <c r="FN258" s="2">
        <v>0</v>
      </c>
      <c r="FO258" s="2">
        <v>0</v>
      </c>
      <c r="FP258" s="2">
        <v>0</v>
      </c>
      <c r="FQ258" s="2">
        <v>75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160</v>
      </c>
      <c r="GE258" s="2">
        <v>5</v>
      </c>
      <c r="GF258" s="2" t="s">
        <v>188</v>
      </c>
    </row>
    <row r="259" spans="1:188" x14ac:dyDescent="0.7">
      <c r="A259" s="2">
        <v>250036</v>
      </c>
      <c r="B259" s="2" t="s">
        <v>445</v>
      </c>
      <c r="C259" s="3">
        <v>41640</v>
      </c>
      <c r="D259" s="2">
        <v>5</v>
      </c>
      <c r="E259" s="2">
        <v>3</v>
      </c>
      <c r="F259" s="2">
        <v>1</v>
      </c>
      <c r="G259" s="2">
        <v>3</v>
      </c>
      <c r="H259" s="2">
        <v>0</v>
      </c>
      <c r="I259" s="2">
        <v>1</v>
      </c>
      <c r="J259" s="2">
        <v>0</v>
      </c>
      <c r="K259" s="2">
        <v>1</v>
      </c>
      <c r="L259" s="2">
        <v>0</v>
      </c>
      <c r="M259" s="2">
        <v>1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1</v>
      </c>
      <c r="AJ259" s="2">
        <v>0</v>
      </c>
      <c r="AK259" s="2">
        <v>0</v>
      </c>
      <c r="AL259" s="2">
        <v>0</v>
      </c>
      <c r="AM259" s="2">
        <v>0</v>
      </c>
      <c r="AN259" s="2">
        <v>1</v>
      </c>
      <c r="AO259" s="2">
        <v>0</v>
      </c>
      <c r="AP259" s="2">
        <v>0</v>
      </c>
      <c r="AQ259" s="2">
        <v>0</v>
      </c>
      <c r="AR259" s="2">
        <v>1</v>
      </c>
      <c r="AS259" s="2">
        <v>0</v>
      </c>
      <c r="AT259" s="2">
        <v>0</v>
      </c>
      <c r="AU259" s="2">
        <v>0</v>
      </c>
      <c r="AV259" s="2">
        <v>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F259" s="2">
        <v>502.62</v>
      </c>
      <c r="CG259" s="2">
        <v>452.62</v>
      </c>
      <c r="CH259" s="2">
        <v>0</v>
      </c>
      <c r="CI259" s="2">
        <v>100</v>
      </c>
      <c r="CJ259" s="2">
        <v>0</v>
      </c>
      <c r="CK259" s="2">
        <v>402.62</v>
      </c>
      <c r="CL259" s="2">
        <v>0</v>
      </c>
      <c r="CM259" s="2">
        <v>0</v>
      </c>
      <c r="CN259" s="2">
        <v>0</v>
      </c>
      <c r="CO259" s="2">
        <v>100</v>
      </c>
      <c r="CP259" s="2">
        <v>0</v>
      </c>
      <c r="CQ259" s="2">
        <v>402.62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100</v>
      </c>
      <c r="DC259" s="2">
        <v>0</v>
      </c>
      <c r="DD259" s="2">
        <v>402.62</v>
      </c>
      <c r="DE259" s="2">
        <v>0</v>
      </c>
      <c r="DF259" s="2">
        <v>50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100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402.62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502.62</v>
      </c>
      <c r="GE259" s="2">
        <v>2</v>
      </c>
      <c r="GF259" s="2" t="s">
        <v>188</v>
      </c>
    </row>
    <row r="260" spans="1:188" x14ac:dyDescent="0.7">
      <c r="A260" s="2">
        <v>250108</v>
      </c>
      <c r="B260" s="2" t="s">
        <v>446</v>
      </c>
      <c r="C260" s="3">
        <v>41640</v>
      </c>
      <c r="D260" s="2">
        <v>5</v>
      </c>
      <c r="E260" s="2">
        <v>3</v>
      </c>
      <c r="F260" s="2">
        <v>1</v>
      </c>
      <c r="G260" s="2">
        <v>3</v>
      </c>
      <c r="H260" s="2">
        <v>0</v>
      </c>
      <c r="I260" s="2">
        <v>2</v>
      </c>
      <c r="J260" s="2">
        <v>0</v>
      </c>
      <c r="K260" s="2">
        <v>2</v>
      </c>
      <c r="L260" s="2">
        <v>0</v>
      </c>
      <c r="M260" s="2">
        <v>2</v>
      </c>
      <c r="N260" s="2">
        <v>0</v>
      </c>
      <c r="O260" s="2">
        <v>2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1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F260" s="2">
        <v>328.25</v>
      </c>
      <c r="CG260" s="2">
        <v>459.27</v>
      </c>
      <c r="CH260" s="2">
        <v>0</v>
      </c>
      <c r="CI260" s="2">
        <v>50</v>
      </c>
      <c r="CJ260" s="2">
        <v>0</v>
      </c>
      <c r="CK260" s="2">
        <v>278.25</v>
      </c>
      <c r="CL260" s="2">
        <v>0</v>
      </c>
      <c r="CM260" s="2">
        <v>0</v>
      </c>
      <c r="CN260" s="2">
        <v>0</v>
      </c>
      <c r="CO260" s="2">
        <v>50</v>
      </c>
      <c r="CP260" s="2">
        <v>0</v>
      </c>
      <c r="CQ260" s="2">
        <v>278.25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50</v>
      </c>
      <c r="DC260" s="2">
        <v>0</v>
      </c>
      <c r="DD260" s="2">
        <v>278.25</v>
      </c>
      <c r="DE260" s="2">
        <v>0</v>
      </c>
      <c r="DF260" s="2">
        <v>181.02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50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278.25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328.25</v>
      </c>
      <c r="GE260" s="2">
        <v>4</v>
      </c>
      <c r="GF260" s="2" t="s">
        <v>188</v>
      </c>
    </row>
    <row r="261" spans="1:188" x14ac:dyDescent="0.7">
      <c r="A261" s="2">
        <v>251527</v>
      </c>
      <c r="B261" s="2" t="s">
        <v>447</v>
      </c>
      <c r="C261" s="3">
        <v>41275</v>
      </c>
      <c r="D261" s="2">
        <v>6</v>
      </c>
      <c r="E261" s="2">
        <v>4</v>
      </c>
      <c r="F261" s="2">
        <v>2</v>
      </c>
      <c r="G261" s="2">
        <v>4</v>
      </c>
      <c r="H261" s="2">
        <v>1</v>
      </c>
      <c r="I261" s="2">
        <v>0</v>
      </c>
      <c r="J261" s="2">
        <v>3</v>
      </c>
      <c r="K261" s="2">
        <v>0</v>
      </c>
      <c r="L261" s="2">
        <v>1</v>
      </c>
      <c r="M261" s="2">
        <v>1</v>
      </c>
      <c r="N261" s="2">
        <v>0</v>
      </c>
      <c r="O261" s="2">
        <v>3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1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2">
        <v>1</v>
      </c>
      <c r="AS261" s="2">
        <v>0</v>
      </c>
      <c r="AT261" s="2">
        <v>0</v>
      </c>
      <c r="AU261" s="2">
        <v>0</v>
      </c>
      <c r="AV261" s="2">
        <v>1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F261" s="2">
        <v>235</v>
      </c>
      <c r="CG261" s="2">
        <v>310</v>
      </c>
      <c r="CH261" s="2">
        <v>25</v>
      </c>
      <c r="CI261" s="2">
        <v>0</v>
      </c>
      <c r="CJ261" s="2">
        <v>210</v>
      </c>
      <c r="CK261" s="2">
        <v>0</v>
      </c>
      <c r="CL261" s="2">
        <v>100</v>
      </c>
      <c r="CM261" s="2">
        <v>0</v>
      </c>
      <c r="CN261" s="2">
        <v>25</v>
      </c>
      <c r="CO261" s="2">
        <v>0</v>
      </c>
      <c r="CP261" s="2">
        <v>210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25</v>
      </c>
      <c r="DC261" s="2">
        <v>0</v>
      </c>
      <c r="DD261" s="2">
        <v>210</v>
      </c>
      <c r="DE261" s="2">
        <v>0</v>
      </c>
      <c r="DF261" s="2">
        <v>100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25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10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200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100</v>
      </c>
      <c r="FZ261" s="2">
        <v>0</v>
      </c>
      <c r="GA261" s="2">
        <v>0</v>
      </c>
      <c r="GB261" s="2">
        <v>0</v>
      </c>
      <c r="GC261" s="2">
        <v>0</v>
      </c>
      <c r="GD261" s="2">
        <v>335</v>
      </c>
      <c r="GE261" s="2">
        <v>5</v>
      </c>
      <c r="GF261" s="2" t="s">
        <v>188</v>
      </c>
    </row>
    <row r="262" spans="1:188" x14ac:dyDescent="0.7">
      <c r="A262" s="2">
        <v>251639</v>
      </c>
      <c r="B262" s="2" t="s">
        <v>448</v>
      </c>
      <c r="C262" s="3">
        <v>41275</v>
      </c>
      <c r="D262" s="2">
        <v>6</v>
      </c>
      <c r="E262" s="2">
        <v>4</v>
      </c>
      <c r="F262" s="2">
        <v>2</v>
      </c>
      <c r="G262" s="2">
        <v>4</v>
      </c>
      <c r="H262" s="2">
        <v>1</v>
      </c>
      <c r="I262" s="2">
        <v>0</v>
      </c>
      <c r="J262" s="2">
        <v>1</v>
      </c>
      <c r="K262" s="2">
        <v>0</v>
      </c>
      <c r="L262" s="2">
        <v>1</v>
      </c>
      <c r="M262" s="2">
        <v>1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s="2">
        <v>0</v>
      </c>
      <c r="V262" s="2">
        <v>1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1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0</v>
      </c>
      <c r="AP262" s="2">
        <v>0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1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F262" s="2">
        <v>65</v>
      </c>
      <c r="CG262" s="2">
        <v>80</v>
      </c>
      <c r="CH262" s="2">
        <v>25</v>
      </c>
      <c r="CI262" s="2">
        <v>0</v>
      </c>
      <c r="CJ262" s="2">
        <v>40</v>
      </c>
      <c r="CK262" s="2">
        <v>0</v>
      </c>
      <c r="CL262" s="2">
        <v>40</v>
      </c>
      <c r="CM262" s="2">
        <v>0</v>
      </c>
      <c r="CN262" s="2">
        <v>25</v>
      </c>
      <c r="CO262" s="2">
        <v>0</v>
      </c>
      <c r="CP262" s="2">
        <v>40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25</v>
      </c>
      <c r="DC262" s="2">
        <v>0</v>
      </c>
      <c r="DD262" s="2">
        <v>40</v>
      </c>
      <c r="DE262" s="2">
        <v>0</v>
      </c>
      <c r="DF262" s="2">
        <v>40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25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40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40</v>
      </c>
      <c r="GB262" s="2">
        <v>0</v>
      </c>
      <c r="GC262" s="2">
        <v>0</v>
      </c>
      <c r="GD262" s="2">
        <v>105</v>
      </c>
      <c r="GE262" s="2">
        <v>3</v>
      </c>
      <c r="GF262" s="2" t="s">
        <v>188</v>
      </c>
    </row>
    <row r="263" spans="1:188" x14ac:dyDescent="0.7">
      <c r="A263" s="2">
        <v>251862</v>
      </c>
      <c r="B263" s="2" t="s">
        <v>449</v>
      </c>
      <c r="C263" s="3">
        <v>41275</v>
      </c>
      <c r="D263" s="2">
        <v>6</v>
      </c>
      <c r="E263" s="2">
        <v>3</v>
      </c>
      <c r="F263" s="2">
        <v>1</v>
      </c>
      <c r="G263" s="2">
        <v>3</v>
      </c>
      <c r="H263" s="2">
        <v>1</v>
      </c>
      <c r="I263" s="2">
        <v>0</v>
      </c>
      <c r="J263" s="2">
        <v>1</v>
      </c>
      <c r="K263" s="2">
        <v>0</v>
      </c>
      <c r="L263" s="2">
        <v>2</v>
      </c>
      <c r="M263" s="2">
        <v>1</v>
      </c>
      <c r="N263" s="2">
        <v>0</v>
      </c>
      <c r="O263" s="2">
        <v>1</v>
      </c>
      <c r="P263" s="2">
        <v>0</v>
      </c>
      <c r="Q263" s="2">
        <v>2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>
        <v>0</v>
      </c>
      <c r="AH263" s="2">
        <v>1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0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0</v>
      </c>
      <c r="AV263" s="2">
        <v>1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1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F263" s="2">
        <v>85</v>
      </c>
      <c r="CG263" s="2">
        <v>60</v>
      </c>
      <c r="CH263" s="2">
        <v>25</v>
      </c>
      <c r="CI263" s="2">
        <v>0</v>
      </c>
      <c r="CJ263" s="2">
        <v>25</v>
      </c>
      <c r="CK263" s="2">
        <v>0</v>
      </c>
      <c r="CL263" s="2">
        <v>35</v>
      </c>
      <c r="CM263" s="2">
        <v>0</v>
      </c>
      <c r="CN263" s="2">
        <v>25</v>
      </c>
      <c r="CO263" s="2">
        <v>0</v>
      </c>
      <c r="CP263" s="2">
        <v>25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25</v>
      </c>
      <c r="DC263" s="2">
        <v>0</v>
      </c>
      <c r="DD263" s="2">
        <v>25</v>
      </c>
      <c r="DE263" s="2">
        <v>0</v>
      </c>
      <c r="DF263" s="2">
        <v>35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25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25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15</v>
      </c>
      <c r="GA263" s="2">
        <v>20</v>
      </c>
      <c r="GB263" s="2">
        <v>0</v>
      </c>
      <c r="GC263" s="2">
        <v>0</v>
      </c>
      <c r="GD263" s="2">
        <v>85</v>
      </c>
      <c r="GE263" s="2">
        <v>4</v>
      </c>
      <c r="GF263" s="2" t="s">
        <v>188</v>
      </c>
    </row>
    <row r="264" spans="1:188" x14ac:dyDescent="0.7">
      <c r="A264" s="2">
        <v>252307</v>
      </c>
      <c r="B264" s="2" t="s">
        <v>450</v>
      </c>
      <c r="C264" s="3">
        <v>41275</v>
      </c>
      <c r="D264" s="2">
        <v>6</v>
      </c>
      <c r="E264" s="2">
        <v>4</v>
      </c>
      <c r="F264" s="2">
        <v>2</v>
      </c>
      <c r="G264" s="2">
        <v>4</v>
      </c>
      <c r="H264" s="2">
        <v>3</v>
      </c>
      <c r="I264" s="2">
        <v>0</v>
      </c>
      <c r="J264" s="2">
        <v>1</v>
      </c>
      <c r="K264" s="2">
        <v>0</v>
      </c>
      <c r="L264" s="2">
        <v>1</v>
      </c>
      <c r="M264" s="2">
        <v>3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1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F264" s="2">
        <v>536.79</v>
      </c>
      <c r="CG264" s="2">
        <v>400</v>
      </c>
      <c r="CH264" s="2">
        <v>336.79</v>
      </c>
      <c r="CI264" s="2">
        <v>0</v>
      </c>
      <c r="CJ264" s="2">
        <v>200</v>
      </c>
      <c r="CK264" s="2">
        <v>0</v>
      </c>
      <c r="CL264" s="2">
        <v>200</v>
      </c>
      <c r="CM264" s="2">
        <v>0</v>
      </c>
      <c r="CN264" s="2">
        <v>336.79</v>
      </c>
      <c r="CO264" s="2">
        <v>0</v>
      </c>
      <c r="CP264" s="2">
        <v>200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336.79</v>
      </c>
      <c r="DC264" s="2">
        <v>0</v>
      </c>
      <c r="DD264" s="2">
        <v>200</v>
      </c>
      <c r="DE264" s="2">
        <v>0</v>
      </c>
      <c r="DF264" s="2">
        <v>200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186.79</v>
      </c>
      <c r="EA264" s="2">
        <v>0</v>
      </c>
      <c r="EB264" s="2">
        <v>0</v>
      </c>
      <c r="EC264" s="2">
        <v>150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200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200</v>
      </c>
      <c r="GD264" s="2">
        <v>736.79</v>
      </c>
      <c r="GE264" s="2">
        <v>5</v>
      </c>
      <c r="GF264" s="2" t="s">
        <v>188</v>
      </c>
    </row>
    <row r="265" spans="1:188" x14ac:dyDescent="0.7">
      <c r="A265" s="2">
        <v>252458</v>
      </c>
      <c r="B265" s="2" t="s">
        <v>451</v>
      </c>
      <c r="C265" s="3">
        <v>41275</v>
      </c>
      <c r="D265" s="2">
        <v>6</v>
      </c>
      <c r="E265" s="2">
        <v>4</v>
      </c>
      <c r="F265" s="2">
        <v>2</v>
      </c>
      <c r="G265" s="2">
        <v>4</v>
      </c>
      <c r="H265" s="2">
        <v>1</v>
      </c>
      <c r="I265" s="2">
        <v>0</v>
      </c>
      <c r="J265" s="2">
        <v>1</v>
      </c>
      <c r="K265" s="2">
        <v>0</v>
      </c>
      <c r="L265" s="2">
        <v>3</v>
      </c>
      <c r="M265" s="2">
        <v>1</v>
      </c>
      <c r="N265" s="2">
        <v>0</v>
      </c>
      <c r="O265" s="2">
        <v>1</v>
      </c>
      <c r="P265" s="2">
        <v>0</v>
      </c>
      <c r="Q265" s="2">
        <v>3</v>
      </c>
      <c r="R265" s="2">
        <v>0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1</v>
      </c>
      <c r="AI265" s="2">
        <v>1</v>
      </c>
      <c r="AJ265" s="2">
        <v>0</v>
      </c>
      <c r="AK265" s="2">
        <v>0</v>
      </c>
      <c r="AL265" s="2">
        <v>0</v>
      </c>
      <c r="AM265" s="2">
        <v>0</v>
      </c>
      <c r="AN265" s="2">
        <v>1</v>
      </c>
      <c r="AO265" s="2">
        <v>0</v>
      </c>
      <c r="AP265" s="2">
        <v>0</v>
      </c>
      <c r="AQ265" s="2">
        <v>0</v>
      </c>
      <c r="AR265" s="2">
        <v>1</v>
      </c>
      <c r="AS265" s="2">
        <v>0</v>
      </c>
      <c r="AT265" s="2">
        <v>0</v>
      </c>
      <c r="AU265" s="2">
        <v>0</v>
      </c>
      <c r="AV265" s="2">
        <v>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F265" s="2">
        <v>35</v>
      </c>
      <c r="CG265" s="2">
        <v>85</v>
      </c>
      <c r="CH265" s="2">
        <v>10</v>
      </c>
      <c r="CI265" s="2">
        <v>0</v>
      </c>
      <c r="CJ265" s="2">
        <v>25</v>
      </c>
      <c r="CK265" s="2">
        <v>0</v>
      </c>
      <c r="CL265" s="2">
        <v>60</v>
      </c>
      <c r="CM265" s="2">
        <v>0</v>
      </c>
      <c r="CN265" s="2">
        <v>10</v>
      </c>
      <c r="CO265" s="2">
        <v>0</v>
      </c>
      <c r="CP265" s="2">
        <v>25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10</v>
      </c>
      <c r="DC265" s="2">
        <v>0</v>
      </c>
      <c r="DD265" s="2">
        <v>25</v>
      </c>
      <c r="DE265" s="2">
        <v>0</v>
      </c>
      <c r="DF265" s="2">
        <v>60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10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25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25</v>
      </c>
      <c r="FV265" s="2">
        <v>10</v>
      </c>
      <c r="FW265" s="2">
        <v>0</v>
      </c>
      <c r="FX265" s="2">
        <v>0</v>
      </c>
      <c r="FY265" s="2">
        <v>25</v>
      </c>
      <c r="FZ265" s="2">
        <v>0</v>
      </c>
      <c r="GA265" s="2">
        <v>0</v>
      </c>
      <c r="GB265" s="2">
        <v>0</v>
      </c>
      <c r="GC265" s="2">
        <v>0</v>
      </c>
      <c r="GD265" s="2">
        <v>95</v>
      </c>
      <c r="GE265" s="2">
        <v>5</v>
      </c>
      <c r="GF265" s="2" t="s">
        <v>188</v>
      </c>
    </row>
    <row r="266" spans="1:188" x14ac:dyDescent="0.7">
      <c r="A266" s="2">
        <v>253505</v>
      </c>
      <c r="B266" s="2" t="s">
        <v>452</v>
      </c>
      <c r="C266" s="3">
        <v>41275</v>
      </c>
      <c r="D266" s="2">
        <v>6</v>
      </c>
      <c r="E266" s="2">
        <v>3</v>
      </c>
      <c r="F266" s="2">
        <v>1</v>
      </c>
      <c r="G266" s="2">
        <v>3</v>
      </c>
      <c r="H266" s="2">
        <v>2</v>
      </c>
      <c r="I266" s="2">
        <v>0</v>
      </c>
      <c r="J266" s="2">
        <v>2</v>
      </c>
      <c r="K266" s="2">
        <v>0</v>
      </c>
      <c r="L266" s="2">
        <v>4</v>
      </c>
      <c r="M266" s="2">
        <v>2</v>
      </c>
      <c r="N266" s="2">
        <v>0</v>
      </c>
      <c r="O266" s="2">
        <v>2</v>
      </c>
      <c r="P266" s="2">
        <v>0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1</v>
      </c>
      <c r="AE266" s="2">
        <v>0</v>
      </c>
      <c r="AF266" s="2">
        <v>0</v>
      </c>
      <c r="AG266" s="2">
        <v>0</v>
      </c>
      <c r="AH266" s="2">
        <v>1</v>
      </c>
      <c r="AI266" s="2">
        <v>1</v>
      </c>
      <c r="AJ266" s="2">
        <v>0</v>
      </c>
      <c r="AK266" s="2">
        <v>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1</v>
      </c>
      <c r="AS266" s="2">
        <v>0</v>
      </c>
      <c r="AT266" s="2">
        <v>0</v>
      </c>
      <c r="AU266" s="2">
        <v>0</v>
      </c>
      <c r="AV266" s="2">
        <v>1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F266" s="2">
        <v>1471.97</v>
      </c>
      <c r="CG266" s="2">
        <v>1271.97</v>
      </c>
      <c r="CH266" s="2">
        <v>200</v>
      </c>
      <c r="CI266" s="2">
        <v>0</v>
      </c>
      <c r="CJ266" s="2">
        <v>149</v>
      </c>
      <c r="CK266" s="2">
        <v>0</v>
      </c>
      <c r="CL266" s="2">
        <v>1122.97</v>
      </c>
      <c r="CM266" s="2">
        <v>0</v>
      </c>
      <c r="CN266" s="2">
        <v>200</v>
      </c>
      <c r="CO266" s="2">
        <v>0</v>
      </c>
      <c r="CP266" s="2">
        <v>149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200</v>
      </c>
      <c r="DC266" s="2">
        <v>0</v>
      </c>
      <c r="DD266" s="2">
        <v>149</v>
      </c>
      <c r="DE266" s="2">
        <v>0</v>
      </c>
      <c r="DF266" s="2">
        <v>1122.97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200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50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99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217.09</v>
      </c>
      <c r="FU266" s="2">
        <v>0</v>
      </c>
      <c r="FV266" s="2">
        <v>556.88</v>
      </c>
      <c r="FW266" s="2">
        <v>0</v>
      </c>
      <c r="FX266" s="2">
        <v>250</v>
      </c>
      <c r="FY266" s="2">
        <v>0</v>
      </c>
      <c r="FZ266" s="2">
        <v>99</v>
      </c>
      <c r="GA266" s="2">
        <v>0</v>
      </c>
      <c r="GB266" s="2">
        <v>0</v>
      </c>
      <c r="GC266" s="2">
        <v>0</v>
      </c>
      <c r="GD266" s="2">
        <v>1471.97</v>
      </c>
      <c r="GE266" s="2">
        <v>8</v>
      </c>
      <c r="GF266" s="2" t="s">
        <v>188</v>
      </c>
    </row>
    <row r="267" spans="1:188" x14ac:dyDescent="0.7">
      <c r="A267" s="2">
        <v>255089</v>
      </c>
      <c r="B267" s="2" t="s">
        <v>453</v>
      </c>
      <c r="C267" s="3">
        <v>41640</v>
      </c>
      <c r="D267" s="2">
        <v>5</v>
      </c>
      <c r="E267" s="2">
        <v>3</v>
      </c>
      <c r="F267" s="2">
        <v>1</v>
      </c>
      <c r="G267" s="2">
        <v>3</v>
      </c>
      <c r="H267" s="2">
        <v>0</v>
      </c>
      <c r="I267" s="2">
        <v>1</v>
      </c>
      <c r="J267" s="2">
        <v>0</v>
      </c>
      <c r="K267" s="2">
        <v>1</v>
      </c>
      <c r="L267" s="2">
        <v>0</v>
      </c>
      <c r="M267" s="2">
        <v>1</v>
      </c>
      <c r="N267" s="2">
        <v>0</v>
      </c>
      <c r="O267" s="2">
        <v>1</v>
      </c>
      <c r="P267" s="2">
        <v>0</v>
      </c>
      <c r="Q267" s="2">
        <v>2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1</v>
      </c>
      <c r="AI267" s="2">
        <v>1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0</v>
      </c>
      <c r="AP267" s="2">
        <v>0</v>
      </c>
      <c r="AQ267" s="2">
        <v>0</v>
      </c>
      <c r="AR267" s="2">
        <v>1</v>
      </c>
      <c r="AS267" s="2">
        <v>0</v>
      </c>
      <c r="AT267" s="2">
        <v>0</v>
      </c>
      <c r="AU267" s="2">
        <v>0</v>
      </c>
      <c r="AV267" s="2">
        <v>1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F267" s="2">
        <v>494.67</v>
      </c>
      <c r="CG267" s="2">
        <v>860.2</v>
      </c>
      <c r="CH267" s="2">
        <v>0</v>
      </c>
      <c r="CI267" s="2">
        <v>76.430000000000007</v>
      </c>
      <c r="CJ267" s="2">
        <v>0</v>
      </c>
      <c r="CK267" s="2">
        <v>418.24</v>
      </c>
      <c r="CL267" s="2">
        <v>0</v>
      </c>
      <c r="CM267" s="2">
        <v>0</v>
      </c>
      <c r="CN267" s="2">
        <v>0</v>
      </c>
      <c r="CO267" s="2">
        <v>76.430000000000007</v>
      </c>
      <c r="CP267" s="2">
        <v>0</v>
      </c>
      <c r="CQ267" s="2">
        <v>418.24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76.430000000000007</v>
      </c>
      <c r="DC267" s="2">
        <v>0</v>
      </c>
      <c r="DD267" s="2">
        <v>418.24</v>
      </c>
      <c r="DE267" s="2">
        <v>0</v>
      </c>
      <c r="DF267" s="2">
        <v>441.96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76.430000000000007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418.24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494.67</v>
      </c>
      <c r="GE267" s="2">
        <v>2</v>
      </c>
      <c r="GF267" s="2" t="s">
        <v>188</v>
      </c>
    </row>
    <row r="268" spans="1:188" x14ac:dyDescent="0.7">
      <c r="A268" s="2">
        <v>255863</v>
      </c>
      <c r="B268" s="2" t="s">
        <v>454</v>
      </c>
      <c r="C268" s="3">
        <v>41275</v>
      </c>
      <c r="D268" s="2">
        <v>6</v>
      </c>
      <c r="E268" s="2">
        <v>4</v>
      </c>
      <c r="F268" s="2">
        <v>2</v>
      </c>
      <c r="G268" s="2">
        <v>4</v>
      </c>
      <c r="H268" s="2">
        <v>1</v>
      </c>
      <c r="I268" s="2">
        <v>0</v>
      </c>
      <c r="J268" s="2">
        <v>2</v>
      </c>
      <c r="K268" s="2">
        <v>0</v>
      </c>
      <c r="L268" s="2">
        <v>3</v>
      </c>
      <c r="M268" s="2">
        <v>1</v>
      </c>
      <c r="N268" s="2">
        <v>0</v>
      </c>
      <c r="O268" s="2">
        <v>2</v>
      </c>
      <c r="P268" s="2">
        <v>0</v>
      </c>
      <c r="Q268" s="2">
        <v>3</v>
      </c>
      <c r="R268" s="2">
        <v>0</v>
      </c>
      <c r="S268" s="2">
        <v>0</v>
      </c>
      <c r="T268" s="2">
        <v>0</v>
      </c>
      <c r="U268" s="2">
        <v>0</v>
      </c>
      <c r="V268" s="2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1</v>
      </c>
      <c r="AI268" s="2">
        <v>1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0</v>
      </c>
      <c r="AP268" s="2">
        <v>0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1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1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F268" s="2">
        <v>225</v>
      </c>
      <c r="CG268" s="2">
        <v>338.45</v>
      </c>
      <c r="CH268" s="2">
        <v>100</v>
      </c>
      <c r="CI268" s="2">
        <v>0</v>
      </c>
      <c r="CJ268" s="2">
        <v>125</v>
      </c>
      <c r="CK268" s="2">
        <v>0</v>
      </c>
      <c r="CL268" s="2">
        <v>213.45</v>
      </c>
      <c r="CM268" s="2">
        <v>0</v>
      </c>
      <c r="CN268" s="2">
        <v>100</v>
      </c>
      <c r="CO268" s="2">
        <v>0</v>
      </c>
      <c r="CP268" s="2">
        <v>125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100</v>
      </c>
      <c r="DC268" s="2">
        <v>0</v>
      </c>
      <c r="DD268" s="2">
        <v>125</v>
      </c>
      <c r="DE268" s="2">
        <v>0</v>
      </c>
      <c r="DF268" s="2">
        <v>213.45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100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25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100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100</v>
      </c>
      <c r="FV268" s="2">
        <v>0</v>
      </c>
      <c r="FW268" s="2">
        <v>0</v>
      </c>
      <c r="FX268" s="2">
        <v>0</v>
      </c>
      <c r="FY268" s="2">
        <v>40</v>
      </c>
      <c r="FZ268" s="2">
        <v>0</v>
      </c>
      <c r="GA268" s="2">
        <v>73.45</v>
      </c>
      <c r="GB268" s="2">
        <v>0</v>
      </c>
      <c r="GC268" s="2">
        <v>0</v>
      </c>
      <c r="GD268" s="2">
        <v>438.45</v>
      </c>
      <c r="GE268" s="2">
        <v>6</v>
      </c>
      <c r="GF268" s="2" t="s">
        <v>188</v>
      </c>
    </row>
    <row r="269" spans="1:188" x14ac:dyDescent="0.7">
      <c r="A269" s="2">
        <v>256267</v>
      </c>
      <c r="B269" s="2" t="s">
        <v>455</v>
      </c>
      <c r="C269" s="3">
        <v>41275</v>
      </c>
      <c r="D269" s="2">
        <v>6</v>
      </c>
      <c r="E269" s="2">
        <v>3</v>
      </c>
      <c r="F269" s="2">
        <v>1</v>
      </c>
      <c r="G269" s="2">
        <v>3</v>
      </c>
      <c r="H269" s="2">
        <v>3</v>
      </c>
      <c r="I269" s="2">
        <v>0</v>
      </c>
      <c r="J269" s="2">
        <v>1</v>
      </c>
      <c r="K269" s="2">
        <v>0</v>
      </c>
      <c r="L269" s="2">
        <v>1</v>
      </c>
      <c r="M269" s="2">
        <v>3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</v>
      </c>
      <c r="AE269" s="2">
        <v>0</v>
      </c>
      <c r="AF269" s="2">
        <v>0</v>
      </c>
      <c r="AG269" s="2">
        <v>0</v>
      </c>
      <c r="AH269" s="2">
        <v>1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>
        <v>0</v>
      </c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1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F269" s="2">
        <v>65</v>
      </c>
      <c r="CG269" s="2">
        <v>35</v>
      </c>
      <c r="CH269" s="2">
        <v>30</v>
      </c>
      <c r="CI269" s="2">
        <v>0</v>
      </c>
      <c r="CJ269" s="2">
        <v>10</v>
      </c>
      <c r="CK269" s="2">
        <v>0</v>
      </c>
      <c r="CL269" s="2">
        <v>25</v>
      </c>
      <c r="CM269" s="2">
        <v>0</v>
      </c>
      <c r="CN269" s="2">
        <v>30</v>
      </c>
      <c r="CO269" s="2">
        <v>0</v>
      </c>
      <c r="CP269" s="2">
        <v>10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30</v>
      </c>
      <c r="DC269" s="2">
        <v>0</v>
      </c>
      <c r="DD269" s="2">
        <v>10</v>
      </c>
      <c r="DE269" s="2">
        <v>0</v>
      </c>
      <c r="DF269" s="2">
        <v>25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10</v>
      </c>
      <c r="EE269" s="2">
        <v>20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10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25</v>
      </c>
      <c r="FZ269" s="2">
        <v>0</v>
      </c>
      <c r="GA269" s="2">
        <v>0</v>
      </c>
      <c r="GB269" s="2">
        <v>0</v>
      </c>
      <c r="GC269" s="2">
        <v>0</v>
      </c>
      <c r="GD269" s="2">
        <v>65</v>
      </c>
      <c r="GE269" s="2">
        <v>5</v>
      </c>
      <c r="GF269" s="2" t="s">
        <v>188</v>
      </c>
    </row>
    <row r="270" spans="1:188" x14ac:dyDescent="0.7">
      <c r="A270" s="2">
        <v>256576</v>
      </c>
      <c r="B270" s="2" t="s">
        <v>456</v>
      </c>
      <c r="C270" s="3">
        <v>41275</v>
      </c>
      <c r="D270" s="2">
        <v>6</v>
      </c>
      <c r="E270" s="2">
        <v>3</v>
      </c>
      <c r="F270" s="2">
        <v>1</v>
      </c>
      <c r="G270" s="2">
        <v>3</v>
      </c>
      <c r="H270" s="2">
        <v>1</v>
      </c>
      <c r="I270" s="2">
        <v>0</v>
      </c>
      <c r="J270" s="2">
        <v>2</v>
      </c>
      <c r="K270" s="2">
        <v>0</v>
      </c>
      <c r="L270" s="2">
        <v>1</v>
      </c>
      <c r="M270" s="2">
        <v>1</v>
      </c>
      <c r="N270" s="2">
        <v>0</v>
      </c>
      <c r="O270" s="2">
        <v>2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0</v>
      </c>
      <c r="AH270" s="2">
        <v>1</v>
      </c>
      <c r="AI270" s="2">
        <v>1</v>
      </c>
      <c r="AJ270" s="2">
        <v>0</v>
      </c>
      <c r="AK270" s="2">
        <v>0</v>
      </c>
      <c r="AL270" s="2">
        <v>0</v>
      </c>
      <c r="AM270" s="2">
        <v>0</v>
      </c>
      <c r="AN270" s="2">
        <v>1</v>
      </c>
      <c r="AO270" s="2">
        <v>0</v>
      </c>
      <c r="AP270" s="2">
        <v>0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1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1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F270" s="2">
        <v>428</v>
      </c>
      <c r="CG270" s="2">
        <v>278</v>
      </c>
      <c r="CH270" s="2">
        <v>150</v>
      </c>
      <c r="CI270" s="2">
        <v>0</v>
      </c>
      <c r="CJ270" s="2">
        <v>178</v>
      </c>
      <c r="CK270" s="2">
        <v>0</v>
      </c>
      <c r="CL270" s="2">
        <v>100</v>
      </c>
      <c r="CM270" s="2">
        <v>0</v>
      </c>
      <c r="CN270" s="2">
        <v>150</v>
      </c>
      <c r="CO270" s="2">
        <v>0</v>
      </c>
      <c r="CP270" s="2">
        <v>178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150</v>
      </c>
      <c r="DC270" s="2">
        <v>0</v>
      </c>
      <c r="DD270" s="2">
        <v>178</v>
      </c>
      <c r="DE270" s="2">
        <v>0</v>
      </c>
      <c r="DF270" s="2">
        <v>100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150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178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100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428</v>
      </c>
      <c r="GE270" s="2">
        <v>4</v>
      </c>
      <c r="GF270" s="2" t="s">
        <v>188</v>
      </c>
    </row>
    <row r="271" spans="1:188" x14ac:dyDescent="0.7">
      <c r="A271" s="2">
        <v>257964</v>
      </c>
      <c r="B271" s="2" t="s">
        <v>457</v>
      </c>
      <c r="C271" s="3">
        <v>41275</v>
      </c>
      <c r="D271" s="2">
        <v>6</v>
      </c>
      <c r="E271" s="2">
        <v>4</v>
      </c>
      <c r="F271" s="2">
        <v>2</v>
      </c>
      <c r="G271" s="2">
        <v>4</v>
      </c>
      <c r="H271" s="2">
        <v>1</v>
      </c>
      <c r="I271" s="2">
        <v>0</v>
      </c>
      <c r="J271" s="2">
        <v>1</v>
      </c>
      <c r="K271" s="2">
        <v>0</v>
      </c>
      <c r="L271" s="2">
        <v>4</v>
      </c>
      <c r="M271" s="2">
        <v>1</v>
      </c>
      <c r="N271" s="2">
        <v>0</v>
      </c>
      <c r="O271" s="2">
        <v>1</v>
      </c>
      <c r="P271" s="2">
        <v>0</v>
      </c>
      <c r="Q271" s="2">
        <v>4</v>
      </c>
      <c r="R271" s="2">
        <v>0</v>
      </c>
      <c r="S271" s="2">
        <v>0</v>
      </c>
      <c r="T271" s="2">
        <v>0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1</v>
      </c>
      <c r="AJ271" s="2">
        <v>0</v>
      </c>
      <c r="AK271" s="2">
        <v>0</v>
      </c>
      <c r="AL271" s="2">
        <v>0</v>
      </c>
      <c r="AM271" s="2">
        <v>0</v>
      </c>
      <c r="AN271" s="2">
        <v>1</v>
      </c>
      <c r="AO271" s="2">
        <v>0</v>
      </c>
      <c r="AP271" s="2">
        <v>0</v>
      </c>
      <c r="AQ271" s="2">
        <v>0</v>
      </c>
      <c r="AR271" s="2">
        <v>1</v>
      </c>
      <c r="AS271" s="2">
        <v>0</v>
      </c>
      <c r="AT271" s="2">
        <v>0</v>
      </c>
      <c r="AU271" s="2">
        <v>0</v>
      </c>
      <c r="AV271" s="2">
        <v>1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F271" s="2">
        <v>130</v>
      </c>
      <c r="CG271" s="2">
        <v>185</v>
      </c>
      <c r="CH271" s="2">
        <v>30</v>
      </c>
      <c r="CI271" s="2">
        <v>0</v>
      </c>
      <c r="CJ271" s="2">
        <v>100</v>
      </c>
      <c r="CK271" s="2">
        <v>0</v>
      </c>
      <c r="CL271" s="2">
        <v>85</v>
      </c>
      <c r="CM271" s="2">
        <v>0</v>
      </c>
      <c r="CN271" s="2">
        <v>30</v>
      </c>
      <c r="CO271" s="2">
        <v>0</v>
      </c>
      <c r="CP271" s="2">
        <v>100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30</v>
      </c>
      <c r="DC271" s="2">
        <v>0</v>
      </c>
      <c r="DD271" s="2">
        <v>100</v>
      </c>
      <c r="DE271" s="2">
        <v>0</v>
      </c>
      <c r="DF271" s="2">
        <v>85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30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100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50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35</v>
      </c>
      <c r="GC271" s="2">
        <v>0</v>
      </c>
      <c r="GD271" s="2">
        <v>215</v>
      </c>
      <c r="GE271" s="2">
        <v>6</v>
      </c>
      <c r="GF271" s="2" t="s">
        <v>188</v>
      </c>
    </row>
    <row r="272" spans="1:188" x14ac:dyDescent="0.7">
      <c r="A272" s="2">
        <v>258704</v>
      </c>
      <c r="B272" s="2" t="s">
        <v>458</v>
      </c>
      <c r="C272" s="3">
        <v>41640</v>
      </c>
      <c r="D272" s="2">
        <v>5</v>
      </c>
      <c r="E272" s="2">
        <v>3</v>
      </c>
      <c r="F272" s="2">
        <v>1</v>
      </c>
      <c r="G272" s="2">
        <v>3</v>
      </c>
      <c r="H272" s="2">
        <v>0</v>
      </c>
      <c r="I272" s="2">
        <v>3</v>
      </c>
      <c r="J272" s="2">
        <v>0</v>
      </c>
      <c r="K272" s="2">
        <v>2</v>
      </c>
      <c r="L272" s="2">
        <v>0</v>
      </c>
      <c r="M272" s="2">
        <v>3</v>
      </c>
      <c r="N272" s="2">
        <v>0</v>
      </c>
      <c r="O272" s="2">
        <v>2</v>
      </c>
      <c r="P272" s="2">
        <v>0</v>
      </c>
      <c r="Q272" s="2">
        <v>5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1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0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1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F272" s="2">
        <v>290.41000000000003</v>
      </c>
      <c r="CG272" s="2">
        <v>130</v>
      </c>
      <c r="CH272" s="2">
        <v>0</v>
      </c>
      <c r="CI272" s="2">
        <v>260.41000000000003</v>
      </c>
      <c r="CJ272" s="2">
        <v>0</v>
      </c>
      <c r="CK272" s="2">
        <v>30</v>
      </c>
      <c r="CL272" s="2">
        <v>0</v>
      </c>
      <c r="CM272" s="2">
        <v>0</v>
      </c>
      <c r="CN272" s="2">
        <v>0</v>
      </c>
      <c r="CO272" s="2">
        <v>260.41000000000003</v>
      </c>
      <c r="CP272" s="2">
        <v>0</v>
      </c>
      <c r="CQ272" s="2">
        <v>30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260.41000000000003</v>
      </c>
      <c r="DC272" s="2">
        <v>0</v>
      </c>
      <c r="DD272" s="2">
        <v>30</v>
      </c>
      <c r="DE272" s="2">
        <v>0</v>
      </c>
      <c r="DF272" s="2">
        <v>100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100</v>
      </c>
      <c r="ER272" s="2">
        <v>160.41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15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15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290.41000000000003</v>
      </c>
      <c r="GE272" s="2">
        <v>5</v>
      </c>
      <c r="GF272" s="2" t="s">
        <v>188</v>
      </c>
    </row>
    <row r="273" spans="1:188" x14ac:dyDescent="0.7">
      <c r="A273" s="2">
        <v>259114</v>
      </c>
      <c r="B273" s="2" t="s">
        <v>459</v>
      </c>
      <c r="C273" s="3">
        <v>41640</v>
      </c>
      <c r="D273" s="2">
        <v>5</v>
      </c>
      <c r="E273" s="2">
        <v>3</v>
      </c>
      <c r="F273" s="2">
        <v>1</v>
      </c>
      <c r="G273" s="2">
        <v>3</v>
      </c>
      <c r="H273" s="2">
        <v>0</v>
      </c>
      <c r="I273" s="2">
        <v>3</v>
      </c>
      <c r="J273" s="2">
        <v>0</v>
      </c>
      <c r="K273" s="2">
        <v>1</v>
      </c>
      <c r="L273" s="2">
        <v>0</v>
      </c>
      <c r="M273" s="2">
        <v>3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1</v>
      </c>
      <c r="AJ273" s="2">
        <v>0</v>
      </c>
      <c r="AK273" s="2">
        <v>0</v>
      </c>
      <c r="AL273" s="2">
        <v>0</v>
      </c>
      <c r="AM273" s="2">
        <v>0</v>
      </c>
      <c r="AN273" s="2">
        <v>1</v>
      </c>
      <c r="AO273" s="2">
        <v>0</v>
      </c>
      <c r="AP273" s="2">
        <v>0</v>
      </c>
      <c r="AQ273" s="2">
        <v>0</v>
      </c>
      <c r="AR273" s="2">
        <v>1</v>
      </c>
      <c r="AS273" s="2">
        <v>0</v>
      </c>
      <c r="AT273" s="2">
        <v>0</v>
      </c>
      <c r="AU273" s="2">
        <v>0</v>
      </c>
      <c r="AV273" s="2">
        <v>1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F273" s="2">
        <v>784.09</v>
      </c>
      <c r="CG273" s="2">
        <v>300</v>
      </c>
      <c r="CH273" s="2">
        <v>0</v>
      </c>
      <c r="CI273" s="2">
        <v>684.09</v>
      </c>
      <c r="CJ273" s="2">
        <v>0</v>
      </c>
      <c r="CK273" s="2">
        <v>100</v>
      </c>
      <c r="CL273" s="2">
        <v>0</v>
      </c>
      <c r="CM273" s="2">
        <v>0</v>
      </c>
      <c r="CN273" s="2">
        <v>0</v>
      </c>
      <c r="CO273" s="2">
        <v>684.09</v>
      </c>
      <c r="CP273" s="2">
        <v>0</v>
      </c>
      <c r="CQ273" s="2">
        <v>100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684.09</v>
      </c>
      <c r="DC273" s="2">
        <v>0</v>
      </c>
      <c r="DD273" s="2">
        <v>100</v>
      </c>
      <c r="DE273" s="2">
        <v>0</v>
      </c>
      <c r="DF273" s="2">
        <v>200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200</v>
      </c>
      <c r="EI273" s="2">
        <v>0</v>
      </c>
      <c r="EJ273" s="2">
        <v>0</v>
      </c>
      <c r="EK273" s="2">
        <v>0</v>
      </c>
      <c r="EL273" s="2">
        <v>434.09</v>
      </c>
      <c r="EM273" s="2">
        <v>0</v>
      </c>
      <c r="EN273" s="2">
        <v>0</v>
      </c>
      <c r="EO273" s="2">
        <v>0</v>
      </c>
      <c r="EP273" s="2">
        <v>50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100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784.09</v>
      </c>
      <c r="GE273" s="2">
        <v>4</v>
      </c>
      <c r="GF273" s="2" t="s">
        <v>188</v>
      </c>
    </row>
    <row r="274" spans="1:188" x14ac:dyDescent="0.7">
      <c r="A274" s="2">
        <v>259398</v>
      </c>
      <c r="B274" s="2" t="s">
        <v>460</v>
      </c>
      <c r="C274" s="3">
        <v>41275</v>
      </c>
      <c r="D274" s="2">
        <v>6</v>
      </c>
      <c r="E274" s="2">
        <v>3</v>
      </c>
      <c r="F274" s="2">
        <v>1</v>
      </c>
      <c r="G274" s="2">
        <v>3</v>
      </c>
      <c r="H274" s="2">
        <v>3</v>
      </c>
      <c r="I274" s="2">
        <v>0</v>
      </c>
      <c r="J274" s="2">
        <v>2</v>
      </c>
      <c r="K274" s="2">
        <v>0</v>
      </c>
      <c r="L274" s="2">
        <v>1</v>
      </c>
      <c r="M274" s="2">
        <v>3</v>
      </c>
      <c r="N274" s="2">
        <v>0</v>
      </c>
      <c r="O274" s="2">
        <v>2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1</v>
      </c>
      <c r="AE274" s="2">
        <v>0</v>
      </c>
      <c r="AF274" s="2">
        <v>0</v>
      </c>
      <c r="AG274" s="2">
        <v>0</v>
      </c>
      <c r="AH274" s="2">
        <v>1</v>
      </c>
      <c r="AI274" s="2">
        <v>1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1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1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F274" s="2">
        <v>230</v>
      </c>
      <c r="CG274" s="2">
        <v>125</v>
      </c>
      <c r="CH274" s="2">
        <v>105</v>
      </c>
      <c r="CI274" s="2">
        <v>0</v>
      </c>
      <c r="CJ274" s="2">
        <v>75</v>
      </c>
      <c r="CK274" s="2">
        <v>0</v>
      </c>
      <c r="CL274" s="2">
        <v>50</v>
      </c>
      <c r="CM274" s="2">
        <v>0</v>
      </c>
      <c r="CN274" s="2">
        <v>105</v>
      </c>
      <c r="CO274" s="2">
        <v>0</v>
      </c>
      <c r="CP274" s="2">
        <v>75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105</v>
      </c>
      <c r="DC274" s="2">
        <v>0</v>
      </c>
      <c r="DD274" s="2">
        <v>75</v>
      </c>
      <c r="DE274" s="2">
        <v>0</v>
      </c>
      <c r="DF274" s="2">
        <v>50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50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55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75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50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230</v>
      </c>
      <c r="GE274" s="2">
        <v>6</v>
      </c>
      <c r="GF274" s="2" t="s">
        <v>188</v>
      </c>
    </row>
    <row r="275" spans="1:188" x14ac:dyDescent="0.7">
      <c r="A275" s="2">
        <v>259448</v>
      </c>
      <c r="B275" s="2" t="s">
        <v>461</v>
      </c>
      <c r="C275" s="3">
        <v>41640</v>
      </c>
      <c r="D275" s="2">
        <v>5</v>
      </c>
      <c r="E275" s="2">
        <v>3</v>
      </c>
      <c r="F275" s="2">
        <v>1</v>
      </c>
      <c r="G275" s="2">
        <v>3</v>
      </c>
      <c r="H275" s="2">
        <v>0</v>
      </c>
      <c r="I275" s="2">
        <v>1</v>
      </c>
      <c r="J275" s="2">
        <v>0</v>
      </c>
      <c r="K275" s="2">
        <v>1</v>
      </c>
      <c r="L275" s="2">
        <v>0</v>
      </c>
      <c r="M275" s="2">
        <v>1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1</v>
      </c>
      <c r="AI275" s="2">
        <v>1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0</v>
      </c>
      <c r="AP275" s="2">
        <v>0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1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F275" s="2">
        <v>65</v>
      </c>
      <c r="CG275" s="2">
        <v>70</v>
      </c>
      <c r="CH275" s="2">
        <v>0</v>
      </c>
      <c r="CI275" s="2">
        <v>25</v>
      </c>
      <c r="CJ275" s="2">
        <v>0</v>
      </c>
      <c r="CK275" s="2">
        <v>40</v>
      </c>
      <c r="CL275" s="2">
        <v>0</v>
      </c>
      <c r="CM275" s="2">
        <v>0</v>
      </c>
      <c r="CN275" s="2">
        <v>0</v>
      </c>
      <c r="CO275" s="2">
        <v>25</v>
      </c>
      <c r="CP275" s="2">
        <v>0</v>
      </c>
      <c r="CQ275" s="2">
        <v>40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25</v>
      </c>
      <c r="DC275" s="2">
        <v>0</v>
      </c>
      <c r="DD275" s="2">
        <v>40</v>
      </c>
      <c r="DE275" s="2">
        <v>0</v>
      </c>
      <c r="DF275" s="2">
        <v>30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25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40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65</v>
      </c>
      <c r="GE275" s="2">
        <v>2</v>
      </c>
      <c r="GF275" s="2" t="s">
        <v>188</v>
      </c>
    </row>
    <row r="276" spans="1:188" x14ac:dyDescent="0.7">
      <c r="A276" s="2">
        <v>259618</v>
      </c>
      <c r="B276" s="2" t="s">
        <v>462</v>
      </c>
      <c r="C276" s="3">
        <v>41275</v>
      </c>
      <c r="D276" s="2">
        <v>6</v>
      </c>
      <c r="E276" s="2">
        <v>3</v>
      </c>
      <c r="F276" s="2">
        <v>1</v>
      </c>
      <c r="G276" s="2">
        <v>3</v>
      </c>
      <c r="H276" s="2">
        <v>1</v>
      </c>
      <c r="I276" s="2">
        <v>0</v>
      </c>
      <c r="J276" s="2">
        <v>1</v>
      </c>
      <c r="K276" s="2">
        <v>0</v>
      </c>
      <c r="L276" s="2">
        <v>5</v>
      </c>
      <c r="M276" s="2">
        <v>1</v>
      </c>
      <c r="N276" s="2">
        <v>0</v>
      </c>
      <c r="O276" s="2">
        <v>1</v>
      </c>
      <c r="P276" s="2">
        <v>0</v>
      </c>
      <c r="Q276" s="2">
        <v>5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1</v>
      </c>
      <c r="AE276" s="2">
        <v>0</v>
      </c>
      <c r="AF276" s="2">
        <v>0</v>
      </c>
      <c r="AG276" s="2">
        <v>0</v>
      </c>
      <c r="AH276" s="2">
        <v>1</v>
      </c>
      <c r="AI276" s="2">
        <v>1</v>
      </c>
      <c r="AJ276" s="2">
        <v>0</v>
      </c>
      <c r="AK276" s="2">
        <v>0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1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1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F276" s="2">
        <v>1386.27</v>
      </c>
      <c r="CG276" s="2">
        <v>1286.27</v>
      </c>
      <c r="CH276" s="2">
        <v>100</v>
      </c>
      <c r="CI276" s="2">
        <v>0</v>
      </c>
      <c r="CJ276" s="2">
        <v>149</v>
      </c>
      <c r="CK276" s="2">
        <v>0</v>
      </c>
      <c r="CL276" s="2">
        <v>1137.27</v>
      </c>
      <c r="CM276" s="2">
        <v>0</v>
      </c>
      <c r="CN276" s="2">
        <v>100</v>
      </c>
      <c r="CO276" s="2">
        <v>0</v>
      </c>
      <c r="CP276" s="2">
        <v>149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100</v>
      </c>
      <c r="DC276" s="2">
        <v>0</v>
      </c>
      <c r="DD276" s="2">
        <v>149</v>
      </c>
      <c r="DE276" s="2">
        <v>0</v>
      </c>
      <c r="DF276" s="2">
        <v>1137.27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100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149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1137.27</v>
      </c>
      <c r="GD276" s="2">
        <v>1386.27</v>
      </c>
      <c r="GE276" s="2">
        <v>7</v>
      </c>
      <c r="GF276" s="2" t="s">
        <v>188</v>
      </c>
    </row>
    <row r="277" spans="1:188" x14ac:dyDescent="0.7">
      <c r="A277" s="2">
        <v>261489</v>
      </c>
      <c r="B277" s="2" t="s">
        <v>463</v>
      </c>
      <c r="C277" s="3">
        <v>41640</v>
      </c>
      <c r="D277" s="2">
        <v>5</v>
      </c>
      <c r="E277" s="2">
        <v>3</v>
      </c>
      <c r="F277" s="2">
        <v>1</v>
      </c>
      <c r="G277" s="2">
        <v>3</v>
      </c>
      <c r="H277" s="2">
        <v>0</v>
      </c>
      <c r="I277" s="2">
        <v>1</v>
      </c>
      <c r="J277" s="2">
        <v>0</v>
      </c>
      <c r="K277" s="2">
        <v>1</v>
      </c>
      <c r="L277" s="2">
        <v>0</v>
      </c>
      <c r="M277" s="2">
        <v>1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1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1</v>
      </c>
      <c r="AI277" s="2">
        <v>1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  <c r="AQ277" s="2">
        <v>0</v>
      </c>
      <c r="AR277" s="2">
        <v>1</v>
      </c>
      <c r="AS277" s="2">
        <v>0</v>
      </c>
      <c r="AT277" s="2">
        <v>0</v>
      </c>
      <c r="AU277" s="2">
        <v>0</v>
      </c>
      <c r="AV277" s="2">
        <v>1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F277" s="2">
        <v>200</v>
      </c>
      <c r="CG277" s="2">
        <v>150</v>
      </c>
      <c r="CH277" s="2">
        <v>0</v>
      </c>
      <c r="CI277" s="2">
        <v>100</v>
      </c>
      <c r="CJ277" s="2">
        <v>0</v>
      </c>
      <c r="CK277" s="2">
        <v>100</v>
      </c>
      <c r="CL277" s="2">
        <v>0</v>
      </c>
      <c r="CM277" s="2">
        <v>0</v>
      </c>
      <c r="CN277" s="2">
        <v>0</v>
      </c>
      <c r="CO277" s="2">
        <v>100</v>
      </c>
      <c r="CP277" s="2">
        <v>0</v>
      </c>
      <c r="CQ277" s="2">
        <v>100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100</v>
      </c>
      <c r="DC277" s="2">
        <v>0</v>
      </c>
      <c r="DD277" s="2">
        <v>100</v>
      </c>
      <c r="DE277" s="2">
        <v>0</v>
      </c>
      <c r="DF277" s="2">
        <v>50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100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100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200</v>
      </c>
      <c r="GE277" s="2">
        <v>2</v>
      </c>
      <c r="GF277" s="2" t="s">
        <v>188</v>
      </c>
    </row>
    <row r="278" spans="1:188" x14ac:dyDescent="0.7">
      <c r="A278" s="2">
        <v>261656</v>
      </c>
      <c r="B278" s="4" t="s">
        <v>464</v>
      </c>
      <c r="C278" s="3">
        <v>41640</v>
      </c>
      <c r="D278" s="2">
        <v>5</v>
      </c>
      <c r="E278" s="2">
        <v>3</v>
      </c>
      <c r="F278" s="2">
        <v>1</v>
      </c>
      <c r="G278" s="2">
        <v>3</v>
      </c>
      <c r="H278" s="2">
        <v>0</v>
      </c>
      <c r="I278" s="2">
        <v>1</v>
      </c>
      <c r="J278" s="2">
        <v>0</v>
      </c>
      <c r="K278" s="2">
        <v>1</v>
      </c>
      <c r="L278" s="2">
        <v>0</v>
      </c>
      <c r="M278" s="2">
        <v>1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</v>
      </c>
      <c r="AI278" s="2">
        <v>1</v>
      </c>
      <c r="AJ278" s="2">
        <v>0</v>
      </c>
      <c r="AK278" s="2">
        <v>0</v>
      </c>
      <c r="AL278" s="2">
        <v>0</v>
      </c>
      <c r="AM278" s="2">
        <v>0</v>
      </c>
      <c r="AN278" s="2">
        <v>1</v>
      </c>
      <c r="AO278" s="2">
        <v>0</v>
      </c>
      <c r="AP278" s="2">
        <v>0</v>
      </c>
      <c r="AQ278" s="2">
        <v>0</v>
      </c>
      <c r="AR278" s="2">
        <v>1</v>
      </c>
      <c r="AS278" s="2">
        <v>0</v>
      </c>
      <c r="AT278" s="2">
        <v>0</v>
      </c>
      <c r="AU278" s="2">
        <v>0</v>
      </c>
      <c r="AV278" s="2">
        <v>1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F278" s="2">
        <v>70</v>
      </c>
      <c r="CG278" s="2">
        <v>110</v>
      </c>
      <c r="CH278" s="2">
        <v>0</v>
      </c>
      <c r="CI278" s="2">
        <v>10</v>
      </c>
      <c r="CJ278" s="2">
        <v>0</v>
      </c>
      <c r="CK278" s="2">
        <v>60</v>
      </c>
      <c r="CL278" s="2">
        <v>0</v>
      </c>
      <c r="CM278" s="2">
        <v>0</v>
      </c>
      <c r="CN278" s="2">
        <v>0</v>
      </c>
      <c r="CO278" s="2">
        <v>10</v>
      </c>
      <c r="CP278" s="2">
        <v>0</v>
      </c>
      <c r="CQ278" s="2">
        <v>60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10</v>
      </c>
      <c r="DC278" s="2">
        <v>0</v>
      </c>
      <c r="DD278" s="2">
        <v>60</v>
      </c>
      <c r="DE278" s="2">
        <v>0</v>
      </c>
      <c r="DF278" s="2">
        <v>50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10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60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70</v>
      </c>
      <c r="GE278" s="2">
        <v>2</v>
      </c>
      <c r="GF278" s="2" t="s">
        <v>188</v>
      </c>
    </row>
    <row r="279" spans="1:188" x14ac:dyDescent="0.7">
      <c r="A279" s="2">
        <v>263585</v>
      </c>
      <c r="B279" s="2" t="s">
        <v>465</v>
      </c>
      <c r="C279" s="3">
        <v>41275</v>
      </c>
      <c r="D279" s="2">
        <v>6</v>
      </c>
      <c r="E279" s="2">
        <v>3</v>
      </c>
      <c r="F279" s="2">
        <v>1</v>
      </c>
      <c r="G279" s="2">
        <v>3</v>
      </c>
      <c r="H279" s="2">
        <v>1</v>
      </c>
      <c r="I279" s="2">
        <v>0</v>
      </c>
      <c r="J279" s="2">
        <v>1</v>
      </c>
      <c r="K279" s="2">
        <v>0</v>
      </c>
      <c r="L279" s="2">
        <v>1</v>
      </c>
      <c r="M279" s="2">
        <v>1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1</v>
      </c>
      <c r="AI279" s="2">
        <v>1</v>
      </c>
      <c r="AJ279" s="2">
        <v>0</v>
      </c>
      <c r="AK279" s="2">
        <v>0</v>
      </c>
      <c r="AL279" s="2">
        <v>0</v>
      </c>
      <c r="AM279" s="2">
        <v>0</v>
      </c>
      <c r="AN279" s="2">
        <v>1</v>
      </c>
      <c r="AO279" s="2">
        <v>0</v>
      </c>
      <c r="AP279" s="2">
        <v>0</v>
      </c>
      <c r="AQ279" s="2">
        <v>0</v>
      </c>
      <c r="AR279" s="2">
        <v>1</v>
      </c>
      <c r="AS279" s="2">
        <v>0</v>
      </c>
      <c r="AT279" s="2">
        <v>0</v>
      </c>
      <c r="AU279" s="2">
        <v>0</v>
      </c>
      <c r="AV279" s="2">
        <v>1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1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F279" s="2">
        <v>194.79</v>
      </c>
      <c r="CG279" s="2">
        <v>91.4</v>
      </c>
      <c r="CH279" s="2">
        <v>103.39</v>
      </c>
      <c r="CI279" s="2">
        <v>0</v>
      </c>
      <c r="CJ279" s="2">
        <v>66.400000000000006</v>
      </c>
      <c r="CK279" s="2">
        <v>0</v>
      </c>
      <c r="CL279" s="2">
        <v>25</v>
      </c>
      <c r="CM279" s="2">
        <v>0</v>
      </c>
      <c r="CN279" s="2">
        <v>103.39</v>
      </c>
      <c r="CO279" s="2">
        <v>0</v>
      </c>
      <c r="CP279" s="2">
        <v>66.400000000000006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103.39</v>
      </c>
      <c r="DC279" s="2">
        <v>0</v>
      </c>
      <c r="DD279" s="2">
        <v>66.400000000000006</v>
      </c>
      <c r="DE279" s="2">
        <v>0</v>
      </c>
      <c r="DF279" s="2">
        <v>25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103.39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66.400000000000006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25</v>
      </c>
      <c r="FZ279" s="2">
        <v>0</v>
      </c>
      <c r="GA279" s="2">
        <v>0</v>
      </c>
      <c r="GB279" s="2">
        <v>0</v>
      </c>
      <c r="GC279" s="2">
        <v>0</v>
      </c>
      <c r="GD279" s="2">
        <v>194.79</v>
      </c>
      <c r="GE279" s="2">
        <v>3</v>
      </c>
      <c r="GF279" s="2" t="s">
        <v>188</v>
      </c>
    </row>
    <row r="280" spans="1:188" x14ac:dyDescent="0.7">
      <c r="A280" s="2">
        <v>266162</v>
      </c>
      <c r="B280" s="2" t="s">
        <v>466</v>
      </c>
      <c r="C280" s="3">
        <v>41275</v>
      </c>
      <c r="D280" s="2">
        <v>6</v>
      </c>
      <c r="E280" s="2">
        <v>3</v>
      </c>
      <c r="F280" s="2">
        <v>1</v>
      </c>
      <c r="G280" s="2">
        <v>3</v>
      </c>
      <c r="H280" s="2">
        <v>1</v>
      </c>
      <c r="I280" s="2">
        <v>0</v>
      </c>
      <c r="J280" s="2">
        <v>1</v>
      </c>
      <c r="K280" s="2">
        <v>0</v>
      </c>
      <c r="L280" s="2">
        <v>1</v>
      </c>
      <c r="M280" s="2">
        <v>1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0</v>
      </c>
      <c r="AF280" s="2">
        <v>0</v>
      </c>
      <c r="AG280" s="2">
        <v>0</v>
      </c>
      <c r="AH280" s="2">
        <v>1</v>
      </c>
      <c r="AI280" s="2">
        <v>1</v>
      </c>
      <c r="AJ280" s="2">
        <v>0</v>
      </c>
      <c r="AK280" s="2">
        <v>0</v>
      </c>
      <c r="AL280" s="2">
        <v>0</v>
      </c>
      <c r="AM280" s="2">
        <v>0</v>
      </c>
      <c r="AN280" s="2">
        <v>1</v>
      </c>
      <c r="AO280" s="2">
        <v>0</v>
      </c>
      <c r="AP280" s="2">
        <v>0</v>
      </c>
      <c r="AQ280" s="2">
        <v>0</v>
      </c>
      <c r="AR280" s="2">
        <v>1</v>
      </c>
      <c r="AS280" s="2">
        <v>0</v>
      </c>
      <c r="AT280" s="2">
        <v>0</v>
      </c>
      <c r="AU280" s="2">
        <v>0</v>
      </c>
      <c r="AV280" s="2">
        <v>1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F280" s="2">
        <v>125</v>
      </c>
      <c r="CG280" s="2">
        <v>100</v>
      </c>
      <c r="CH280" s="2">
        <v>25</v>
      </c>
      <c r="CI280" s="2">
        <v>0</v>
      </c>
      <c r="CJ280" s="2">
        <v>50</v>
      </c>
      <c r="CK280" s="2">
        <v>0</v>
      </c>
      <c r="CL280" s="2">
        <v>50</v>
      </c>
      <c r="CM280" s="2">
        <v>0</v>
      </c>
      <c r="CN280" s="2">
        <v>25</v>
      </c>
      <c r="CO280" s="2">
        <v>0</v>
      </c>
      <c r="CP280" s="2">
        <v>50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25</v>
      </c>
      <c r="DC280" s="2">
        <v>0</v>
      </c>
      <c r="DD280" s="2">
        <v>50</v>
      </c>
      <c r="DE280" s="2">
        <v>0</v>
      </c>
      <c r="DF280" s="2">
        <v>50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25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50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50</v>
      </c>
      <c r="FZ280" s="2">
        <v>0</v>
      </c>
      <c r="GA280" s="2">
        <v>0</v>
      </c>
      <c r="GB280" s="2">
        <v>0</v>
      </c>
      <c r="GC280" s="2">
        <v>0</v>
      </c>
      <c r="GD280" s="2">
        <v>125</v>
      </c>
      <c r="GE280" s="2">
        <v>3</v>
      </c>
      <c r="GF280" s="2" t="s">
        <v>188</v>
      </c>
    </row>
    <row r="281" spans="1:188" x14ac:dyDescent="0.7">
      <c r="A281" s="2">
        <v>268334</v>
      </c>
      <c r="B281" s="2" t="s">
        <v>467</v>
      </c>
      <c r="C281" s="3">
        <v>41275</v>
      </c>
      <c r="D281" s="2">
        <v>6</v>
      </c>
      <c r="E281" s="2">
        <v>3</v>
      </c>
      <c r="F281" s="2">
        <v>1</v>
      </c>
      <c r="G281" s="2">
        <v>3</v>
      </c>
      <c r="H281" s="2">
        <v>1</v>
      </c>
      <c r="I281" s="2">
        <v>0</v>
      </c>
      <c r="J281" s="2">
        <v>5</v>
      </c>
      <c r="K281" s="2">
        <v>0</v>
      </c>
      <c r="L281" s="2">
        <v>2</v>
      </c>
      <c r="M281" s="2">
        <v>1</v>
      </c>
      <c r="N281" s="2">
        <v>0</v>
      </c>
      <c r="O281" s="2">
        <v>5</v>
      </c>
      <c r="P281" s="2">
        <v>0</v>
      </c>
      <c r="Q281" s="2">
        <v>2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0</v>
      </c>
      <c r="AG281" s="2">
        <v>0</v>
      </c>
      <c r="AH281" s="2">
        <v>1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2">
        <v>1</v>
      </c>
      <c r="AO281" s="2">
        <v>0</v>
      </c>
      <c r="AP281" s="2">
        <v>0</v>
      </c>
      <c r="AQ281" s="2">
        <v>0</v>
      </c>
      <c r="AR281" s="2">
        <v>1</v>
      </c>
      <c r="AS281" s="2">
        <v>0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1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F281" s="2">
        <v>563.17999999999995</v>
      </c>
      <c r="CG281" s="2">
        <v>513.17999999999995</v>
      </c>
      <c r="CH281" s="2">
        <v>50</v>
      </c>
      <c r="CI281" s="2">
        <v>0</v>
      </c>
      <c r="CJ281" s="2">
        <v>325</v>
      </c>
      <c r="CK281" s="2">
        <v>0</v>
      </c>
      <c r="CL281" s="2">
        <v>188.18</v>
      </c>
      <c r="CM281" s="2">
        <v>0</v>
      </c>
      <c r="CN281" s="2">
        <v>50</v>
      </c>
      <c r="CO281" s="2">
        <v>0</v>
      </c>
      <c r="CP281" s="2">
        <v>325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50</v>
      </c>
      <c r="DC281" s="2">
        <v>0</v>
      </c>
      <c r="DD281" s="2">
        <v>325</v>
      </c>
      <c r="DE281" s="2">
        <v>0</v>
      </c>
      <c r="DF281" s="2">
        <v>188.18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50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150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175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188.18</v>
      </c>
      <c r="GB281" s="2">
        <v>0</v>
      </c>
      <c r="GC281" s="2">
        <v>0</v>
      </c>
      <c r="GD281" s="2">
        <v>563.17999999999995</v>
      </c>
      <c r="GE281" s="2">
        <v>8</v>
      </c>
      <c r="GF281" s="2" t="s">
        <v>188</v>
      </c>
    </row>
    <row r="282" spans="1:188" x14ac:dyDescent="0.7">
      <c r="A282" s="2">
        <v>268403</v>
      </c>
      <c r="B282" s="4" t="s">
        <v>468</v>
      </c>
      <c r="C282" s="3">
        <v>41275</v>
      </c>
      <c r="D282" s="2">
        <v>6</v>
      </c>
      <c r="E282" s="2">
        <v>3</v>
      </c>
      <c r="F282" s="2">
        <v>1</v>
      </c>
      <c r="G282" s="2">
        <v>3</v>
      </c>
      <c r="H282" s="2">
        <v>1</v>
      </c>
      <c r="I282" s="2">
        <v>0</v>
      </c>
      <c r="J282" s="2">
        <v>1</v>
      </c>
      <c r="K282" s="2">
        <v>0</v>
      </c>
      <c r="L282" s="2">
        <v>1</v>
      </c>
      <c r="M282" s="2">
        <v>1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</v>
      </c>
      <c r="AE282" s="2">
        <v>0</v>
      </c>
      <c r="AF282" s="2">
        <v>0</v>
      </c>
      <c r="AG282" s="2">
        <v>0</v>
      </c>
      <c r="AH282" s="2">
        <v>1</v>
      </c>
      <c r="AI282" s="2">
        <v>1</v>
      </c>
      <c r="AJ282" s="2">
        <v>0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  <c r="AU282" s="2">
        <v>0</v>
      </c>
      <c r="AV282" s="2">
        <v>1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1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F282" s="2">
        <v>70</v>
      </c>
      <c r="CG282" s="2">
        <v>45</v>
      </c>
      <c r="CH282" s="2">
        <v>25</v>
      </c>
      <c r="CI282" s="2">
        <v>0</v>
      </c>
      <c r="CJ282" s="2">
        <v>25</v>
      </c>
      <c r="CK282" s="2">
        <v>0</v>
      </c>
      <c r="CL282" s="2">
        <v>20</v>
      </c>
      <c r="CM282" s="2">
        <v>0</v>
      </c>
      <c r="CN282" s="2">
        <v>25</v>
      </c>
      <c r="CO282" s="2">
        <v>0</v>
      </c>
      <c r="CP282" s="2">
        <v>25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25</v>
      </c>
      <c r="DC282" s="2">
        <v>0</v>
      </c>
      <c r="DD282" s="2">
        <v>25</v>
      </c>
      <c r="DE282" s="2">
        <v>0</v>
      </c>
      <c r="DF282" s="2">
        <v>20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25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25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20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70</v>
      </c>
      <c r="GE282" s="2">
        <v>3</v>
      </c>
      <c r="GF282" s="2" t="s">
        <v>188</v>
      </c>
    </row>
    <row r="283" spans="1:188" x14ac:dyDescent="0.7">
      <c r="A283" s="2">
        <v>268602</v>
      </c>
      <c r="B283" s="2" t="s">
        <v>469</v>
      </c>
      <c r="C283" s="3">
        <v>41275</v>
      </c>
      <c r="D283" s="2">
        <v>6</v>
      </c>
      <c r="E283" s="2">
        <v>4</v>
      </c>
      <c r="F283" s="2">
        <v>2</v>
      </c>
      <c r="G283" s="2">
        <v>4</v>
      </c>
      <c r="H283" s="2">
        <v>1</v>
      </c>
      <c r="I283" s="2">
        <v>0</v>
      </c>
      <c r="J283" s="2">
        <v>1</v>
      </c>
      <c r="K283" s="2">
        <v>0</v>
      </c>
      <c r="L283" s="2">
        <v>1</v>
      </c>
      <c r="M283" s="2">
        <v>1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1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1</v>
      </c>
      <c r="AJ283" s="2">
        <v>0</v>
      </c>
      <c r="AK283" s="2">
        <v>0</v>
      </c>
      <c r="AL283" s="2">
        <v>0</v>
      </c>
      <c r="AM283" s="2">
        <v>0</v>
      </c>
      <c r="AN283" s="2">
        <v>1</v>
      </c>
      <c r="AO283" s="2">
        <v>0</v>
      </c>
      <c r="AP283" s="2">
        <v>0</v>
      </c>
      <c r="AQ283" s="2">
        <v>0</v>
      </c>
      <c r="AR283" s="2">
        <v>1</v>
      </c>
      <c r="AS283" s="2">
        <v>0</v>
      </c>
      <c r="AT283" s="2">
        <v>0</v>
      </c>
      <c r="AU283" s="2">
        <v>0</v>
      </c>
      <c r="AV283" s="2">
        <v>1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1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F283" s="2">
        <v>52.36</v>
      </c>
      <c r="CG283" s="2">
        <v>54.15</v>
      </c>
      <c r="CH283" s="2">
        <v>25</v>
      </c>
      <c r="CI283" s="2">
        <v>0</v>
      </c>
      <c r="CJ283" s="2">
        <v>27.36</v>
      </c>
      <c r="CK283" s="2">
        <v>0</v>
      </c>
      <c r="CL283" s="2">
        <v>26.79</v>
      </c>
      <c r="CM283" s="2">
        <v>0</v>
      </c>
      <c r="CN283" s="2">
        <v>25</v>
      </c>
      <c r="CO283" s="2">
        <v>0</v>
      </c>
      <c r="CP283" s="2">
        <v>27.36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25</v>
      </c>
      <c r="DC283" s="2">
        <v>0</v>
      </c>
      <c r="DD283" s="2">
        <v>27.36</v>
      </c>
      <c r="DE283" s="2">
        <v>0</v>
      </c>
      <c r="DF283" s="2">
        <v>26.79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25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27.36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26.79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79.150000000000006</v>
      </c>
      <c r="GE283" s="2">
        <v>3</v>
      </c>
      <c r="GF283" s="2" t="s">
        <v>188</v>
      </c>
    </row>
    <row r="284" spans="1:188" x14ac:dyDescent="0.7">
      <c r="A284" s="2">
        <v>269714</v>
      </c>
      <c r="B284" s="2" t="s">
        <v>470</v>
      </c>
      <c r="C284" s="3">
        <v>41275</v>
      </c>
      <c r="D284" s="2">
        <v>6</v>
      </c>
      <c r="E284" s="2">
        <v>3</v>
      </c>
      <c r="F284" s="2">
        <v>1</v>
      </c>
      <c r="G284" s="2">
        <v>3</v>
      </c>
      <c r="H284" s="2">
        <v>2</v>
      </c>
      <c r="I284" s="2">
        <v>0</v>
      </c>
      <c r="J284" s="2">
        <v>1</v>
      </c>
      <c r="K284" s="2">
        <v>0</v>
      </c>
      <c r="L284" s="2">
        <v>1</v>
      </c>
      <c r="M284" s="2">
        <v>2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1</v>
      </c>
      <c r="AE284" s="2">
        <v>0</v>
      </c>
      <c r="AF284" s="2">
        <v>0</v>
      </c>
      <c r="AG284" s="2">
        <v>0</v>
      </c>
      <c r="AH284" s="2">
        <v>1</v>
      </c>
      <c r="AI284" s="2">
        <v>1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0</v>
      </c>
      <c r="AP284" s="2">
        <v>0</v>
      </c>
      <c r="AQ284" s="2">
        <v>0</v>
      </c>
      <c r="AR284" s="2">
        <v>1</v>
      </c>
      <c r="AS284" s="2">
        <v>0</v>
      </c>
      <c r="AT284" s="2">
        <v>0</v>
      </c>
      <c r="AU284" s="2">
        <v>0</v>
      </c>
      <c r="AV284" s="2">
        <v>1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1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F284" s="2">
        <v>150</v>
      </c>
      <c r="CG284" s="2">
        <v>50</v>
      </c>
      <c r="CH284" s="2">
        <v>100</v>
      </c>
      <c r="CI284" s="2">
        <v>0</v>
      </c>
      <c r="CJ284" s="2">
        <v>25</v>
      </c>
      <c r="CK284" s="2">
        <v>0</v>
      </c>
      <c r="CL284" s="2">
        <v>25</v>
      </c>
      <c r="CM284" s="2">
        <v>0</v>
      </c>
      <c r="CN284" s="2">
        <v>100</v>
      </c>
      <c r="CO284" s="2">
        <v>0</v>
      </c>
      <c r="CP284" s="2">
        <v>25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100</v>
      </c>
      <c r="DC284" s="2">
        <v>0</v>
      </c>
      <c r="DD284" s="2">
        <v>25</v>
      </c>
      <c r="DE284" s="2">
        <v>0</v>
      </c>
      <c r="DF284" s="2">
        <v>25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100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25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25</v>
      </c>
      <c r="GB284" s="2">
        <v>0</v>
      </c>
      <c r="GC284" s="2">
        <v>0</v>
      </c>
      <c r="GD284" s="2">
        <v>150</v>
      </c>
      <c r="GE284" s="2">
        <v>4</v>
      </c>
      <c r="GF284" s="2" t="s">
        <v>188</v>
      </c>
    </row>
    <row r="285" spans="1:188" x14ac:dyDescent="0.7">
      <c r="A285" s="2">
        <v>270418</v>
      </c>
      <c r="B285" s="2" t="s">
        <v>471</v>
      </c>
      <c r="C285" s="3">
        <v>41275</v>
      </c>
      <c r="D285" s="2">
        <v>6</v>
      </c>
      <c r="E285" s="2">
        <v>3</v>
      </c>
      <c r="F285" s="2">
        <v>1</v>
      </c>
      <c r="G285" s="2">
        <v>3</v>
      </c>
      <c r="H285" s="2">
        <v>1</v>
      </c>
      <c r="I285" s="2">
        <v>0</v>
      </c>
      <c r="J285" s="2">
        <v>1</v>
      </c>
      <c r="K285" s="2">
        <v>0</v>
      </c>
      <c r="L285" s="2">
        <v>2</v>
      </c>
      <c r="M285" s="2">
        <v>1</v>
      </c>
      <c r="N285" s="2">
        <v>0</v>
      </c>
      <c r="O285" s="2">
        <v>1</v>
      </c>
      <c r="P285" s="2">
        <v>0</v>
      </c>
      <c r="Q285" s="2">
        <v>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1</v>
      </c>
      <c r="AE285" s="2">
        <v>0</v>
      </c>
      <c r="AF285" s="2">
        <v>0</v>
      </c>
      <c r="AG285" s="2">
        <v>0</v>
      </c>
      <c r="AH285" s="2">
        <v>1</v>
      </c>
      <c r="AI285" s="2">
        <v>1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0</v>
      </c>
      <c r="AP285" s="2">
        <v>0</v>
      </c>
      <c r="AQ285" s="2">
        <v>0</v>
      </c>
      <c r="AR285" s="2">
        <v>1</v>
      </c>
      <c r="AS285" s="2">
        <v>0</v>
      </c>
      <c r="AT285" s="2">
        <v>0</v>
      </c>
      <c r="AU285" s="2">
        <v>0</v>
      </c>
      <c r="AV285" s="2">
        <v>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1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F285" s="2">
        <v>380</v>
      </c>
      <c r="CG285" s="2">
        <v>330</v>
      </c>
      <c r="CH285" s="2">
        <v>50</v>
      </c>
      <c r="CI285" s="2">
        <v>0</v>
      </c>
      <c r="CJ285" s="2">
        <v>100</v>
      </c>
      <c r="CK285" s="2">
        <v>0</v>
      </c>
      <c r="CL285" s="2">
        <v>230</v>
      </c>
      <c r="CM285" s="2">
        <v>0</v>
      </c>
      <c r="CN285" s="2">
        <v>50</v>
      </c>
      <c r="CO285" s="2">
        <v>0</v>
      </c>
      <c r="CP285" s="2">
        <v>100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50</v>
      </c>
      <c r="DC285" s="2">
        <v>0</v>
      </c>
      <c r="DD285" s="2">
        <v>100</v>
      </c>
      <c r="DE285" s="2">
        <v>0</v>
      </c>
      <c r="DF285" s="2">
        <v>230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50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100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130</v>
      </c>
      <c r="FZ285" s="2">
        <v>0</v>
      </c>
      <c r="GA285" s="2">
        <v>0</v>
      </c>
      <c r="GB285" s="2">
        <v>100</v>
      </c>
      <c r="GC285" s="2">
        <v>0</v>
      </c>
      <c r="GD285" s="2">
        <v>380</v>
      </c>
      <c r="GE285" s="2">
        <v>4</v>
      </c>
      <c r="GF285" s="2" t="s">
        <v>188</v>
      </c>
    </row>
    <row r="286" spans="1:188" x14ac:dyDescent="0.7">
      <c r="A286" s="2">
        <v>270508</v>
      </c>
      <c r="B286" s="2" t="s">
        <v>472</v>
      </c>
      <c r="C286" s="3">
        <v>41275</v>
      </c>
      <c r="D286" s="2">
        <v>6</v>
      </c>
      <c r="E286" s="2">
        <v>3</v>
      </c>
      <c r="F286" s="2">
        <v>1</v>
      </c>
      <c r="G286" s="2">
        <v>3</v>
      </c>
      <c r="H286" s="2">
        <v>1</v>
      </c>
      <c r="I286" s="2">
        <v>0</v>
      </c>
      <c r="J286" s="2">
        <v>1</v>
      </c>
      <c r="K286" s="2">
        <v>0</v>
      </c>
      <c r="L286" s="2">
        <v>1</v>
      </c>
      <c r="M286" s="2">
        <v>1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0</v>
      </c>
      <c r="AF286" s="2">
        <v>0</v>
      </c>
      <c r="AG286" s="2">
        <v>0</v>
      </c>
      <c r="AH286" s="2">
        <v>1</v>
      </c>
      <c r="AI286" s="2">
        <v>1</v>
      </c>
      <c r="AJ286" s="2">
        <v>0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1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1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F286" s="2">
        <v>404.34</v>
      </c>
      <c r="CG286" s="2">
        <v>304.33999999999997</v>
      </c>
      <c r="CH286" s="2">
        <v>100</v>
      </c>
      <c r="CI286" s="2">
        <v>0</v>
      </c>
      <c r="CJ286" s="2">
        <v>104.34</v>
      </c>
      <c r="CK286" s="2">
        <v>0</v>
      </c>
      <c r="CL286" s="2">
        <v>200</v>
      </c>
      <c r="CM286" s="2">
        <v>0</v>
      </c>
      <c r="CN286" s="2">
        <v>100</v>
      </c>
      <c r="CO286" s="2">
        <v>0</v>
      </c>
      <c r="CP286" s="2">
        <v>104.34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100</v>
      </c>
      <c r="DC286" s="2">
        <v>0</v>
      </c>
      <c r="DD286" s="2">
        <v>104.34</v>
      </c>
      <c r="DE286" s="2">
        <v>0</v>
      </c>
      <c r="DF286" s="2">
        <v>200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100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104.34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200</v>
      </c>
      <c r="GD286" s="2">
        <v>404.34</v>
      </c>
      <c r="GE286" s="2">
        <v>3</v>
      </c>
      <c r="GF286" s="2" t="s">
        <v>188</v>
      </c>
    </row>
    <row r="287" spans="1:188" x14ac:dyDescent="0.7">
      <c r="A287" s="2">
        <v>273494</v>
      </c>
      <c r="B287" s="4" t="s">
        <v>473</v>
      </c>
      <c r="C287" s="3">
        <v>41275</v>
      </c>
      <c r="D287" s="2">
        <v>6</v>
      </c>
      <c r="E287" s="2">
        <v>4</v>
      </c>
      <c r="F287" s="2">
        <v>2</v>
      </c>
      <c r="G287" s="2">
        <v>4</v>
      </c>
      <c r="H287" s="2">
        <v>3</v>
      </c>
      <c r="I287" s="2">
        <v>0</v>
      </c>
      <c r="J287" s="2">
        <v>8</v>
      </c>
      <c r="K287" s="2">
        <v>0</v>
      </c>
      <c r="L287" s="2">
        <v>1</v>
      </c>
      <c r="M287" s="2">
        <v>3</v>
      </c>
      <c r="N287" s="2">
        <v>0</v>
      </c>
      <c r="O287" s="2">
        <v>8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1</v>
      </c>
      <c r="AI287" s="2">
        <v>1</v>
      </c>
      <c r="AJ287" s="2">
        <v>0</v>
      </c>
      <c r="AK287" s="2">
        <v>0</v>
      </c>
      <c r="AL287" s="2">
        <v>0</v>
      </c>
      <c r="AM287" s="2">
        <v>0</v>
      </c>
      <c r="AN287" s="2">
        <v>1</v>
      </c>
      <c r="AO287" s="2">
        <v>0</v>
      </c>
      <c r="AP287" s="2">
        <v>0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F287" s="2">
        <v>623.58000000000004</v>
      </c>
      <c r="CG287" s="2">
        <v>478.58</v>
      </c>
      <c r="CH287" s="2">
        <v>220</v>
      </c>
      <c r="CI287" s="2">
        <v>0</v>
      </c>
      <c r="CJ287" s="2">
        <v>403.58</v>
      </c>
      <c r="CK287" s="2">
        <v>0</v>
      </c>
      <c r="CL287" s="2">
        <v>75</v>
      </c>
      <c r="CM287" s="2">
        <v>0</v>
      </c>
      <c r="CN287" s="2">
        <v>220</v>
      </c>
      <c r="CO287" s="2">
        <v>0</v>
      </c>
      <c r="CP287" s="2">
        <v>403.58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220</v>
      </c>
      <c r="DC287" s="2">
        <v>0</v>
      </c>
      <c r="DD287" s="2">
        <v>403.58</v>
      </c>
      <c r="DE287" s="2">
        <v>0</v>
      </c>
      <c r="DF287" s="2">
        <v>75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20</v>
      </c>
      <c r="DW287" s="2">
        <v>100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100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288.89</v>
      </c>
      <c r="EV287" s="2">
        <v>114.69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75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698.57999999999902</v>
      </c>
      <c r="GE287" s="2">
        <v>12</v>
      </c>
      <c r="GF287" s="2" t="s">
        <v>188</v>
      </c>
    </row>
    <row r="288" spans="1:188" x14ac:dyDescent="0.7">
      <c r="A288" s="2">
        <v>273559</v>
      </c>
      <c r="B288" s="2" t="s">
        <v>474</v>
      </c>
      <c r="C288" s="3">
        <v>41275</v>
      </c>
      <c r="D288" s="2">
        <v>6</v>
      </c>
      <c r="E288" s="2">
        <v>3</v>
      </c>
      <c r="F288" s="2">
        <v>1</v>
      </c>
      <c r="G288" s="2">
        <v>3</v>
      </c>
      <c r="H288" s="2">
        <v>1</v>
      </c>
      <c r="I288" s="2">
        <v>0</v>
      </c>
      <c r="J288" s="2">
        <v>1</v>
      </c>
      <c r="K288" s="2">
        <v>0</v>
      </c>
      <c r="L288" s="2">
        <v>2</v>
      </c>
      <c r="M288" s="2">
        <v>1</v>
      </c>
      <c r="N288" s="2">
        <v>0</v>
      </c>
      <c r="O288" s="2">
        <v>1</v>
      </c>
      <c r="P288" s="2">
        <v>0</v>
      </c>
      <c r="Q288" s="2">
        <v>2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1</v>
      </c>
      <c r="AE288" s="2">
        <v>0</v>
      </c>
      <c r="AF288" s="2">
        <v>0</v>
      </c>
      <c r="AG288" s="2">
        <v>0</v>
      </c>
      <c r="AH288" s="2">
        <v>1</v>
      </c>
      <c r="AI288" s="2">
        <v>1</v>
      </c>
      <c r="AJ288" s="2">
        <v>0</v>
      </c>
      <c r="AK288" s="2">
        <v>0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  <c r="AQ288" s="2">
        <v>0</v>
      </c>
      <c r="AR288" s="2">
        <v>1</v>
      </c>
      <c r="AS288" s="2">
        <v>0</v>
      </c>
      <c r="AT288" s="2">
        <v>0</v>
      </c>
      <c r="AU288" s="2">
        <v>0</v>
      </c>
      <c r="AV288" s="2">
        <v>1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1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F288" s="2">
        <v>317.38</v>
      </c>
      <c r="CG288" s="2">
        <v>216.89</v>
      </c>
      <c r="CH288" s="2">
        <v>100.49</v>
      </c>
      <c r="CI288" s="2">
        <v>0</v>
      </c>
      <c r="CJ288" s="2">
        <v>116.89</v>
      </c>
      <c r="CK288" s="2">
        <v>0</v>
      </c>
      <c r="CL288" s="2">
        <v>100</v>
      </c>
      <c r="CM288" s="2">
        <v>0</v>
      </c>
      <c r="CN288" s="2">
        <v>100.49</v>
      </c>
      <c r="CO288" s="2">
        <v>0</v>
      </c>
      <c r="CP288" s="2">
        <v>116.89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100.49</v>
      </c>
      <c r="DC288" s="2">
        <v>0</v>
      </c>
      <c r="DD288" s="2">
        <v>116.89</v>
      </c>
      <c r="DE288" s="2">
        <v>0</v>
      </c>
      <c r="DF288" s="2">
        <v>100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100.49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116.89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50</v>
      </c>
      <c r="FU288" s="2">
        <v>50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317.38</v>
      </c>
      <c r="GE288" s="2">
        <v>4</v>
      </c>
      <c r="GF288" s="2" t="s">
        <v>188</v>
      </c>
    </row>
    <row r="289" spans="1:188" x14ac:dyDescent="0.7">
      <c r="A289" s="2">
        <v>274111</v>
      </c>
      <c r="B289" s="2" t="s">
        <v>475</v>
      </c>
      <c r="C289" s="3">
        <v>41640</v>
      </c>
      <c r="D289" s="2">
        <v>5</v>
      </c>
      <c r="E289" s="2">
        <v>3</v>
      </c>
      <c r="F289" s="2">
        <v>1</v>
      </c>
      <c r="G289" s="2">
        <v>3</v>
      </c>
      <c r="H289" s="2">
        <v>0</v>
      </c>
      <c r="I289" s="2">
        <v>1</v>
      </c>
      <c r="J289" s="2">
        <v>0</v>
      </c>
      <c r="K289" s="2">
        <v>2</v>
      </c>
      <c r="L289" s="2">
        <v>0</v>
      </c>
      <c r="M289" s="2">
        <v>1</v>
      </c>
      <c r="N289" s="2">
        <v>0</v>
      </c>
      <c r="O289" s="2">
        <v>2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</v>
      </c>
      <c r="AI289" s="2">
        <v>1</v>
      </c>
      <c r="AJ289" s="2">
        <v>0</v>
      </c>
      <c r="AK289" s="2">
        <v>0</v>
      </c>
      <c r="AL289" s="2">
        <v>0</v>
      </c>
      <c r="AM289" s="2">
        <v>0</v>
      </c>
      <c r="AN289" s="2">
        <v>1</v>
      </c>
      <c r="AO289" s="2">
        <v>0</v>
      </c>
      <c r="AP289" s="2">
        <v>0</v>
      </c>
      <c r="AQ289" s="2">
        <v>0</v>
      </c>
      <c r="AR289" s="2">
        <v>1</v>
      </c>
      <c r="AS289" s="2">
        <v>0</v>
      </c>
      <c r="AT289" s="2">
        <v>0</v>
      </c>
      <c r="AU289" s="2">
        <v>0</v>
      </c>
      <c r="AV289" s="2">
        <v>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F289" s="2">
        <v>137.31</v>
      </c>
      <c r="CG289" s="2">
        <v>152.31</v>
      </c>
      <c r="CH289" s="2">
        <v>0</v>
      </c>
      <c r="CI289" s="2">
        <v>10</v>
      </c>
      <c r="CJ289" s="2">
        <v>0</v>
      </c>
      <c r="CK289" s="2">
        <v>127.31</v>
      </c>
      <c r="CL289" s="2">
        <v>0</v>
      </c>
      <c r="CM289" s="2">
        <v>0</v>
      </c>
      <c r="CN289" s="2">
        <v>0</v>
      </c>
      <c r="CO289" s="2">
        <v>10</v>
      </c>
      <c r="CP289" s="2">
        <v>0</v>
      </c>
      <c r="CQ289" s="2">
        <v>127.31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10</v>
      </c>
      <c r="DC289" s="2">
        <v>0</v>
      </c>
      <c r="DD289" s="2">
        <v>127.31</v>
      </c>
      <c r="DE289" s="2">
        <v>0</v>
      </c>
      <c r="DF289" s="2">
        <v>25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10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50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77.31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137.31</v>
      </c>
      <c r="GE289" s="2">
        <v>3</v>
      </c>
      <c r="GF289" s="2" t="s">
        <v>188</v>
      </c>
    </row>
    <row r="290" spans="1:188" x14ac:dyDescent="0.7">
      <c r="A290" s="2">
        <v>274830</v>
      </c>
      <c r="B290" s="2" t="s">
        <v>476</v>
      </c>
      <c r="C290" s="3">
        <v>41275</v>
      </c>
      <c r="D290" s="2">
        <v>6</v>
      </c>
      <c r="E290" s="2">
        <v>3</v>
      </c>
      <c r="F290" s="2">
        <v>1</v>
      </c>
      <c r="G290" s="2">
        <v>3</v>
      </c>
      <c r="H290" s="2">
        <v>1</v>
      </c>
      <c r="I290" s="2">
        <v>0</v>
      </c>
      <c r="J290" s="2">
        <v>1</v>
      </c>
      <c r="K290" s="2">
        <v>0</v>
      </c>
      <c r="L290" s="2">
        <v>2</v>
      </c>
      <c r="M290" s="2">
        <v>1</v>
      </c>
      <c r="N290" s="2">
        <v>0</v>
      </c>
      <c r="O290" s="2">
        <v>1</v>
      </c>
      <c r="P290" s="2">
        <v>0</v>
      </c>
      <c r="Q290" s="2">
        <v>2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1</v>
      </c>
      <c r="AE290" s="2">
        <v>0</v>
      </c>
      <c r="AF290" s="2">
        <v>0</v>
      </c>
      <c r="AG290" s="2">
        <v>0</v>
      </c>
      <c r="AH290" s="2">
        <v>1</v>
      </c>
      <c r="AI290" s="2">
        <v>1</v>
      </c>
      <c r="AJ290" s="2">
        <v>0</v>
      </c>
      <c r="AK290" s="2">
        <v>0</v>
      </c>
      <c r="AL290" s="2">
        <v>0</v>
      </c>
      <c r="AM290" s="2">
        <v>0</v>
      </c>
      <c r="AN290" s="2">
        <v>1</v>
      </c>
      <c r="AO290" s="2">
        <v>0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1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F290" s="2">
        <v>55</v>
      </c>
      <c r="CG290" s="2">
        <v>45</v>
      </c>
      <c r="CH290" s="2">
        <v>10</v>
      </c>
      <c r="CI290" s="2">
        <v>0</v>
      </c>
      <c r="CJ290" s="2">
        <v>10</v>
      </c>
      <c r="CK290" s="2">
        <v>0</v>
      </c>
      <c r="CL290" s="2">
        <v>35</v>
      </c>
      <c r="CM290" s="2">
        <v>0</v>
      </c>
      <c r="CN290" s="2">
        <v>10</v>
      </c>
      <c r="CO290" s="2">
        <v>0</v>
      </c>
      <c r="CP290" s="2">
        <v>10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10</v>
      </c>
      <c r="DC290" s="2">
        <v>0</v>
      </c>
      <c r="DD290" s="2">
        <v>10</v>
      </c>
      <c r="DE290" s="2">
        <v>0</v>
      </c>
      <c r="DF290" s="2">
        <v>35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10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10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25</v>
      </c>
      <c r="FZ290" s="2">
        <v>0</v>
      </c>
      <c r="GA290" s="2">
        <v>10</v>
      </c>
      <c r="GB290" s="2">
        <v>0</v>
      </c>
      <c r="GC290" s="2">
        <v>0</v>
      </c>
      <c r="GD290" s="2">
        <v>55</v>
      </c>
      <c r="GE290" s="2">
        <v>4</v>
      </c>
      <c r="GF290" s="2" t="s">
        <v>188</v>
      </c>
    </row>
    <row r="291" spans="1:188" x14ac:dyDescent="0.7">
      <c r="A291" s="2">
        <v>275744</v>
      </c>
      <c r="B291" s="2" t="s">
        <v>477</v>
      </c>
      <c r="C291" s="3">
        <v>41275</v>
      </c>
      <c r="D291" s="2">
        <v>6</v>
      </c>
      <c r="E291" s="2">
        <v>3</v>
      </c>
      <c r="F291" s="2">
        <v>1</v>
      </c>
      <c r="G291" s="2">
        <v>3</v>
      </c>
      <c r="H291" s="2">
        <v>1</v>
      </c>
      <c r="I291" s="2">
        <v>0</v>
      </c>
      <c r="J291" s="2">
        <v>1</v>
      </c>
      <c r="K291" s="2">
        <v>0</v>
      </c>
      <c r="L291" s="2">
        <v>1</v>
      </c>
      <c r="M291" s="2">
        <v>1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1</v>
      </c>
      <c r="AE291" s="2">
        <v>0</v>
      </c>
      <c r="AF291" s="2">
        <v>0</v>
      </c>
      <c r="AG291" s="2">
        <v>0</v>
      </c>
      <c r="AH291" s="2">
        <v>1</v>
      </c>
      <c r="AI291" s="2">
        <v>1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0</v>
      </c>
      <c r="AP291" s="2">
        <v>0</v>
      </c>
      <c r="AQ291" s="2">
        <v>0</v>
      </c>
      <c r="AR291" s="2">
        <v>1</v>
      </c>
      <c r="AS291" s="2">
        <v>0</v>
      </c>
      <c r="AT291" s="2">
        <v>0</v>
      </c>
      <c r="AU291" s="2">
        <v>0</v>
      </c>
      <c r="AV291" s="2">
        <v>1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F291" s="2">
        <v>132.5</v>
      </c>
      <c r="CG291" s="2">
        <v>112.5</v>
      </c>
      <c r="CH291" s="2">
        <v>20</v>
      </c>
      <c r="CI291" s="2">
        <v>0</v>
      </c>
      <c r="CJ291" s="2">
        <v>62.5</v>
      </c>
      <c r="CK291" s="2">
        <v>0</v>
      </c>
      <c r="CL291" s="2">
        <v>50</v>
      </c>
      <c r="CM291" s="2">
        <v>0</v>
      </c>
      <c r="CN291" s="2">
        <v>20</v>
      </c>
      <c r="CO291" s="2">
        <v>0</v>
      </c>
      <c r="CP291" s="2">
        <v>62.5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20</v>
      </c>
      <c r="DC291" s="2">
        <v>0</v>
      </c>
      <c r="DD291" s="2">
        <v>62.5</v>
      </c>
      <c r="DE291" s="2">
        <v>0</v>
      </c>
      <c r="DF291" s="2">
        <v>50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20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62.5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50</v>
      </c>
      <c r="GD291" s="2">
        <v>132.5</v>
      </c>
      <c r="GE291" s="2">
        <v>3</v>
      </c>
      <c r="GF291" s="2" t="s">
        <v>188</v>
      </c>
    </row>
    <row r="292" spans="1:188" x14ac:dyDescent="0.7">
      <c r="A292" s="2">
        <v>276741</v>
      </c>
      <c r="B292" s="2" t="s">
        <v>478</v>
      </c>
      <c r="C292" s="3">
        <v>41640</v>
      </c>
      <c r="D292" s="2">
        <v>5</v>
      </c>
      <c r="E292" s="2">
        <v>3</v>
      </c>
      <c r="F292" s="2">
        <v>1</v>
      </c>
      <c r="G292" s="2">
        <v>3</v>
      </c>
      <c r="H292" s="2">
        <v>0</v>
      </c>
      <c r="I292" s="2">
        <v>3</v>
      </c>
      <c r="J292" s="2">
        <v>0</v>
      </c>
      <c r="K292" s="2">
        <v>1</v>
      </c>
      <c r="L292" s="2">
        <v>0</v>
      </c>
      <c r="M292" s="2">
        <v>3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1</v>
      </c>
      <c r="AJ292" s="2">
        <v>0</v>
      </c>
      <c r="AK292" s="2">
        <v>0</v>
      </c>
      <c r="AL292" s="2">
        <v>0</v>
      </c>
      <c r="AM292" s="2">
        <v>0</v>
      </c>
      <c r="AN292" s="2">
        <v>1</v>
      </c>
      <c r="AO292" s="2">
        <v>0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F292" s="2">
        <v>77</v>
      </c>
      <c r="CG292" s="2">
        <v>75</v>
      </c>
      <c r="CH292" s="2">
        <v>0</v>
      </c>
      <c r="CI292" s="2">
        <v>52</v>
      </c>
      <c r="CJ292" s="2">
        <v>0</v>
      </c>
      <c r="CK292" s="2">
        <v>25</v>
      </c>
      <c r="CL292" s="2">
        <v>0</v>
      </c>
      <c r="CM292" s="2">
        <v>0</v>
      </c>
      <c r="CN292" s="2">
        <v>0</v>
      </c>
      <c r="CO292" s="2">
        <v>52</v>
      </c>
      <c r="CP292" s="2">
        <v>0</v>
      </c>
      <c r="CQ292" s="2">
        <v>25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52</v>
      </c>
      <c r="DC292" s="2">
        <v>0</v>
      </c>
      <c r="DD292" s="2">
        <v>25</v>
      </c>
      <c r="DE292" s="2">
        <v>0</v>
      </c>
      <c r="DF292" s="2">
        <v>50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52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25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77</v>
      </c>
      <c r="GE292" s="2">
        <v>4</v>
      </c>
      <c r="GF292" s="2" t="s">
        <v>188</v>
      </c>
    </row>
    <row r="293" spans="1:188" x14ac:dyDescent="0.7">
      <c r="A293" s="2">
        <v>278819</v>
      </c>
      <c r="B293" s="2" t="s">
        <v>479</v>
      </c>
      <c r="C293" s="3">
        <v>41275</v>
      </c>
      <c r="D293" s="2">
        <v>6</v>
      </c>
      <c r="E293" s="2">
        <v>3</v>
      </c>
      <c r="F293" s="2">
        <v>1</v>
      </c>
      <c r="G293" s="2">
        <v>3</v>
      </c>
      <c r="H293" s="2">
        <v>2</v>
      </c>
      <c r="I293" s="2">
        <v>0</v>
      </c>
      <c r="J293" s="2">
        <v>1</v>
      </c>
      <c r="K293" s="2">
        <v>0</v>
      </c>
      <c r="L293" s="2">
        <v>2</v>
      </c>
      <c r="M293" s="2">
        <v>2</v>
      </c>
      <c r="N293" s="2">
        <v>0</v>
      </c>
      <c r="O293" s="2">
        <v>1</v>
      </c>
      <c r="P293" s="2">
        <v>0</v>
      </c>
      <c r="Q293" s="2">
        <v>2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</v>
      </c>
      <c r="AE293" s="2">
        <v>0</v>
      </c>
      <c r="AF293" s="2">
        <v>0</v>
      </c>
      <c r="AG293" s="2">
        <v>0</v>
      </c>
      <c r="AH293" s="2">
        <v>1</v>
      </c>
      <c r="AI293" s="2">
        <v>1</v>
      </c>
      <c r="AJ293" s="2">
        <v>0</v>
      </c>
      <c r="AK293" s="2">
        <v>0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1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1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F293" s="2">
        <v>495</v>
      </c>
      <c r="CG293" s="2">
        <v>190</v>
      </c>
      <c r="CH293" s="2">
        <v>305</v>
      </c>
      <c r="CI293" s="2">
        <v>0</v>
      </c>
      <c r="CJ293" s="2">
        <v>100</v>
      </c>
      <c r="CK293" s="2">
        <v>0</v>
      </c>
      <c r="CL293" s="2">
        <v>90</v>
      </c>
      <c r="CM293" s="2">
        <v>0</v>
      </c>
      <c r="CN293" s="2">
        <v>305</v>
      </c>
      <c r="CO293" s="2">
        <v>0</v>
      </c>
      <c r="CP293" s="2">
        <v>100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305</v>
      </c>
      <c r="DC293" s="2">
        <v>0</v>
      </c>
      <c r="DD293" s="2">
        <v>100</v>
      </c>
      <c r="DE293" s="2">
        <v>0</v>
      </c>
      <c r="DF293" s="2">
        <v>90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100</v>
      </c>
      <c r="EG293" s="2">
        <v>205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100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40</v>
      </c>
      <c r="FZ293" s="2">
        <v>0</v>
      </c>
      <c r="GA293" s="2">
        <v>0</v>
      </c>
      <c r="GB293" s="2">
        <v>0</v>
      </c>
      <c r="GC293" s="2">
        <v>50</v>
      </c>
      <c r="GD293" s="2">
        <v>495</v>
      </c>
      <c r="GE293" s="2">
        <v>5</v>
      </c>
      <c r="GF293" s="2" t="s">
        <v>188</v>
      </c>
    </row>
    <row r="294" spans="1:188" x14ac:dyDescent="0.7">
      <c r="A294" s="2">
        <v>278891</v>
      </c>
      <c r="B294" s="2" t="s">
        <v>480</v>
      </c>
      <c r="C294" s="3">
        <v>41275</v>
      </c>
      <c r="D294" s="2">
        <v>6</v>
      </c>
      <c r="E294" s="2">
        <v>3</v>
      </c>
      <c r="F294" s="2">
        <v>1</v>
      </c>
      <c r="G294" s="2">
        <v>3</v>
      </c>
      <c r="H294" s="2">
        <v>2</v>
      </c>
      <c r="I294" s="2">
        <v>0</v>
      </c>
      <c r="J294" s="2">
        <v>2</v>
      </c>
      <c r="K294" s="2">
        <v>0</v>
      </c>
      <c r="L294" s="2">
        <v>1</v>
      </c>
      <c r="M294" s="2">
        <v>2</v>
      </c>
      <c r="N294" s="2">
        <v>0</v>
      </c>
      <c r="O294" s="2">
        <v>2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0</v>
      </c>
      <c r="AF294" s="2">
        <v>0</v>
      </c>
      <c r="AG294" s="2">
        <v>0</v>
      </c>
      <c r="AH294" s="2">
        <v>1</v>
      </c>
      <c r="AI294" s="2">
        <v>1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0</v>
      </c>
      <c r="AP294" s="2">
        <v>0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1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1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F294" s="2">
        <v>217.5</v>
      </c>
      <c r="CG294" s="2">
        <v>178.5</v>
      </c>
      <c r="CH294" s="2">
        <v>39</v>
      </c>
      <c r="CI294" s="2">
        <v>0</v>
      </c>
      <c r="CJ294" s="2">
        <v>128.5</v>
      </c>
      <c r="CK294" s="2">
        <v>0</v>
      </c>
      <c r="CL294" s="2">
        <v>50</v>
      </c>
      <c r="CM294" s="2">
        <v>0</v>
      </c>
      <c r="CN294" s="2">
        <v>39</v>
      </c>
      <c r="CO294" s="2">
        <v>0</v>
      </c>
      <c r="CP294" s="2">
        <v>128.5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39</v>
      </c>
      <c r="DC294" s="2">
        <v>0</v>
      </c>
      <c r="DD294" s="2">
        <v>128.5</v>
      </c>
      <c r="DE294" s="2">
        <v>0</v>
      </c>
      <c r="DF294" s="2">
        <v>50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39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80</v>
      </c>
      <c r="EV294" s="2">
        <v>48.5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50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217.5</v>
      </c>
      <c r="GE294" s="2">
        <v>5</v>
      </c>
      <c r="GF294" s="2" t="s">
        <v>188</v>
      </c>
    </row>
    <row r="295" spans="1:188" x14ac:dyDescent="0.7">
      <c r="A295" s="2">
        <v>279015</v>
      </c>
      <c r="B295" s="2" t="s">
        <v>481</v>
      </c>
      <c r="C295" s="3">
        <v>41275</v>
      </c>
      <c r="D295" s="2">
        <v>6</v>
      </c>
      <c r="E295" s="2">
        <v>3</v>
      </c>
      <c r="F295" s="2">
        <v>1</v>
      </c>
      <c r="G295" s="2">
        <v>3</v>
      </c>
      <c r="H295" s="2">
        <v>1</v>
      </c>
      <c r="I295" s="2">
        <v>0</v>
      </c>
      <c r="J295" s="2">
        <v>1</v>
      </c>
      <c r="K295" s="2">
        <v>0</v>
      </c>
      <c r="L295" s="2">
        <v>1</v>
      </c>
      <c r="M295" s="2">
        <v>1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</v>
      </c>
      <c r="AE295" s="2">
        <v>0</v>
      </c>
      <c r="AF295" s="2">
        <v>0</v>
      </c>
      <c r="AG295" s="2">
        <v>0</v>
      </c>
      <c r="AH295" s="2">
        <v>1</v>
      </c>
      <c r="AI295" s="2">
        <v>1</v>
      </c>
      <c r="AJ295" s="2">
        <v>0</v>
      </c>
      <c r="AK295" s="2">
        <v>0</v>
      </c>
      <c r="AL295" s="2">
        <v>0</v>
      </c>
      <c r="AM295" s="2">
        <v>0</v>
      </c>
      <c r="AN295" s="2">
        <v>1</v>
      </c>
      <c r="AO295" s="2">
        <v>0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1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F295" s="2">
        <v>85</v>
      </c>
      <c r="CG295" s="2">
        <v>35</v>
      </c>
      <c r="CH295" s="2">
        <v>50</v>
      </c>
      <c r="CI295" s="2">
        <v>0</v>
      </c>
      <c r="CJ295" s="2">
        <v>10</v>
      </c>
      <c r="CK295" s="2">
        <v>0</v>
      </c>
      <c r="CL295" s="2">
        <v>25</v>
      </c>
      <c r="CM295" s="2">
        <v>0</v>
      </c>
      <c r="CN295" s="2">
        <v>50</v>
      </c>
      <c r="CO295" s="2">
        <v>0</v>
      </c>
      <c r="CP295" s="2">
        <v>10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50</v>
      </c>
      <c r="DC295" s="2">
        <v>0</v>
      </c>
      <c r="DD295" s="2">
        <v>10</v>
      </c>
      <c r="DE295" s="2">
        <v>0</v>
      </c>
      <c r="DF295" s="2">
        <v>25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50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10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25</v>
      </c>
      <c r="GB295" s="2">
        <v>0</v>
      </c>
      <c r="GC295" s="2">
        <v>0</v>
      </c>
      <c r="GD295" s="2">
        <v>85</v>
      </c>
      <c r="GE295" s="2">
        <v>3</v>
      </c>
      <c r="GF295" s="2" t="s">
        <v>188</v>
      </c>
    </row>
    <row r="296" spans="1:188" x14ac:dyDescent="0.7">
      <c r="A296" s="2">
        <v>282748</v>
      </c>
      <c r="B296" s="2" t="s">
        <v>482</v>
      </c>
      <c r="C296" s="3">
        <v>41275</v>
      </c>
      <c r="D296" s="2">
        <v>6</v>
      </c>
      <c r="E296" s="2">
        <v>3</v>
      </c>
      <c r="F296" s="2">
        <v>1</v>
      </c>
      <c r="G296" s="2">
        <v>3</v>
      </c>
      <c r="H296" s="2">
        <v>2</v>
      </c>
      <c r="I296" s="2">
        <v>0</v>
      </c>
      <c r="J296" s="2">
        <v>3</v>
      </c>
      <c r="K296" s="2">
        <v>0</v>
      </c>
      <c r="L296" s="2">
        <v>1</v>
      </c>
      <c r="M296" s="2">
        <v>2</v>
      </c>
      <c r="N296" s="2">
        <v>0</v>
      </c>
      <c r="O296" s="2">
        <v>3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1</v>
      </c>
      <c r="AE296" s="2">
        <v>0</v>
      </c>
      <c r="AF296" s="2">
        <v>0</v>
      </c>
      <c r="AG296" s="2">
        <v>0</v>
      </c>
      <c r="AH296" s="2">
        <v>1</v>
      </c>
      <c r="AI296" s="2">
        <v>1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1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F296" s="2">
        <v>666.39</v>
      </c>
      <c r="CG296" s="2">
        <v>551.71</v>
      </c>
      <c r="CH296" s="2">
        <v>114.68</v>
      </c>
      <c r="CI296" s="2">
        <v>0</v>
      </c>
      <c r="CJ296" s="2">
        <v>289.8</v>
      </c>
      <c r="CK296" s="2">
        <v>0</v>
      </c>
      <c r="CL296" s="2">
        <v>261.91000000000003</v>
      </c>
      <c r="CM296" s="2">
        <v>0</v>
      </c>
      <c r="CN296" s="2">
        <v>114.68</v>
      </c>
      <c r="CO296" s="2">
        <v>0</v>
      </c>
      <c r="CP296" s="2">
        <v>289.8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114.68</v>
      </c>
      <c r="DC296" s="2">
        <v>0</v>
      </c>
      <c r="DD296" s="2">
        <v>289.8</v>
      </c>
      <c r="DE296" s="2">
        <v>0</v>
      </c>
      <c r="DF296" s="2">
        <v>261.91000000000003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65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49.68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289.8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261.91000000000003</v>
      </c>
      <c r="GD296" s="2">
        <v>666.39</v>
      </c>
      <c r="GE296" s="2">
        <v>6</v>
      </c>
      <c r="GF296" s="2" t="s">
        <v>188</v>
      </c>
    </row>
    <row r="297" spans="1:188" x14ac:dyDescent="0.7">
      <c r="A297" s="2">
        <v>284551</v>
      </c>
      <c r="B297" s="2" t="s">
        <v>483</v>
      </c>
      <c r="C297" s="3">
        <v>41275</v>
      </c>
      <c r="D297" s="2">
        <v>6</v>
      </c>
      <c r="E297" s="2">
        <v>3</v>
      </c>
      <c r="F297" s="2">
        <v>1</v>
      </c>
      <c r="G297" s="2">
        <v>3</v>
      </c>
      <c r="H297" s="2">
        <v>1</v>
      </c>
      <c r="I297" s="2">
        <v>0</v>
      </c>
      <c r="J297" s="2">
        <v>1</v>
      </c>
      <c r="K297" s="2">
        <v>0</v>
      </c>
      <c r="L297" s="2">
        <v>2</v>
      </c>
      <c r="M297" s="2">
        <v>1</v>
      </c>
      <c r="N297" s="2">
        <v>0</v>
      </c>
      <c r="O297" s="2">
        <v>1</v>
      </c>
      <c r="P297" s="2">
        <v>0</v>
      </c>
      <c r="Q297" s="2">
        <v>2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1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1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1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F297" s="2">
        <v>20</v>
      </c>
      <c r="CG297" s="2">
        <v>15</v>
      </c>
      <c r="CH297" s="2">
        <v>5</v>
      </c>
      <c r="CI297" s="2">
        <v>0</v>
      </c>
      <c r="CJ297" s="2">
        <v>5</v>
      </c>
      <c r="CK297" s="2">
        <v>0</v>
      </c>
      <c r="CL297" s="2">
        <v>10</v>
      </c>
      <c r="CM297" s="2">
        <v>0</v>
      </c>
      <c r="CN297" s="2">
        <v>5</v>
      </c>
      <c r="CO297" s="2">
        <v>0</v>
      </c>
      <c r="CP297" s="2">
        <v>5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5</v>
      </c>
      <c r="DC297" s="2">
        <v>0</v>
      </c>
      <c r="DD297" s="2">
        <v>5</v>
      </c>
      <c r="DE297" s="2">
        <v>0</v>
      </c>
      <c r="DF297" s="2">
        <v>10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5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5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10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20</v>
      </c>
      <c r="GE297" s="2">
        <v>4</v>
      </c>
      <c r="GF297" s="2" t="s">
        <v>188</v>
      </c>
    </row>
    <row r="298" spans="1:188" x14ac:dyDescent="0.7">
      <c r="A298" s="2">
        <v>287063</v>
      </c>
      <c r="B298" s="2" t="s">
        <v>484</v>
      </c>
      <c r="C298" s="3">
        <v>41275</v>
      </c>
      <c r="D298" s="2">
        <v>6</v>
      </c>
      <c r="E298" s="2">
        <v>3</v>
      </c>
      <c r="F298" s="2">
        <v>1</v>
      </c>
      <c r="G298" s="2">
        <v>3</v>
      </c>
      <c r="H298" s="2">
        <v>1</v>
      </c>
      <c r="I298" s="2">
        <v>0</v>
      </c>
      <c r="J298" s="2">
        <v>2</v>
      </c>
      <c r="K298" s="2">
        <v>0</v>
      </c>
      <c r="L298" s="2">
        <v>2</v>
      </c>
      <c r="M298" s="2">
        <v>1</v>
      </c>
      <c r="N298" s="2">
        <v>0</v>
      </c>
      <c r="O298" s="2">
        <v>2</v>
      </c>
      <c r="P298" s="2">
        <v>0</v>
      </c>
      <c r="Q298" s="2">
        <v>2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0</v>
      </c>
      <c r="AG298" s="2">
        <v>0</v>
      </c>
      <c r="AH298" s="2">
        <v>1</v>
      </c>
      <c r="AI298" s="2">
        <v>1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0</v>
      </c>
      <c r="AP298" s="2">
        <v>0</v>
      </c>
      <c r="AQ298" s="2">
        <v>0</v>
      </c>
      <c r="AR298" s="2">
        <v>1</v>
      </c>
      <c r="AS298" s="2">
        <v>0</v>
      </c>
      <c r="AT298" s="2">
        <v>0</v>
      </c>
      <c r="AU298" s="2">
        <v>0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1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F298" s="2">
        <v>605</v>
      </c>
      <c r="CG298" s="2">
        <v>505</v>
      </c>
      <c r="CH298" s="2">
        <v>100</v>
      </c>
      <c r="CI298" s="2">
        <v>0</v>
      </c>
      <c r="CJ298" s="2">
        <v>430</v>
      </c>
      <c r="CK298" s="2">
        <v>0</v>
      </c>
      <c r="CL298" s="2">
        <v>75</v>
      </c>
      <c r="CM298" s="2">
        <v>0</v>
      </c>
      <c r="CN298" s="2">
        <v>100</v>
      </c>
      <c r="CO298" s="2">
        <v>0</v>
      </c>
      <c r="CP298" s="2">
        <v>430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100</v>
      </c>
      <c r="DC298" s="2">
        <v>0</v>
      </c>
      <c r="DD298" s="2">
        <v>430</v>
      </c>
      <c r="DE298" s="2">
        <v>0</v>
      </c>
      <c r="DF298" s="2">
        <v>75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100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100</v>
      </c>
      <c r="FD298" s="2">
        <v>330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25</v>
      </c>
      <c r="FY298" s="2">
        <v>50</v>
      </c>
      <c r="FZ298" s="2">
        <v>0</v>
      </c>
      <c r="GA298" s="2">
        <v>0</v>
      </c>
      <c r="GB298" s="2">
        <v>0</v>
      </c>
      <c r="GC298" s="2">
        <v>0</v>
      </c>
      <c r="GD298" s="2">
        <v>605</v>
      </c>
      <c r="GE298" s="2">
        <v>5</v>
      </c>
      <c r="GF298" s="2" t="s">
        <v>188</v>
      </c>
    </row>
    <row r="299" spans="1:188" x14ac:dyDescent="0.7">
      <c r="A299" s="2">
        <v>287492</v>
      </c>
      <c r="B299" s="2" t="s">
        <v>485</v>
      </c>
      <c r="C299" s="3">
        <v>41275</v>
      </c>
      <c r="D299" s="2">
        <v>6</v>
      </c>
      <c r="E299" s="2">
        <v>3</v>
      </c>
      <c r="F299" s="2">
        <v>1</v>
      </c>
      <c r="G299" s="2">
        <v>3</v>
      </c>
      <c r="H299" s="2">
        <v>1</v>
      </c>
      <c r="I299" s="2">
        <v>0</v>
      </c>
      <c r="J299" s="2">
        <v>2</v>
      </c>
      <c r="K299" s="2">
        <v>0</v>
      </c>
      <c r="L299" s="2">
        <v>2</v>
      </c>
      <c r="M299" s="2">
        <v>1</v>
      </c>
      <c r="N299" s="2">
        <v>0</v>
      </c>
      <c r="O299" s="2">
        <v>2</v>
      </c>
      <c r="P299" s="2">
        <v>0</v>
      </c>
      <c r="Q299" s="2">
        <v>2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>
        <v>0</v>
      </c>
      <c r="AF299" s="2">
        <v>0</v>
      </c>
      <c r="AG299" s="2">
        <v>0</v>
      </c>
      <c r="AH299" s="2">
        <v>1</v>
      </c>
      <c r="AI299" s="2">
        <v>1</v>
      </c>
      <c r="AJ299" s="2">
        <v>0</v>
      </c>
      <c r="AK299" s="2">
        <v>0</v>
      </c>
      <c r="AL299" s="2">
        <v>0</v>
      </c>
      <c r="AM299" s="2">
        <v>0</v>
      </c>
      <c r="AN299" s="2">
        <v>1</v>
      </c>
      <c r="AO299" s="2">
        <v>0</v>
      </c>
      <c r="AP299" s="2">
        <v>0</v>
      </c>
      <c r="AQ299" s="2">
        <v>0</v>
      </c>
      <c r="AR299" s="2">
        <v>1</v>
      </c>
      <c r="AS299" s="2">
        <v>0</v>
      </c>
      <c r="AT299" s="2">
        <v>0</v>
      </c>
      <c r="AU299" s="2">
        <v>0</v>
      </c>
      <c r="AV299" s="2">
        <v>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1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F299" s="2">
        <v>239.71</v>
      </c>
      <c r="CG299" s="2">
        <v>185.93</v>
      </c>
      <c r="CH299" s="2">
        <v>53.78</v>
      </c>
      <c r="CI299" s="2">
        <v>0</v>
      </c>
      <c r="CJ299" s="2">
        <v>83.11</v>
      </c>
      <c r="CK299" s="2">
        <v>0</v>
      </c>
      <c r="CL299" s="2">
        <v>102.82</v>
      </c>
      <c r="CM299" s="2">
        <v>0</v>
      </c>
      <c r="CN299" s="2">
        <v>53.78</v>
      </c>
      <c r="CO299" s="2">
        <v>0</v>
      </c>
      <c r="CP299" s="2">
        <v>83.11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53.78</v>
      </c>
      <c r="DC299" s="2">
        <v>0</v>
      </c>
      <c r="DD299" s="2">
        <v>83.11</v>
      </c>
      <c r="DE299" s="2">
        <v>0</v>
      </c>
      <c r="DF299" s="2">
        <v>102.82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53.78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33.11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50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50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52.82</v>
      </c>
      <c r="GD299" s="2">
        <v>239.70999999999901</v>
      </c>
      <c r="GE299" s="2">
        <v>5</v>
      </c>
      <c r="GF299" s="2" t="s">
        <v>188</v>
      </c>
    </row>
    <row r="300" spans="1:188" x14ac:dyDescent="0.7">
      <c r="A300" s="2">
        <v>289649</v>
      </c>
      <c r="B300" s="2" t="s">
        <v>486</v>
      </c>
      <c r="C300" s="3">
        <v>41640</v>
      </c>
      <c r="D300" s="2">
        <v>5</v>
      </c>
      <c r="E300" s="2">
        <v>3</v>
      </c>
      <c r="F300" s="2">
        <v>1</v>
      </c>
      <c r="G300" s="2">
        <v>3</v>
      </c>
      <c r="H300" s="2">
        <v>0</v>
      </c>
      <c r="I300" s="2">
        <v>1</v>
      </c>
      <c r="J300" s="2">
        <v>0</v>
      </c>
      <c r="K300" s="2">
        <v>1</v>
      </c>
      <c r="L300" s="2">
        <v>0</v>
      </c>
      <c r="M300" s="2">
        <v>1</v>
      </c>
      <c r="N300" s="2">
        <v>0</v>
      </c>
      <c r="O300" s="2">
        <v>1</v>
      </c>
      <c r="P300" s="2">
        <v>0</v>
      </c>
      <c r="Q300" s="2">
        <v>2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1</v>
      </c>
      <c r="AI300" s="2">
        <v>1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>
        <v>0</v>
      </c>
      <c r="AP300" s="2">
        <v>0</v>
      </c>
      <c r="AQ300" s="2">
        <v>0</v>
      </c>
      <c r="AR300" s="2">
        <v>1</v>
      </c>
      <c r="AS300" s="2">
        <v>0</v>
      </c>
      <c r="AT300" s="2">
        <v>0</v>
      </c>
      <c r="AU300" s="2">
        <v>0</v>
      </c>
      <c r="AV300" s="2">
        <v>1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F300" s="2">
        <v>321.42</v>
      </c>
      <c r="CG300" s="2">
        <v>421.42</v>
      </c>
      <c r="CH300" s="2">
        <v>0</v>
      </c>
      <c r="CI300" s="2">
        <v>100</v>
      </c>
      <c r="CJ300" s="2">
        <v>0</v>
      </c>
      <c r="CK300" s="2">
        <v>221.42</v>
      </c>
      <c r="CL300" s="2">
        <v>0</v>
      </c>
      <c r="CM300" s="2">
        <v>0</v>
      </c>
      <c r="CN300" s="2">
        <v>0</v>
      </c>
      <c r="CO300" s="2">
        <v>100</v>
      </c>
      <c r="CP300" s="2">
        <v>0</v>
      </c>
      <c r="CQ300" s="2">
        <v>221.42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100</v>
      </c>
      <c r="DC300" s="2">
        <v>0</v>
      </c>
      <c r="DD300" s="2">
        <v>221.42</v>
      </c>
      <c r="DE300" s="2">
        <v>0</v>
      </c>
      <c r="DF300" s="2">
        <v>200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100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221.42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321.41999999999899</v>
      </c>
      <c r="GE300" s="2">
        <v>2</v>
      </c>
      <c r="GF300" s="2" t="s">
        <v>188</v>
      </c>
    </row>
    <row r="301" spans="1:188" x14ac:dyDescent="0.7">
      <c r="A301" s="2">
        <v>290417</v>
      </c>
      <c r="B301" s="2" t="s">
        <v>487</v>
      </c>
      <c r="C301" s="3">
        <v>41275</v>
      </c>
      <c r="D301" s="2">
        <v>6</v>
      </c>
      <c r="E301" s="2">
        <v>3</v>
      </c>
      <c r="F301" s="2">
        <v>1</v>
      </c>
      <c r="G301" s="2">
        <v>3</v>
      </c>
      <c r="H301" s="2">
        <v>1</v>
      </c>
      <c r="I301" s="2">
        <v>0</v>
      </c>
      <c r="J301" s="2">
        <v>2</v>
      </c>
      <c r="K301" s="2">
        <v>0</v>
      </c>
      <c r="L301" s="2">
        <v>1</v>
      </c>
      <c r="M301" s="2">
        <v>1</v>
      </c>
      <c r="N301" s="2">
        <v>0</v>
      </c>
      <c r="O301" s="2">
        <v>2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1</v>
      </c>
      <c r="AE301" s="2">
        <v>0</v>
      </c>
      <c r="AF301" s="2">
        <v>0</v>
      </c>
      <c r="AG301" s="2">
        <v>0</v>
      </c>
      <c r="AH301" s="2">
        <v>1</v>
      </c>
      <c r="AI301" s="2">
        <v>1</v>
      </c>
      <c r="AJ301" s="2">
        <v>0</v>
      </c>
      <c r="AK301" s="2">
        <v>0</v>
      </c>
      <c r="AL301" s="2">
        <v>0</v>
      </c>
      <c r="AM301" s="2">
        <v>0</v>
      </c>
      <c r="AN301" s="2">
        <v>1</v>
      </c>
      <c r="AO301" s="2">
        <v>0</v>
      </c>
      <c r="AP301" s="2">
        <v>0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1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1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F301" s="2">
        <v>35</v>
      </c>
      <c r="CG301" s="2">
        <v>30</v>
      </c>
      <c r="CH301" s="2">
        <v>5</v>
      </c>
      <c r="CI301" s="2">
        <v>0</v>
      </c>
      <c r="CJ301" s="2">
        <v>20</v>
      </c>
      <c r="CK301" s="2">
        <v>0</v>
      </c>
      <c r="CL301" s="2">
        <v>10</v>
      </c>
      <c r="CM301" s="2">
        <v>0</v>
      </c>
      <c r="CN301" s="2">
        <v>5</v>
      </c>
      <c r="CO301" s="2">
        <v>0</v>
      </c>
      <c r="CP301" s="2">
        <v>20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5</v>
      </c>
      <c r="DC301" s="2">
        <v>0</v>
      </c>
      <c r="DD301" s="2">
        <v>20</v>
      </c>
      <c r="DE301" s="2">
        <v>0</v>
      </c>
      <c r="DF301" s="2">
        <v>10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5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20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10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35</v>
      </c>
      <c r="GE301" s="2">
        <v>4</v>
      </c>
      <c r="GF301" s="2" t="s">
        <v>188</v>
      </c>
    </row>
    <row r="302" spans="1:188" x14ac:dyDescent="0.7">
      <c r="A302" s="2">
        <v>290942</v>
      </c>
      <c r="B302" s="2" t="s">
        <v>488</v>
      </c>
      <c r="C302" s="3">
        <v>41275</v>
      </c>
      <c r="D302" s="2">
        <v>6</v>
      </c>
      <c r="E302" s="2">
        <v>4</v>
      </c>
      <c r="F302" s="2">
        <v>2</v>
      </c>
      <c r="G302" s="2">
        <v>4</v>
      </c>
      <c r="H302" s="2">
        <v>2</v>
      </c>
      <c r="I302" s="2">
        <v>0</v>
      </c>
      <c r="J302" s="2">
        <v>1</v>
      </c>
      <c r="K302" s="2">
        <v>0</v>
      </c>
      <c r="L302" s="2">
        <v>2</v>
      </c>
      <c r="M302" s="2">
        <v>2</v>
      </c>
      <c r="N302" s="2">
        <v>0</v>
      </c>
      <c r="O302" s="2">
        <v>1</v>
      </c>
      <c r="P302" s="2">
        <v>0</v>
      </c>
      <c r="Q302" s="2">
        <v>2</v>
      </c>
      <c r="R302" s="2">
        <v>0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</v>
      </c>
      <c r="AI302" s="2">
        <v>1</v>
      </c>
      <c r="AJ302" s="2">
        <v>0</v>
      </c>
      <c r="AK302" s="2">
        <v>0</v>
      </c>
      <c r="AL302" s="2">
        <v>0</v>
      </c>
      <c r="AM302" s="2">
        <v>0</v>
      </c>
      <c r="AN302" s="2">
        <v>1</v>
      </c>
      <c r="AO302" s="2">
        <v>0</v>
      </c>
      <c r="AP302" s="2">
        <v>0</v>
      </c>
      <c r="AQ302" s="2">
        <v>0</v>
      </c>
      <c r="AR302" s="2">
        <v>1</v>
      </c>
      <c r="AS302" s="2">
        <v>0</v>
      </c>
      <c r="AT302" s="2">
        <v>0</v>
      </c>
      <c r="AU302" s="2">
        <v>0</v>
      </c>
      <c r="AV302" s="2">
        <v>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F302" s="2">
        <v>250.56</v>
      </c>
      <c r="CG302" s="2">
        <v>450</v>
      </c>
      <c r="CH302" s="2">
        <v>150.56</v>
      </c>
      <c r="CI302" s="2">
        <v>0</v>
      </c>
      <c r="CJ302" s="2">
        <v>100</v>
      </c>
      <c r="CK302" s="2">
        <v>0</v>
      </c>
      <c r="CL302" s="2">
        <v>350</v>
      </c>
      <c r="CM302" s="2">
        <v>0</v>
      </c>
      <c r="CN302" s="2">
        <v>150.56</v>
      </c>
      <c r="CO302" s="2">
        <v>0</v>
      </c>
      <c r="CP302" s="2">
        <v>100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150.56</v>
      </c>
      <c r="DC302" s="2">
        <v>0</v>
      </c>
      <c r="DD302" s="2">
        <v>100</v>
      </c>
      <c r="DE302" s="2">
        <v>0</v>
      </c>
      <c r="DF302" s="2">
        <v>350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150.56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100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350</v>
      </c>
      <c r="GB302" s="2">
        <v>0</v>
      </c>
      <c r="GC302" s="2">
        <v>0</v>
      </c>
      <c r="GD302" s="2">
        <v>600.55999999999995</v>
      </c>
      <c r="GE302" s="2">
        <v>5</v>
      </c>
      <c r="GF302" s="2" t="s">
        <v>188</v>
      </c>
    </row>
    <row r="303" spans="1:188" x14ac:dyDescent="0.7">
      <c r="A303" s="2">
        <v>292817</v>
      </c>
      <c r="B303" s="2" t="s">
        <v>489</v>
      </c>
      <c r="C303" s="3">
        <v>41640</v>
      </c>
      <c r="D303" s="2">
        <v>5</v>
      </c>
      <c r="E303" s="2">
        <v>3</v>
      </c>
      <c r="F303" s="2">
        <v>1</v>
      </c>
      <c r="G303" s="2">
        <v>3</v>
      </c>
      <c r="H303" s="2">
        <v>0</v>
      </c>
      <c r="I303" s="2">
        <v>1</v>
      </c>
      <c r="J303" s="2">
        <v>0</v>
      </c>
      <c r="K303" s="2">
        <v>3</v>
      </c>
      <c r="L303" s="2">
        <v>0</v>
      </c>
      <c r="M303" s="2">
        <v>1</v>
      </c>
      <c r="N303" s="2">
        <v>0</v>
      </c>
      <c r="O303" s="2">
        <v>3</v>
      </c>
      <c r="P303" s="2">
        <v>0</v>
      </c>
      <c r="Q303" s="2">
        <v>2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1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1</v>
      </c>
      <c r="AI303" s="2">
        <v>1</v>
      </c>
      <c r="AJ303" s="2">
        <v>0</v>
      </c>
      <c r="AK303" s="2">
        <v>0</v>
      </c>
      <c r="AL303" s="2">
        <v>0</v>
      </c>
      <c r="AM303" s="2">
        <v>0</v>
      </c>
      <c r="AN303" s="2">
        <v>1</v>
      </c>
      <c r="AO303" s="2">
        <v>0</v>
      </c>
      <c r="AP303" s="2">
        <v>0</v>
      </c>
      <c r="AQ303" s="2">
        <v>0</v>
      </c>
      <c r="AR303" s="2">
        <v>1</v>
      </c>
      <c r="AS303" s="2">
        <v>0</v>
      </c>
      <c r="AT303" s="2">
        <v>0</v>
      </c>
      <c r="AU303" s="2">
        <v>0</v>
      </c>
      <c r="AV303" s="2">
        <v>1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F303" s="2">
        <v>250</v>
      </c>
      <c r="CG303" s="2">
        <v>250</v>
      </c>
      <c r="CH303" s="2">
        <v>0</v>
      </c>
      <c r="CI303" s="2">
        <v>100</v>
      </c>
      <c r="CJ303" s="2">
        <v>0</v>
      </c>
      <c r="CK303" s="2">
        <v>150</v>
      </c>
      <c r="CL303" s="2">
        <v>0</v>
      </c>
      <c r="CM303" s="2">
        <v>0</v>
      </c>
      <c r="CN303" s="2">
        <v>0</v>
      </c>
      <c r="CO303" s="2">
        <v>100</v>
      </c>
      <c r="CP303" s="2">
        <v>0</v>
      </c>
      <c r="CQ303" s="2">
        <v>150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100</v>
      </c>
      <c r="DC303" s="2">
        <v>0</v>
      </c>
      <c r="DD303" s="2">
        <v>150</v>
      </c>
      <c r="DE303" s="2">
        <v>0</v>
      </c>
      <c r="DF303" s="2">
        <v>100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100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50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50</v>
      </c>
      <c r="FN303" s="2">
        <v>0</v>
      </c>
      <c r="FO303" s="2">
        <v>0</v>
      </c>
      <c r="FP303" s="2">
        <v>50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250</v>
      </c>
      <c r="GE303" s="2">
        <v>4</v>
      </c>
      <c r="GF303" s="2" t="s">
        <v>188</v>
      </c>
    </row>
    <row r="304" spans="1:188" x14ac:dyDescent="0.7">
      <c r="A304" s="2">
        <v>293141</v>
      </c>
      <c r="B304" s="2" t="s">
        <v>490</v>
      </c>
      <c r="C304" s="3">
        <v>41275</v>
      </c>
      <c r="D304" s="2">
        <v>6</v>
      </c>
      <c r="E304" s="2">
        <v>3</v>
      </c>
      <c r="F304" s="2">
        <v>1</v>
      </c>
      <c r="G304" s="2">
        <v>3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1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1</v>
      </c>
      <c r="AE304" s="2">
        <v>0</v>
      </c>
      <c r="AF304" s="2">
        <v>0</v>
      </c>
      <c r="AG304" s="2">
        <v>0</v>
      </c>
      <c r="AH304" s="2">
        <v>1</v>
      </c>
      <c r="AI304" s="2">
        <v>1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1</v>
      </c>
      <c r="AS304" s="2">
        <v>0</v>
      </c>
      <c r="AT304" s="2">
        <v>0</v>
      </c>
      <c r="AU304" s="2">
        <v>0</v>
      </c>
      <c r="AV304" s="2">
        <v>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1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F304" s="2">
        <v>1264.79</v>
      </c>
      <c r="CG304" s="2">
        <v>501.13</v>
      </c>
      <c r="CH304" s="2">
        <v>763.66</v>
      </c>
      <c r="CI304" s="2">
        <v>0</v>
      </c>
      <c r="CJ304" s="2">
        <v>214.41</v>
      </c>
      <c r="CK304" s="2">
        <v>0</v>
      </c>
      <c r="CL304" s="2">
        <v>286.72000000000003</v>
      </c>
      <c r="CM304" s="2">
        <v>0</v>
      </c>
      <c r="CN304" s="2">
        <v>763.66</v>
      </c>
      <c r="CO304" s="2">
        <v>0</v>
      </c>
      <c r="CP304" s="2">
        <v>214.41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763.66</v>
      </c>
      <c r="DC304" s="2">
        <v>0</v>
      </c>
      <c r="DD304" s="2">
        <v>214.41</v>
      </c>
      <c r="DE304" s="2">
        <v>0</v>
      </c>
      <c r="DF304" s="2">
        <v>286.72000000000003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763.66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214.41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286.72000000000003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1264.79</v>
      </c>
      <c r="GE304" s="2">
        <v>3</v>
      </c>
      <c r="GF304" s="2" t="s">
        <v>188</v>
      </c>
    </row>
    <row r="305" spans="1:188" x14ac:dyDescent="0.7">
      <c r="A305" s="2">
        <v>293829</v>
      </c>
      <c r="B305" s="2" t="s">
        <v>491</v>
      </c>
      <c r="C305" s="3">
        <v>41640</v>
      </c>
      <c r="D305" s="2">
        <v>5</v>
      </c>
      <c r="E305" s="2">
        <v>3</v>
      </c>
      <c r="F305" s="2">
        <v>1</v>
      </c>
      <c r="G305" s="2">
        <v>3</v>
      </c>
      <c r="H305" s="2">
        <v>0</v>
      </c>
      <c r="I305" s="2">
        <v>1</v>
      </c>
      <c r="J305" s="2">
        <v>0</v>
      </c>
      <c r="K305" s="2">
        <v>3</v>
      </c>
      <c r="L305" s="2">
        <v>0</v>
      </c>
      <c r="M305" s="2">
        <v>1</v>
      </c>
      <c r="N305" s="2">
        <v>0</v>
      </c>
      <c r="O305" s="2">
        <v>3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</v>
      </c>
      <c r="AI305" s="2">
        <v>1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0</v>
      </c>
      <c r="AP305" s="2">
        <v>0</v>
      </c>
      <c r="AQ305" s="2">
        <v>0</v>
      </c>
      <c r="AR305" s="2">
        <v>1</v>
      </c>
      <c r="AS305" s="2">
        <v>0</v>
      </c>
      <c r="AT305" s="2">
        <v>0</v>
      </c>
      <c r="AU305" s="2">
        <v>0</v>
      </c>
      <c r="AV305" s="2">
        <v>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F305" s="2">
        <v>199</v>
      </c>
      <c r="CG305" s="2">
        <v>199</v>
      </c>
      <c r="CH305" s="2">
        <v>0</v>
      </c>
      <c r="CI305" s="2">
        <v>50</v>
      </c>
      <c r="CJ305" s="2">
        <v>0</v>
      </c>
      <c r="CK305" s="2">
        <v>149</v>
      </c>
      <c r="CL305" s="2">
        <v>0</v>
      </c>
      <c r="CM305" s="2">
        <v>0</v>
      </c>
      <c r="CN305" s="2">
        <v>0</v>
      </c>
      <c r="CO305" s="2">
        <v>50</v>
      </c>
      <c r="CP305" s="2">
        <v>0</v>
      </c>
      <c r="CQ305" s="2">
        <v>149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50</v>
      </c>
      <c r="DC305" s="2">
        <v>0</v>
      </c>
      <c r="DD305" s="2">
        <v>149</v>
      </c>
      <c r="DE305" s="2">
        <v>0</v>
      </c>
      <c r="DF305" s="2">
        <v>50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50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25</v>
      </c>
      <c r="FJ305" s="2">
        <v>0</v>
      </c>
      <c r="FK305" s="2">
        <v>0</v>
      </c>
      <c r="FL305" s="2">
        <v>25</v>
      </c>
      <c r="FM305" s="2">
        <v>0</v>
      </c>
      <c r="FN305" s="2">
        <v>0</v>
      </c>
      <c r="FO305" s="2">
        <v>99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199</v>
      </c>
      <c r="GE305" s="2">
        <v>4</v>
      </c>
      <c r="GF305" s="2" t="s">
        <v>188</v>
      </c>
    </row>
    <row r="306" spans="1:188" x14ac:dyDescent="0.7">
      <c r="A306" s="2">
        <v>294138</v>
      </c>
      <c r="B306" s="2" t="s">
        <v>492</v>
      </c>
      <c r="C306" s="3">
        <v>41640</v>
      </c>
      <c r="D306" s="2">
        <v>5</v>
      </c>
      <c r="E306" s="2">
        <v>3</v>
      </c>
      <c r="F306" s="2">
        <v>1</v>
      </c>
      <c r="G306" s="2">
        <v>3</v>
      </c>
      <c r="H306" s="2">
        <v>0</v>
      </c>
      <c r="I306" s="2">
        <v>1</v>
      </c>
      <c r="J306" s="2">
        <v>0</v>
      </c>
      <c r="K306" s="2">
        <v>2</v>
      </c>
      <c r="L306" s="2">
        <v>0</v>
      </c>
      <c r="M306" s="2">
        <v>1</v>
      </c>
      <c r="N306" s="2">
        <v>0</v>
      </c>
      <c r="O306" s="2">
        <v>2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1</v>
      </c>
      <c r="AI306" s="2">
        <v>1</v>
      </c>
      <c r="AJ306" s="2">
        <v>0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  <c r="AQ306" s="2">
        <v>0</v>
      </c>
      <c r="AR306" s="2">
        <v>1</v>
      </c>
      <c r="AS306" s="2">
        <v>0</v>
      </c>
      <c r="AT306" s="2">
        <v>0</v>
      </c>
      <c r="AU306" s="2">
        <v>0</v>
      </c>
      <c r="AV306" s="2">
        <v>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F306" s="2">
        <v>69.17</v>
      </c>
      <c r="CG306" s="2">
        <v>74.66</v>
      </c>
      <c r="CH306" s="2">
        <v>0</v>
      </c>
      <c r="CI306" s="2">
        <v>25</v>
      </c>
      <c r="CJ306" s="2">
        <v>0</v>
      </c>
      <c r="CK306" s="2">
        <v>44.17</v>
      </c>
      <c r="CL306" s="2">
        <v>0</v>
      </c>
      <c r="CM306" s="2">
        <v>0</v>
      </c>
      <c r="CN306" s="2">
        <v>0</v>
      </c>
      <c r="CO306" s="2">
        <v>25</v>
      </c>
      <c r="CP306" s="2">
        <v>0</v>
      </c>
      <c r="CQ306" s="2">
        <v>44.17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25</v>
      </c>
      <c r="DC306" s="2">
        <v>0</v>
      </c>
      <c r="DD306" s="2">
        <v>44.17</v>
      </c>
      <c r="DE306" s="2">
        <v>0</v>
      </c>
      <c r="DF306" s="2">
        <v>30.49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25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44.17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69.17</v>
      </c>
      <c r="GE306" s="2">
        <v>3</v>
      </c>
      <c r="GF306" s="2" t="s">
        <v>188</v>
      </c>
    </row>
    <row r="307" spans="1:188" x14ac:dyDescent="0.7">
      <c r="A307" s="2">
        <v>297050</v>
      </c>
      <c r="B307" s="2" t="s">
        <v>493</v>
      </c>
      <c r="C307" s="3">
        <v>41275</v>
      </c>
      <c r="D307" s="2">
        <v>6</v>
      </c>
      <c r="E307" s="2">
        <v>3</v>
      </c>
      <c r="F307" s="2">
        <v>1</v>
      </c>
      <c r="G307" s="2">
        <v>3</v>
      </c>
      <c r="H307" s="2">
        <v>2</v>
      </c>
      <c r="I307" s="2">
        <v>0</v>
      </c>
      <c r="J307" s="2">
        <v>2</v>
      </c>
      <c r="K307" s="2">
        <v>0</v>
      </c>
      <c r="L307" s="2">
        <v>4</v>
      </c>
      <c r="M307" s="2">
        <v>2</v>
      </c>
      <c r="N307" s="2">
        <v>0</v>
      </c>
      <c r="O307" s="2">
        <v>2</v>
      </c>
      <c r="P307" s="2">
        <v>0</v>
      </c>
      <c r="Q307" s="2">
        <v>4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</v>
      </c>
      <c r="AE307" s="2">
        <v>0</v>
      </c>
      <c r="AF307" s="2">
        <v>0</v>
      </c>
      <c r="AG307" s="2">
        <v>0</v>
      </c>
      <c r="AH307" s="2">
        <v>1</v>
      </c>
      <c r="AI307" s="2">
        <v>1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0</v>
      </c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1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F307" s="2">
        <v>648.83000000000004</v>
      </c>
      <c r="CG307" s="2">
        <v>443.85</v>
      </c>
      <c r="CH307" s="2">
        <v>204.98</v>
      </c>
      <c r="CI307" s="2">
        <v>0</v>
      </c>
      <c r="CJ307" s="2">
        <v>90</v>
      </c>
      <c r="CK307" s="2">
        <v>0</v>
      </c>
      <c r="CL307" s="2">
        <v>353.85</v>
      </c>
      <c r="CM307" s="2">
        <v>0</v>
      </c>
      <c r="CN307" s="2">
        <v>204.98</v>
      </c>
      <c r="CO307" s="2">
        <v>0</v>
      </c>
      <c r="CP307" s="2">
        <v>90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204.98</v>
      </c>
      <c r="DC307" s="2">
        <v>0</v>
      </c>
      <c r="DD307" s="2">
        <v>90</v>
      </c>
      <c r="DE307" s="2">
        <v>0</v>
      </c>
      <c r="DF307" s="2">
        <v>353.85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100</v>
      </c>
      <c r="DW307" s="2">
        <v>0</v>
      </c>
      <c r="DX307" s="2">
        <v>104.98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90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89.6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264.25</v>
      </c>
      <c r="GB307" s="2">
        <v>0</v>
      </c>
      <c r="GC307" s="2">
        <v>0</v>
      </c>
      <c r="GD307" s="2">
        <v>648.83000000000004</v>
      </c>
      <c r="GE307" s="2">
        <v>8</v>
      </c>
      <c r="GF307" s="2" t="s">
        <v>188</v>
      </c>
    </row>
    <row r="308" spans="1:188" x14ac:dyDescent="0.7">
      <c r="A308" s="2">
        <v>298762</v>
      </c>
      <c r="B308" s="2" t="s">
        <v>494</v>
      </c>
      <c r="C308" s="3">
        <v>41275</v>
      </c>
      <c r="D308" s="2">
        <v>6</v>
      </c>
      <c r="E308" s="2">
        <v>3</v>
      </c>
      <c r="F308" s="2">
        <v>1</v>
      </c>
      <c r="G308" s="2">
        <v>3</v>
      </c>
      <c r="H308" s="2">
        <v>3</v>
      </c>
      <c r="I308" s="2">
        <v>0</v>
      </c>
      <c r="J308" s="2">
        <v>2</v>
      </c>
      <c r="K308" s="2">
        <v>0</v>
      </c>
      <c r="L308" s="2">
        <v>1</v>
      </c>
      <c r="M308" s="2">
        <v>3</v>
      </c>
      <c r="N308" s="2">
        <v>0</v>
      </c>
      <c r="O308" s="2">
        <v>2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0</v>
      </c>
      <c r="AG308" s="2">
        <v>0</v>
      </c>
      <c r="AH308" s="2">
        <v>1</v>
      </c>
      <c r="AI308" s="2">
        <v>1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1</v>
      </c>
      <c r="AS308" s="2">
        <v>0</v>
      </c>
      <c r="AT308" s="2">
        <v>0</v>
      </c>
      <c r="AU308" s="2">
        <v>0</v>
      </c>
      <c r="AV308" s="2">
        <v>1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1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F308" s="2">
        <v>294</v>
      </c>
      <c r="CG308" s="2">
        <v>144</v>
      </c>
      <c r="CH308" s="2">
        <v>150</v>
      </c>
      <c r="CI308" s="2">
        <v>0</v>
      </c>
      <c r="CJ308" s="2">
        <v>124</v>
      </c>
      <c r="CK308" s="2">
        <v>0</v>
      </c>
      <c r="CL308" s="2">
        <v>20</v>
      </c>
      <c r="CM308" s="2">
        <v>0</v>
      </c>
      <c r="CN308" s="2">
        <v>150</v>
      </c>
      <c r="CO308" s="2">
        <v>0</v>
      </c>
      <c r="CP308" s="2">
        <v>124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150</v>
      </c>
      <c r="DC308" s="2">
        <v>0</v>
      </c>
      <c r="DD308" s="2">
        <v>124</v>
      </c>
      <c r="DE308" s="2">
        <v>0</v>
      </c>
      <c r="DF308" s="2">
        <v>20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100</v>
      </c>
      <c r="EB308" s="2">
        <v>0</v>
      </c>
      <c r="EC308" s="2">
        <v>0</v>
      </c>
      <c r="ED308" s="2">
        <v>0</v>
      </c>
      <c r="EE308" s="2">
        <v>50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25</v>
      </c>
      <c r="FB308" s="2">
        <v>99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20</v>
      </c>
      <c r="GA308" s="2">
        <v>0</v>
      </c>
      <c r="GB308" s="2">
        <v>0</v>
      </c>
      <c r="GC308" s="2">
        <v>0</v>
      </c>
      <c r="GD308" s="2">
        <v>294</v>
      </c>
      <c r="GE308" s="2">
        <v>6</v>
      </c>
      <c r="GF308" s="2" t="s">
        <v>188</v>
      </c>
    </row>
    <row r="309" spans="1:188" x14ac:dyDescent="0.7">
      <c r="A309" s="2">
        <v>300836</v>
      </c>
      <c r="B309" s="2" t="s">
        <v>495</v>
      </c>
      <c r="C309" s="3">
        <v>41275</v>
      </c>
      <c r="D309" s="2">
        <v>6</v>
      </c>
      <c r="E309" s="2">
        <v>3</v>
      </c>
      <c r="F309" s="2">
        <v>1</v>
      </c>
      <c r="G309" s="2">
        <v>3</v>
      </c>
      <c r="H309" s="2">
        <v>1</v>
      </c>
      <c r="I309" s="2">
        <v>0</v>
      </c>
      <c r="J309" s="2">
        <v>1</v>
      </c>
      <c r="K309" s="2">
        <v>0</v>
      </c>
      <c r="L309" s="2">
        <v>1</v>
      </c>
      <c r="M309" s="2">
        <v>1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0</v>
      </c>
      <c r="AG309" s="2">
        <v>0</v>
      </c>
      <c r="AH309" s="2">
        <v>1</v>
      </c>
      <c r="AI309" s="2">
        <v>1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0</v>
      </c>
      <c r="AP309" s="2">
        <v>0</v>
      </c>
      <c r="AQ309" s="2">
        <v>0</v>
      </c>
      <c r="AR309" s="2">
        <v>1</v>
      </c>
      <c r="AS309" s="2">
        <v>0</v>
      </c>
      <c r="AT309" s="2">
        <v>0</v>
      </c>
      <c r="AU309" s="2">
        <v>0</v>
      </c>
      <c r="AV309" s="2">
        <v>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F309" s="2">
        <v>130</v>
      </c>
      <c r="CG309" s="2">
        <v>100</v>
      </c>
      <c r="CH309" s="2">
        <v>30</v>
      </c>
      <c r="CI309" s="2">
        <v>0</v>
      </c>
      <c r="CJ309" s="2">
        <v>50</v>
      </c>
      <c r="CK309" s="2">
        <v>0</v>
      </c>
      <c r="CL309" s="2">
        <v>50</v>
      </c>
      <c r="CM309" s="2">
        <v>0</v>
      </c>
      <c r="CN309" s="2">
        <v>30</v>
      </c>
      <c r="CO309" s="2">
        <v>0</v>
      </c>
      <c r="CP309" s="2">
        <v>50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30</v>
      </c>
      <c r="DC309" s="2">
        <v>0</v>
      </c>
      <c r="DD309" s="2">
        <v>50</v>
      </c>
      <c r="DE309" s="2">
        <v>0</v>
      </c>
      <c r="DF309" s="2">
        <v>50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30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50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50</v>
      </c>
      <c r="GA309" s="2">
        <v>0</v>
      </c>
      <c r="GB309" s="2">
        <v>0</v>
      </c>
      <c r="GC309" s="2">
        <v>0</v>
      </c>
      <c r="GD309" s="2">
        <v>130</v>
      </c>
      <c r="GE309" s="2">
        <v>3</v>
      </c>
      <c r="GF309" s="2" t="s">
        <v>188</v>
      </c>
    </row>
    <row r="310" spans="1:188" x14ac:dyDescent="0.7">
      <c r="A310" s="2">
        <v>301443</v>
      </c>
      <c r="B310" s="2" t="s">
        <v>496</v>
      </c>
      <c r="C310" s="3">
        <v>41275</v>
      </c>
      <c r="D310" s="2">
        <v>6</v>
      </c>
      <c r="E310" s="2">
        <v>3</v>
      </c>
      <c r="F310" s="2">
        <v>1</v>
      </c>
      <c r="G310" s="2">
        <v>3</v>
      </c>
      <c r="H310" s="2">
        <v>1</v>
      </c>
      <c r="I310" s="2">
        <v>0</v>
      </c>
      <c r="J310" s="2">
        <v>1</v>
      </c>
      <c r="K310" s="2">
        <v>0</v>
      </c>
      <c r="L310" s="2">
        <v>1</v>
      </c>
      <c r="M310" s="2">
        <v>1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1</v>
      </c>
      <c r="AE310" s="2">
        <v>0</v>
      </c>
      <c r="AF310" s="2">
        <v>0</v>
      </c>
      <c r="AG310" s="2">
        <v>0</v>
      </c>
      <c r="AH310" s="2">
        <v>1</v>
      </c>
      <c r="AI310" s="2">
        <v>1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2">
        <v>1</v>
      </c>
      <c r="AS310" s="2">
        <v>0</v>
      </c>
      <c r="AT310" s="2">
        <v>0</v>
      </c>
      <c r="AU310" s="2">
        <v>0</v>
      </c>
      <c r="AV310" s="2">
        <v>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1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F310" s="2">
        <v>316</v>
      </c>
      <c r="CG310" s="2">
        <v>224</v>
      </c>
      <c r="CH310" s="2">
        <v>92</v>
      </c>
      <c r="CI310" s="2">
        <v>0</v>
      </c>
      <c r="CJ310" s="2">
        <v>124</v>
      </c>
      <c r="CK310" s="2">
        <v>0</v>
      </c>
      <c r="CL310" s="2">
        <v>100</v>
      </c>
      <c r="CM310" s="2">
        <v>0</v>
      </c>
      <c r="CN310" s="2">
        <v>92</v>
      </c>
      <c r="CO310" s="2">
        <v>0</v>
      </c>
      <c r="CP310" s="2">
        <v>124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92</v>
      </c>
      <c r="DC310" s="2">
        <v>0</v>
      </c>
      <c r="DD310" s="2">
        <v>124</v>
      </c>
      <c r="DE310" s="2">
        <v>0</v>
      </c>
      <c r="DF310" s="2">
        <v>100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92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124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100</v>
      </c>
      <c r="GB310" s="2">
        <v>0</v>
      </c>
      <c r="GC310" s="2">
        <v>0</v>
      </c>
      <c r="GD310" s="2">
        <v>316</v>
      </c>
      <c r="GE310" s="2">
        <v>3</v>
      </c>
      <c r="GF310" s="2" t="s">
        <v>188</v>
      </c>
    </row>
    <row r="311" spans="1:188" x14ac:dyDescent="0.7">
      <c r="A311" s="2">
        <v>301633</v>
      </c>
      <c r="B311" s="2" t="s">
        <v>497</v>
      </c>
      <c r="C311" s="3">
        <v>41640</v>
      </c>
      <c r="D311" s="2">
        <v>5</v>
      </c>
      <c r="E311" s="2">
        <v>3</v>
      </c>
      <c r="F311" s="2">
        <v>1</v>
      </c>
      <c r="G311" s="2">
        <v>3</v>
      </c>
      <c r="H311" s="2">
        <v>0</v>
      </c>
      <c r="I311" s="2">
        <v>2</v>
      </c>
      <c r="J311" s="2">
        <v>0</v>
      </c>
      <c r="K311" s="2">
        <v>1</v>
      </c>
      <c r="L311" s="2">
        <v>0</v>
      </c>
      <c r="M311" s="2">
        <v>2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</v>
      </c>
      <c r="AI311" s="2">
        <v>1</v>
      </c>
      <c r="AJ311" s="2">
        <v>0</v>
      </c>
      <c r="AK311" s="2">
        <v>0</v>
      </c>
      <c r="AL311" s="2">
        <v>0</v>
      </c>
      <c r="AM311" s="2">
        <v>0</v>
      </c>
      <c r="AN311" s="2">
        <v>1</v>
      </c>
      <c r="AO311" s="2">
        <v>0</v>
      </c>
      <c r="AP311" s="2">
        <v>0</v>
      </c>
      <c r="AQ311" s="2">
        <v>0</v>
      </c>
      <c r="AR311" s="2">
        <v>1</v>
      </c>
      <c r="AS311" s="2">
        <v>0</v>
      </c>
      <c r="AT311" s="2">
        <v>0</v>
      </c>
      <c r="AU311" s="2">
        <v>0</v>
      </c>
      <c r="AV311" s="2">
        <v>1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F311" s="2">
        <v>155</v>
      </c>
      <c r="CG311" s="2">
        <v>63</v>
      </c>
      <c r="CH311" s="2">
        <v>0</v>
      </c>
      <c r="CI311" s="2">
        <v>125</v>
      </c>
      <c r="CJ311" s="2">
        <v>0</v>
      </c>
      <c r="CK311" s="2">
        <v>30</v>
      </c>
      <c r="CL311" s="2">
        <v>0</v>
      </c>
      <c r="CM311" s="2">
        <v>0</v>
      </c>
      <c r="CN311" s="2">
        <v>0</v>
      </c>
      <c r="CO311" s="2">
        <v>125</v>
      </c>
      <c r="CP311" s="2">
        <v>0</v>
      </c>
      <c r="CQ311" s="2">
        <v>30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125</v>
      </c>
      <c r="DC311" s="2">
        <v>0</v>
      </c>
      <c r="DD311" s="2">
        <v>30</v>
      </c>
      <c r="DE311" s="2">
        <v>0</v>
      </c>
      <c r="DF311" s="2">
        <v>33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100</v>
      </c>
      <c r="ES311" s="2">
        <v>25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30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155</v>
      </c>
      <c r="GE311" s="2">
        <v>3</v>
      </c>
      <c r="GF311" s="2" t="s">
        <v>188</v>
      </c>
    </row>
    <row r="312" spans="1:188" x14ac:dyDescent="0.7">
      <c r="A312" s="2">
        <v>303767</v>
      </c>
      <c r="B312" s="2" t="s">
        <v>498</v>
      </c>
      <c r="C312" s="3">
        <v>41275</v>
      </c>
      <c r="D312" s="2">
        <v>6</v>
      </c>
      <c r="E312" s="2">
        <v>4</v>
      </c>
      <c r="F312" s="2">
        <v>2</v>
      </c>
      <c r="G312" s="2">
        <v>4</v>
      </c>
      <c r="H312" s="2">
        <v>4</v>
      </c>
      <c r="I312" s="2">
        <v>0</v>
      </c>
      <c r="J312" s="2">
        <v>1</v>
      </c>
      <c r="K312" s="2">
        <v>0</v>
      </c>
      <c r="L312" s="2">
        <v>1</v>
      </c>
      <c r="M312" s="2">
        <v>4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1</v>
      </c>
      <c r="AI312" s="2">
        <v>1</v>
      </c>
      <c r="AJ312" s="2">
        <v>0</v>
      </c>
      <c r="AK312" s="2">
        <v>0</v>
      </c>
      <c r="AL312" s="2">
        <v>0</v>
      </c>
      <c r="AM312" s="2">
        <v>0</v>
      </c>
      <c r="AN312" s="2">
        <v>1</v>
      </c>
      <c r="AO312" s="2">
        <v>0</v>
      </c>
      <c r="AP312" s="2">
        <v>0</v>
      </c>
      <c r="AQ312" s="2">
        <v>0</v>
      </c>
      <c r="AR312" s="2">
        <v>1</v>
      </c>
      <c r="AS312" s="2">
        <v>0</v>
      </c>
      <c r="AT312" s="2">
        <v>0</v>
      </c>
      <c r="AU312" s="2">
        <v>0</v>
      </c>
      <c r="AV312" s="2">
        <v>1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1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F312" s="2">
        <v>273</v>
      </c>
      <c r="CG312" s="2">
        <v>140</v>
      </c>
      <c r="CH312" s="2">
        <v>143</v>
      </c>
      <c r="CI312" s="2">
        <v>0</v>
      </c>
      <c r="CJ312" s="2">
        <v>130</v>
      </c>
      <c r="CK312" s="2">
        <v>0</v>
      </c>
      <c r="CL312" s="2">
        <v>10</v>
      </c>
      <c r="CM312" s="2">
        <v>0</v>
      </c>
      <c r="CN312" s="2">
        <v>143</v>
      </c>
      <c r="CO312" s="2">
        <v>0</v>
      </c>
      <c r="CP312" s="2">
        <v>130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143</v>
      </c>
      <c r="DC312" s="2">
        <v>0</v>
      </c>
      <c r="DD312" s="2">
        <v>130</v>
      </c>
      <c r="DE312" s="2">
        <v>0</v>
      </c>
      <c r="DF312" s="2">
        <v>10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100</v>
      </c>
      <c r="DZ312" s="2">
        <v>0</v>
      </c>
      <c r="EA312" s="2">
        <v>20</v>
      </c>
      <c r="EB312" s="2">
        <v>0</v>
      </c>
      <c r="EC312" s="2">
        <v>0</v>
      </c>
      <c r="ED312" s="2">
        <v>0</v>
      </c>
      <c r="EE312" s="2">
        <v>0</v>
      </c>
      <c r="EF312" s="2">
        <v>23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130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10</v>
      </c>
      <c r="GC312" s="2">
        <v>0</v>
      </c>
      <c r="GD312" s="2">
        <v>283</v>
      </c>
      <c r="GE312" s="2">
        <v>6</v>
      </c>
      <c r="GF312" s="2" t="s">
        <v>188</v>
      </c>
    </row>
    <row r="313" spans="1:188" x14ac:dyDescent="0.7">
      <c r="A313" s="2">
        <v>304800</v>
      </c>
      <c r="B313" s="2" t="s">
        <v>499</v>
      </c>
      <c r="C313" s="3">
        <v>41275</v>
      </c>
      <c r="D313" s="2">
        <v>6</v>
      </c>
      <c r="E313" s="2">
        <v>3</v>
      </c>
      <c r="F313" s="2">
        <v>1</v>
      </c>
      <c r="G313" s="2">
        <v>3</v>
      </c>
      <c r="H313" s="2">
        <v>1</v>
      </c>
      <c r="I313" s="2">
        <v>0</v>
      </c>
      <c r="J313" s="2">
        <v>2</v>
      </c>
      <c r="K313" s="2">
        <v>0</v>
      </c>
      <c r="L313" s="2">
        <v>1</v>
      </c>
      <c r="M313" s="2">
        <v>1</v>
      </c>
      <c r="N313" s="2">
        <v>0</v>
      </c>
      <c r="O313" s="2">
        <v>2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0</v>
      </c>
      <c r="AG313" s="2">
        <v>0</v>
      </c>
      <c r="AH313" s="2">
        <v>1</v>
      </c>
      <c r="AI313" s="2">
        <v>1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0</v>
      </c>
      <c r="AQ313" s="2">
        <v>0</v>
      </c>
      <c r="AR313" s="2">
        <v>1</v>
      </c>
      <c r="AS313" s="2">
        <v>0</v>
      </c>
      <c r="AT313" s="2">
        <v>0</v>
      </c>
      <c r="AU313" s="2">
        <v>0</v>
      </c>
      <c r="AV313" s="2">
        <v>1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1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F313" s="2">
        <v>246</v>
      </c>
      <c r="CG313" s="2">
        <v>225</v>
      </c>
      <c r="CH313" s="2">
        <v>21</v>
      </c>
      <c r="CI313" s="2">
        <v>0</v>
      </c>
      <c r="CJ313" s="2">
        <v>200</v>
      </c>
      <c r="CK313" s="2">
        <v>0</v>
      </c>
      <c r="CL313" s="2">
        <v>25</v>
      </c>
      <c r="CM313" s="2">
        <v>0</v>
      </c>
      <c r="CN313" s="2">
        <v>21</v>
      </c>
      <c r="CO313" s="2">
        <v>0</v>
      </c>
      <c r="CP313" s="2">
        <v>200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21</v>
      </c>
      <c r="DC313" s="2">
        <v>0</v>
      </c>
      <c r="DD313" s="2">
        <v>200</v>
      </c>
      <c r="DE313" s="2">
        <v>0</v>
      </c>
      <c r="DF313" s="2">
        <v>25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21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200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25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246</v>
      </c>
      <c r="GE313" s="2">
        <v>4</v>
      </c>
      <c r="GF313" s="2" t="s">
        <v>188</v>
      </c>
    </row>
    <row r="314" spans="1:188" x14ac:dyDescent="0.7">
      <c r="A314" s="2">
        <v>305071</v>
      </c>
      <c r="B314" s="2" t="s">
        <v>500</v>
      </c>
      <c r="C314" s="3">
        <v>41275</v>
      </c>
      <c r="D314" s="2">
        <v>6</v>
      </c>
      <c r="E314" s="2">
        <v>3</v>
      </c>
      <c r="F314" s="2">
        <v>1</v>
      </c>
      <c r="G314" s="2">
        <v>3</v>
      </c>
      <c r="H314" s="2">
        <v>2</v>
      </c>
      <c r="I314" s="2">
        <v>0</v>
      </c>
      <c r="J314" s="2">
        <v>5</v>
      </c>
      <c r="K314" s="2">
        <v>0</v>
      </c>
      <c r="L314" s="2">
        <v>1</v>
      </c>
      <c r="M314" s="2">
        <v>2</v>
      </c>
      <c r="N314" s="2">
        <v>0</v>
      </c>
      <c r="O314" s="2">
        <v>5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1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  <c r="AQ314" s="2">
        <v>0</v>
      </c>
      <c r="AR314" s="2">
        <v>1</v>
      </c>
      <c r="AS314" s="2">
        <v>0</v>
      </c>
      <c r="AT314" s="2">
        <v>0</v>
      </c>
      <c r="AU314" s="2">
        <v>0</v>
      </c>
      <c r="AV314" s="2">
        <v>1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1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F314" s="2">
        <v>1554.07</v>
      </c>
      <c r="CG314" s="2">
        <v>1254.07</v>
      </c>
      <c r="CH314" s="2">
        <v>300</v>
      </c>
      <c r="CI314" s="2">
        <v>0</v>
      </c>
      <c r="CJ314" s="2">
        <v>952.14</v>
      </c>
      <c r="CK314" s="2">
        <v>0</v>
      </c>
      <c r="CL314" s="2">
        <v>301.93</v>
      </c>
      <c r="CM314" s="2">
        <v>0</v>
      </c>
      <c r="CN314" s="2">
        <v>300</v>
      </c>
      <c r="CO314" s="2">
        <v>0</v>
      </c>
      <c r="CP314" s="2">
        <v>952.14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300</v>
      </c>
      <c r="DC314" s="2">
        <v>0</v>
      </c>
      <c r="DD314" s="2">
        <v>952.14</v>
      </c>
      <c r="DE314" s="2">
        <v>0</v>
      </c>
      <c r="DF314" s="2">
        <v>301.93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100</v>
      </c>
      <c r="EA314" s="2">
        <v>200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952.14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301.93</v>
      </c>
      <c r="GB314" s="2">
        <v>0</v>
      </c>
      <c r="GC314" s="2">
        <v>0</v>
      </c>
      <c r="GD314" s="2">
        <v>1554.07</v>
      </c>
      <c r="GE314" s="2">
        <v>8</v>
      </c>
      <c r="GF314" s="2" t="s">
        <v>188</v>
      </c>
    </row>
    <row r="315" spans="1:188" x14ac:dyDescent="0.7">
      <c r="A315" s="2">
        <v>305308</v>
      </c>
      <c r="B315" s="2" t="s">
        <v>501</v>
      </c>
      <c r="C315" s="3">
        <v>41275</v>
      </c>
      <c r="D315" s="2">
        <v>6</v>
      </c>
      <c r="E315" s="2">
        <v>3</v>
      </c>
      <c r="F315" s="2">
        <v>1</v>
      </c>
      <c r="G315" s="2">
        <v>3</v>
      </c>
      <c r="H315" s="2">
        <v>1</v>
      </c>
      <c r="I315" s="2">
        <v>0</v>
      </c>
      <c r="J315" s="2">
        <v>1</v>
      </c>
      <c r="K315" s="2">
        <v>0</v>
      </c>
      <c r="L315" s="2">
        <v>1</v>
      </c>
      <c r="M315" s="2">
        <v>1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1</v>
      </c>
      <c r="AI315" s="2">
        <v>1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2">
        <v>1</v>
      </c>
      <c r="AS315" s="2">
        <v>0</v>
      </c>
      <c r="AT315" s="2">
        <v>0</v>
      </c>
      <c r="AU315" s="2">
        <v>0</v>
      </c>
      <c r="AV315" s="2">
        <v>1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1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F315" s="2">
        <v>75</v>
      </c>
      <c r="CG315" s="2">
        <v>50</v>
      </c>
      <c r="CH315" s="2">
        <v>25</v>
      </c>
      <c r="CI315" s="2">
        <v>0</v>
      </c>
      <c r="CJ315" s="2">
        <v>25</v>
      </c>
      <c r="CK315" s="2">
        <v>0</v>
      </c>
      <c r="CL315" s="2">
        <v>25</v>
      </c>
      <c r="CM315" s="2">
        <v>0</v>
      </c>
      <c r="CN315" s="2">
        <v>25</v>
      </c>
      <c r="CO315" s="2">
        <v>0</v>
      </c>
      <c r="CP315" s="2">
        <v>25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25</v>
      </c>
      <c r="DC315" s="2">
        <v>0</v>
      </c>
      <c r="DD315" s="2">
        <v>25</v>
      </c>
      <c r="DE315" s="2">
        <v>0</v>
      </c>
      <c r="DF315" s="2">
        <v>25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25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25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25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75</v>
      </c>
      <c r="GE315" s="2">
        <v>3</v>
      </c>
      <c r="GF315" s="2" t="s">
        <v>188</v>
      </c>
    </row>
    <row r="316" spans="1:188" x14ac:dyDescent="0.7">
      <c r="A316" s="2">
        <v>305465</v>
      </c>
      <c r="B316" s="2" t="s">
        <v>502</v>
      </c>
      <c r="C316" s="3">
        <v>41275</v>
      </c>
      <c r="D316" s="2">
        <v>6</v>
      </c>
      <c r="E316" s="2">
        <v>3</v>
      </c>
      <c r="F316" s="2">
        <v>1</v>
      </c>
      <c r="G316" s="2">
        <v>3</v>
      </c>
      <c r="H316" s="2">
        <v>1</v>
      </c>
      <c r="I316" s="2">
        <v>0</v>
      </c>
      <c r="J316" s="2">
        <v>2</v>
      </c>
      <c r="K316" s="2">
        <v>0</v>
      </c>
      <c r="L316" s="2">
        <v>1</v>
      </c>
      <c r="M316" s="2">
        <v>1</v>
      </c>
      <c r="N316" s="2">
        <v>0</v>
      </c>
      <c r="O316" s="2">
        <v>2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0</v>
      </c>
      <c r="AH316" s="2">
        <v>1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1</v>
      </c>
      <c r="AS316" s="2">
        <v>0</v>
      </c>
      <c r="AT316" s="2">
        <v>0</v>
      </c>
      <c r="AU316" s="2">
        <v>0</v>
      </c>
      <c r="AV316" s="2">
        <v>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F316" s="2">
        <v>225</v>
      </c>
      <c r="CG316" s="2">
        <v>200</v>
      </c>
      <c r="CH316" s="2">
        <v>25</v>
      </c>
      <c r="CI316" s="2">
        <v>0</v>
      </c>
      <c r="CJ316" s="2">
        <v>100</v>
      </c>
      <c r="CK316" s="2">
        <v>0</v>
      </c>
      <c r="CL316" s="2">
        <v>100</v>
      </c>
      <c r="CM316" s="2">
        <v>0</v>
      </c>
      <c r="CN316" s="2">
        <v>25</v>
      </c>
      <c r="CO316" s="2">
        <v>0</v>
      </c>
      <c r="CP316" s="2">
        <v>100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25</v>
      </c>
      <c r="DC316" s="2">
        <v>0</v>
      </c>
      <c r="DD316" s="2">
        <v>100</v>
      </c>
      <c r="DE316" s="2">
        <v>0</v>
      </c>
      <c r="DF316" s="2">
        <v>100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25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50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50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100</v>
      </c>
      <c r="GD316" s="2">
        <v>225</v>
      </c>
      <c r="GE316" s="2">
        <v>4</v>
      </c>
      <c r="GF316" s="2" t="s">
        <v>188</v>
      </c>
    </row>
    <row r="317" spans="1:188" x14ac:dyDescent="0.7">
      <c r="A317" s="2">
        <v>305959</v>
      </c>
      <c r="B317" s="2" t="s">
        <v>503</v>
      </c>
      <c r="C317" s="3">
        <v>41275</v>
      </c>
      <c r="D317" s="2">
        <v>6</v>
      </c>
      <c r="E317" s="2">
        <v>3</v>
      </c>
      <c r="F317" s="2">
        <v>1</v>
      </c>
      <c r="G317" s="2">
        <v>3</v>
      </c>
      <c r="H317" s="2">
        <v>2</v>
      </c>
      <c r="I317" s="2">
        <v>0</v>
      </c>
      <c r="J317" s="2">
        <v>1</v>
      </c>
      <c r="K317" s="2">
        <v>0</v>
      </c>
      <c r="L317" s="2">
        <v>1</v>
      </c>
      <c r="M317" s="2">
        <v>2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0</v>
      </c>
      <c r="AH317" s="2">
        <v>1</v>
      </c>
      <c r="AI317" s="2">
        <v>1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>
        <v>0</v>
      </c>
      <c r="AP317" s="2">
        <v>0</v>
      </c>
      <c r="AQ317" s="2">
        <v>0</v>
      </c>
      <c r="AR317" s="2">
        <v>1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F317" s="2">
        <v>300</v>
      </c>
      <c r="CG317" s="2">
        <v>150</v>
      </c>
      <c r="CH317" s="2">
        <v>150</v>
      </c>
      <c r="CI317" s="2">
        <v>0</v>
      </c>
      <c r="CJ317" s="2">
        <v>100</v>
      </c>
      <c r="CK317" s="2">
        <v>0</v>
      </c>
      <c r="CL317" s="2">
        <v>50</v>
      </c>
      <c r="CM317" s="2">
        <v>0</v>
      </c>
      <c r="CN317" s="2">
        <v>150</v>
      </c>
      <c r="CO317" s="2">
        <v>0</v>
      </c>
      <c r="CP317" s="2">
        <v>100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150</v>
      </c>
      <c r="DC317" s="2">
        <v>0</v>
      </c>
      <c r="DD317" s="2">
        <v>100</v>
      </c>
      <c r="DE317" s="2">
        <v>0</v>
      </c>
      <c r="DF317" s="2">
        <v>50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100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50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100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50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300</v>
      </c>
      <c r="GE317" s="2">
        <v>4</v>
      </c>
      <c r="GF317" s="2" t="s">
        <v>188</v>
      </c>
    </row>
    <row r="318" spans="1:188" x14ac:dyDescent="0.7">
      <c r="A318" s="2">
        <v>308331</v>
      </c>
      <c r="B318" s="2" t="s">
        <v>504</v>
      </c>
      <c r="C318" s="3">
        <v>41275</v>
      </c>
      <c r="D318" s="2">
        <v>6</v>
      </c>
      <c r="E318" s="2">
        <v>3</v>
      </c>
      <c r="F318" s="2">
        <v>1</v>
      </c>
      <c r="G318" s="2">
        <v>3</v>
      </c>
      <c r="H318" s="2">
        <v>1</v>
      </c>
      <c r="I318" s="2">
        <v>0</v>
      </c>
      <c r="J318" s="2">
        <v>1</v>
      </c>
      <c r="K318" s="2">
        <v>0</v>
      </c>
      <c r="L318" s="2">
        <v>1</v>
      </c>
      <c r="M318" s="2">
        <v>1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1</v>
      </c>
      <c r="AI318" s="2">
        <v>1</v>
      </c>
      <c r="AJ318" s="2">
        <v>0</v>
      </c>
      <c r="AK318" s="2">
        <v>0</v>
      </c>
      <c r="AL318" s="2">
        <v>0</v>
      </c>
      <c r="AM318" s="2">
        <v>0</v>
      </c>
      <c r="AN318" s="2">
        <v>1</v>
      </c>
      <c r="AO318" s="2">
        <v>0</v>
      </c>
      <c r="AP318" s="2">
        <v>0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1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F318" s="2">
        <v>80</v>
      </c>
      <c r="CG318" s="2">
        <v>55</v>
      </c>
      <c r="CH318" s="2">
        <v>25</v>
      </c>
      <c r="CI318" s="2">
        <v>0</v>
      </c>
      <c r="CJ318" s="2">
        <v>30</v>
      </c>
      <c r="CK318" s="2">
        <v>0</v>
      </c>
      <c r="CL318" s="2">
        <v>25</v>
      </c>
      <c r="CM318" s="2">
        <v>0</v>
      </c>
      <c r="CN318" s="2">
        <v>25</v>
      </c>
      <c r="CO318" s="2">
        <v>0</v>
      </c>
      <c r="CP318" s="2">
        <v>30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25</v>
      </c>
      <c r="DC318" s="2">
        <v>0</v>
      </c>
      <c r="DD318" s="2">
        <v>30</v>
      </c>
      <c r="DE318" s="2">
        <v>0</v>
      </c>
      <c r="DF318" s="2">
        <v>25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25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30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25</v>
      </c>
      <c r="GB318" s="2">
        <v>0</v>
      </c>
      <c r="GC318" s="2">
        <v>0</v>
      </c>
      <c r="GD318" s="2">
        <v>80</v>
      </c>
      <c r="GE318" s="2">
        <v>3</v>
      </c>
      <c r="GF318" s="2" t="s">
        <v>188</v>
      </c>
    </row>
    <row r="319" spans="1:188" x14ac:dyDescent="0.7">
      <c r="A319" s="2">
        <v>308444</v>
      </c>
      <c r="B319" s="2" t="s">
        <v>505</v>
      </c>
      <c r="C319" s="3">
        <v>41275</v>
      </c>
      <c r="D319" s="2">
        <v>6</v>
      </c>
      <c r="E319" s="2">
        <v>3</v>
      </c>
      <c r="F319" s="2">
        <v>1</v>
      </c>
      <c r="G319" s="2">
        <v>3</v>
      </c>
      <c r="H319" s="2">
        <v>1</v>
      </c>
      <c r="I319" s="2">
        <v>0</v>
      </c>
      <c r="J319" s="2">
        <v>1</v>
      </c>
      <c r="K319" s="2">
        <v>0</v>
      </c>
      <c r="L319" s="2">
        <v>1</v>
      </c>
      <c r="M319" s="2">
        <v>1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0</v>
      </c>
      <c r="AG319" s="2">
        <v>0</v>
      </c>
      <c r="AH319" s="2">
        <v>1</v>
      </c>
      <c r="AI319" s="2">
        <v>1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>
        <v>0</v>
      </c>
      <c r="AP319" s="2">
        <v>0</v>
      </c>
      <c r="AQ319" s="2">
        <v>0</v>
      </c>
      <c r="AR319" s="2">
        <v>1</v>
      </c>
      <c r="AS319" s="2">
        <v>0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F319" s="2">
        <v>190</v>
      </c>
      <c r="CG319" s="2">
        <v>90</v>
      </c>
      <c r="CH319" s="2">
        <v>100</v>
      </c>
      <c r="CI319" s="2">
        <v>0</v>
      </c>
      <c r="CJ319" s="2">
        <v>50</v>
      </c>
      <c r="CK319" s="2">
        <v>0</v>
      </c>
      <c r="CL319" s="2">
        <v>40</v>
      </c>
      <c r="CM319" s="2">
        <v>0</v>
      </c>
      <c r="CN319" s="2">
        <v>100</v>
      </c>
      <c r="CO319" s="2">
        <v>0</v>
      </c>
      <c r="CP319" s="2">
        <v>50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100</v>
      </c>
      <c r="DC319" s="2">
        <v>0</v>
      </c>
      <c r="DD319" s="2">
        <v>50</v>
      </c>
      <c r="DE319" s="2">
        <v>0</v>
      </c>
      <c r="DF319" s="2">
        <v>40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100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50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40</v>
      </c>
      <c r="FZ319" s="2">
        <v>0</v>
      </c>
      <c r="GA319" s="2">
        <v>0</v>
      </c>
      <c r="GB319" s="2">
        <v>0</v>
      </c>
      <c r="GC319" s="2">
        <v>0</v>
      </c>
      <c r="GD319" s="2">
        <v>190</v>
      </c>
      <c r="GE319" s="2">
        <v>3</v>
      </c>
      <c r="GF319" s="2" t="s">
        <v>188</v>
      </c>
    </row>
    <row r="320" spans="1:188" x14ac:dyDescent="0.7">
      <c r="A320" s="2">
        <v>309553</v>
      </c>
      <c r="B320" s="2" t="s">
        <v>506</v>
      </c>
      <c r="C320" s="3">
        <v>41275</v>
      </c>
      <c r="D320" s="2">
        <v>6</v>
      </c>
      <c r="E320" s="2">
        <v>3</v>
      </c>
      <c r="F320" s="2">
        <v>1</v>
      </c>
      <c r="G320" s="2">
        <v>3</v>
      </c>
      <c r="H320" s="2">
        <v>1</v>
      </c>
      <c r="I320" s="2">
        <v>0</v>
      </c>
      <c r="J320" s="2">
        <v>1</v>
      </c>
      <c r="K320" s="2">
        <v>0</v>
      </c>
      <c r="L320" s="2">
        <v>2</v>
      </c>
      <c r="M320" s="2">
        <v>1</v>
      </c>
      <c r="N320" s="2">
        <v>0</v>
      </c>
      <c r="O320" s="2">
        <v>1</v>
      </c>
      <c r="P320" s="2">
        <v>0</v>
      </c>
      <c r="Q320" s="2">
        <v>2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0</v>
      </c>
      <c r="AG320" s="2">
        <v>0</v>
      </c>
      <c r="AH320" s="2">
        <v>1</v>
      </c>
      <c r="AI320" s="2">
        <v>1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0</v>
      </c>
      <c r="AP320" s="2">
        <v>0</v>
      </c>
      <c r="AQ320" s="2">
        <v>0</v>
      </c>
      <c r="AR320" s="2">
        <v>1</v>
      </c>
      <c r="AS320" s="2">
        <v>0</v>
      </c>
      <c r="AT320" s="2">
        <v>0</v>
      </c>
      <c r="AU320" s="2">
        <v>0</v>
      </c>
      <c r="AV320" s="2">
        <v>1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1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F320" s="2">
        <v>305.64</v>
      </c>
      <c r="CG320" s="2">
        <v>216.59</v>
      </c>
      <c r="CH320" s="2">
        <v>89.05</v>
      </c>
      <c r="CI320" s="2">
        <v>0</v>
      </c>
      <c r="CJ320" s="2">
        <v>87.18</v>
      </c>
      <c r="CK320" s="2">
        <v>0</v>
      </c>
      <c r="CL320" s="2">
        <v>129.41</v>
      </c>
      <c r="CM320" s="2">
        <v>0</v>
      </c>
      <c r="CN320" s="2">
        <v>89.05</v>
      </c>
      <c r="CO320" s="2">
        <v>0</v>
      </c>
      <c r="CP320" s="2">
        <v>87.18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89.05</v>
      </c>
      <c r="DC320" s="2">
        <v>0</v>
      </c>
      <c r="DD320" s="2">
        <v>87.18</v>
      </c>
      <c r="DE320" s="2">
        <v>0</v>
      </c>
      <c r="DF320" s="2">
        <v>129.41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89.05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87.18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129.41</v>
      </c>
      <c r="GC320" s="2">
        <v>0</v>
      </c>
      <c r="GD320" s="2">
        <v>305.64</v>
      </c>
      <c r="GE320" s="2">
        <v>4</v>
      </c>
      <c r="GF320" s="2" t="s">
        <v>188</v>
      </c>
    </row>
    <row r="321" spans="1:188" x14ac:dyDescent="0.7">
      <c r="A321" s="2">
        <v>311322</v>
      </c>
      <c r="B321" s="2" t="s">
        <v>507</v>
      </c>
      <c r="C321" s="3">
        <v>41640</v>
      </c>
      <c r="D321" s="2">
        <v>5</v>
      </c>
      <c r="E321" s="2">
        <v>3</v>
      </c>
      <c r="F321" s="2">
        <v>1</v>
      </c>
      <c r="G321" s="2">
        <v>3</v>
      </c>
      <c r="H321" s="2">
        <v>0</v>
      </c>
      <c r="I321" s="2">
        <v>2</v>
      </c>
      <c r="J321" s="2">
        <v>0</v>
      </c>
      <c r="K321" s="2">
        <v>1</v>
      </c>
      <c r="L321" s="2">
        <v>0</v>
      </c>
      <c r="M321" s="2">
        <v>2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1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2">
        <v>1</v>
      </c>
      <c r="AO321" s="2">
        <v>0</v>
      </c>
      <c r="AP321" s="2">
        <v>0</v>
      </c>
      <c r="AQ321" s="2">
        <v>0</v>
      </c>
      <c r="AR321" s="2">
        <v>1</v>
      </c>
      <c r="AS321" s="2">
        <v>0</v>
      </c>
      <c r="AT321" s="2">
        <v>0</v>
      </c>
      <c r="AU321" s="2">
        <v>0</v>
      </c>
      <c r="AV321" s="2">
        <v>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F321" s="2">
        <v>85</v>
      </c>
      <c r="CG321" s="2">
        <v>45</v>
      </c>
      <c r="CH321" s="2">
        <v>0</v>
      </c>
      <c r="CI321" s="2">
        <v>65</v>
      </c>
      <c r="CJ321" s="2">
        <v>0</v>
      </c>
      <c r="CK321" s="2">
        <v>20</v>
      </c>
      <c r="CL321" s="2">
        <v>0</v>
      </c>
      <c r="CM321" s="2">
        <v>0</v>
      </c>
      <c r="CN321" s="2">
        <v>0</v>
      </c>
      <c r="CO321" s="2">
        <v>65</v>
      </c>
      <c r="CP321" s="2">
        <v>0</v>
      </c>
      <c r="CQ321" s="2">
        <v>20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65</v>
      </c>
      <c r="DC321" s="2">
        <v>0</v>
      </c>
      <c r="DD321" s="2">
        <v>20</v>
      </c>
      <c r="DE321" s="2">
        <v>0</v>
      </c>
      <c r="DF321" s="2">
        <v>25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25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40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20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85</v>
      </c>
      <c r="GE321" s="2">
        <v>3</v>
      </c>
      <c r="GF321" s="2" t="s">
        <v>188</v>
      </c>
    </row>
    <row r="322" spans="1:188" x14ac:dyDescent="0.7">
      <c r="A322" s="2">
        <v>311996</v>
      </c>
      <c r="B322" s="2" t="s">
        <v>508</v>
      </c>
      <c r="C322" s="3">
        <v>41275</v>
      </c>
      <c r="D322" s="2">
        <v>6</v>
      </c>
      <c r="E322" s="2">
        <v>3</v>
      </c>
      <c r="F322" s="2">
        <v>1</v>
      </c>
      <c r="G322" s="2">
        <v>3</v>
      </c>
      <c r="H322" s="2">
        <v>2</v>
      </c>
      <c r="I322" s="2">
        <v>0</v>
      </c>
      <c r="J322" s="2">
        <v>1</v>
      </c>
      <c r="K322" s="2">
        <v>0</v>
      </c>
      <c r="L322" s="2">
        <v>1</v>
      </c>
      <c r="M322" s="2">
        <v>2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1</v>
      </c>
      <c r="AI322" s="2">
        <v>1</v>
      </c>
      <c r="AJ322" s="2">
        <v>0</v>
      </c>
      <c r="AK322" s="2">
        <v>0</v>
      </c>
      <c r="AL322" s="2">
        <v>0</v>
      </c>
      <c r="AM322" s="2">
        <v>0</v>
      </c>
      <c r="AN322" s="2">
        <v>1</v>
      </c>
      <c r="AO322" s="2">
        <v>0</v>
      </c>
      <c r="AP322" s="2">
        <v>0</v>
      </c>
      <c r="AQ322" s="2">
        <v>0</v>
      </c>
      <c r="AR322" s="2">
        <v>1</v>
      </c>
      <c r="AS322" s="2">
        <v>0</v>
      </c>
      <c r="AT322" s="2">
        <v>0</v>
      </c>
      <c r="AU322" s="2">
        <v>0</v>
      </c>
      <c r="AV322" s="2">
        <v>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1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F322" s="2">
        <v>480</v>
      </c>
      <c r="CG322" s="2">
        <v>250</v>
      </c>
      <c r="CH322" s="2">
        <v>230</v>
      </c>
      <c r="CI322" s="2">
        <v>0</v>
      </c>
      <c r="CJ322" s="2">
        <v>150</v>
      </c>
      <c r="CK322" s="2">
        <v>0</v>
      </c>
      <c r="CL322" s="2">
        <v>100</v>
      </c>
      <c r="CM322" s="2">
        <v>0</v>
      </c>
      <c r="CN322" s="2">
        <v>230</v>
      </c>
      <c r="CO322" s="2">
        <v>0</v>
      </c>
      <c r="CP322" s="2">
        <v>150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230</v>
      </c>
      <c r="DC322" s="2">
        <v>0</v>
      </c>
      <c r="DD322" s="2">
        <v>150</v>
      </c>
      <c r="DE322" s="2">
        <v>0</v>
      </c>
      <c r="DF322" s="2">
        <v>100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230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150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100</v>
      </c>
      <c r="GD322" s="2">
        <v>480</v>
      </c>
      <c r="GE322" s="2">
        <v>4</v>
      </c>
      <c r="GF322" s="2" t="s">
        <v>188</v>
      </c>
    </row>
    <row r="323" spans="1:188" x14ac:dyDescent="0.7">
      <c r="A323" s="2">
        <v>312221</v>
      </c>
      <c r="B323" s="2" t="s">
        <v>509</v>
      </c>
      <c r="C323" s="3">
        <v>41275</v>
      </c>
      <c r="D323" s="2">
        <v>6</v>
      </c>
      <c r="E323" s="2">
        <v>3</v>
      </c>
      <c r="F323" s="2">
        <v>1</v>
      </c>
      <c r="G323" s="2">
        <v>3</v>
      </c>
      <c r="H323" s="2">
        <v>1</v>
      </c>
      <c r="I323" s="2">
        <v>0</v>
      </c>
      <c r="J323" s="2">
        <v>1</v>
      </c>
      <c r="K323" s="2">
        <v>0</v>
      </c>
      <c r="L323" s="2">
        <v>1</v>
      </c>
      <c r="M323" s="2">
        <v>1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0</v>
      </c>
      <c r="AG323" s="2">
        <v>0</v>
      </c>
      <c r="AH323" s="2">
        <v>1</v>
      </c>
      <c r="AI323" s="2">
        <v>1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1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F323" s="2">
        <v>70</v>
      </c>
      <c r="CG323" s="2">
        <v>45</v>
      </c>
      <c r="CH323" s="2">
        <v>25</v>
      </c>
      <c r="CI323" s="2">
        <v>0</v>
      </c>
      <c r="CJ323" s="2">
        <v>25</v>
      </c>
      <c r="CK323" s="2">
        <v>0</v>
      </c>
      <c r="CL323" s="2">
        <v>20</v>
      </c>
      <c r="CM323" s="2">
        <v>0</v>
      </c>
      <c r="CN323" s="2">
        <v>25</v>
      </c>
      <c r="CO323" s="2">
        <v>0</v>
      </c>
      <c r="CP323" s="2">
        <v>25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25</v>
      </c>
      <c r="DC323" s="2">
        <v>0</v>
      </c>
      <c r="DD323" s="2">
        <v>25</v>
      </c>
      <c r="DE323" s="2">
        <v>0</v>
      </c>
      <c r="DF323" s="2">
        <v>20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25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25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20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70</v>
      </c>
      <c r="GE323" s="2">
        <v>3</v>
      </c>
      <c r="GF323" s="2" t="s">
        <v>188</v>
      </c>
    </row>
    <row r="324" spans="1:188" x14ac:dyDescent="0.7">
      <c r="A324" s="2">
        <v>313837</v>
      </c>
      <c r="B324" s="2" t="s">
        <v>510</v>
      </c>
      <c r="C324" s="3">
        <v>41275</v>
      </c>
      <c r="D324" s="2">
        <v>6</v>
      </c>
      <c r="E324" s="2">
        <v>3</v>
      </c>
      <c r="F324" s="2">
        <v>1</v>
      </c>
      <c r="G324" s="2">
        <v>3</v>
      </c>
      <c r="H324" s="2">
        <v>1</v>
      </c>
      <c r="I324" s="2">
        <v>0</v>
      </c>
      <c r="J324" s="2">
        <v>1</v>
      </c>
      <c r="K324" s="2">
        <v>0</v>
      </c>
      <c r="L324" s="2">
        <v>1</v>
      </c>
      <c r="M324" s="2">
        <v>1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0</v>
      </c>
      <c r="AG324" s="2">
        <v>0</v>
      </c>
      <c r="AH324" s="2">
        <v>1</v>
      </c>
      <c r="AI324" s="2">
        <v>1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0</v>
      </c>
      <c r="AP324" s="2">
        <v>0</v>
      </c>
      <c r="AQ324" s="2">
        <v>0</v>
      </c>
      <c r="AR324" s="2">
        <v>1</v>
      </c>
      <c r="AS324" s="2">
        <v>0</v>
      </c>
      <c r="AT324" s="2">
        <v>0</v>
      </c>
      <c r="AU324" s="2">
        <v>0</v>
      </c>
      <c r="AV324" s="2">
        <v>1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1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F324" s="2">
        <v>84</v>
      </c>
      <c r="CG324" s="2">
        <v>64</v>
      </c>
      <c r="CH324" s="2">
        <v>20</v>
      </c>
      <c r="CI324" s="2">
        <v>0</v>
      </c>
      <c r="CJ324" s="2">
        <v>25</v>
      </c>
      <c r="CK324" s="2">
        <v>0</v>
      </c>
      <c r="CL324" s="2">
        <v>39</v>
      </c>
      <c r="CM324" s="2">
        <v>0</v>
      </c>
      <c r="CN324" s="2">
        <v>20</v>
      </c>
      <c r="CO324" s="2">
        <v>0</v>
      </c>
      <c r="CP324" s="2">
        <v>25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20</v>
      </c>
      <c r="DC324" s="2">
        <v>0</v>
      </c>
      <c r="DD324" s="2">
        <v>25</v>
      </c>
      <c r="DE324" s="2">
        <v>0</v>
      </c>
      <c r="DF324" s="2">
        <v>39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20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25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39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84</v>
      </c>
      <c r="GE324" s="2">
        <v>3</v>
      </c>
      <c r="GF324" s="2" t="s">
        <v>188</v>
      </c>
    </row>
    <row r="325" spans="1:188" x14ac:dyDescent="0.7">
      <c r="A325" s="2">
        <v>314692</v>
      </c>
      <c r="B325" s="2" t="s">
        <v>511</v>
      </c>
      <c r="C325" s="3">
        <v>41275</v>
      </c>
      <c r="D325" s="2">
        <v>6</v>
      </c>
      <c r="E325" s="2">
        <v>4</v>
      </c>
      <c r="F325" s="2">
        <v>2</v>
      </c>
      <c r="G325" s="2">
        <v>4</v>
      </c>
      <c r="H325" s="2">
        <v>1</v>
      </c>
      <c r="I325" s="2">
        <v>0</v>
      </c>
      <c r="J325" s="2">
        <v>1</v>
      </c>
      <c r="K325" s="2">
        <v>0</v>
      </c>
      <c r="L325" s="2">
        <v>1</v>
      </c>
      <c r="M325" s="2">
        <v>1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1</v>
      </c>
      <c r="AI325" s="2">
        <v>1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>
        <v>0</v>
      </c>
      <c r="AR325" s="2">
        <v>1</v>
      </c>
      <c r="AS325" s="2">
        <v>0</v>
      </c>
      <c r="AT325" s="2">
        <v>0</v>
      </c>
      <c r="AU325" s="2">
        <v>0</v>
      </c>
      <c r="AV325" s="2">
        <v>1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1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F325" s="2">
        <v>50</v>
      </c>
      <c r="CG325" s="2">
        <v>50</v>
      </c>
      <c r="CH325" s="2">
        <v>25</v>
      </c>
      <c r="CI325" s="2">
        <v>0</v>
      </c>
      <c r="CJ325" s="2">
        <v>25</v>
      </c>
      <c r="CK325" s="2">
        <v>0</v>
      </c>
      <c r="CL325" s="2">
        <v>25</v>
      </c>
      <c r="CM325" s="2">
        <v>0</v>
      </c>
      <c r="CN325" s="2">
        <v>25</v>
      </c>
      <c r="CO325" s="2">
        <v>0</v>
      </c>
      <c r="CP325" s="2">
        <v>25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25</v>
      </c>
      <c r="DC325" s="2">
        <v>0</v>
      </c>
      <c r="DD325" s="2">
        <v>25</v>
      </c>
      <c r="DE325" s="2">
        <v>0</v>
      </c>
      <c r="DF325" s="2">
        <v>25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25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25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25</v>
      </c>
      <c r="GC325" s="2">
        <v>0</v>
      </c>
      <c r="GD325" s="2">
        <v>75</v>
      </c>
      <c r="GE325" s="2">
        <v>3</v>
      </c>
      <c r="GF325" s="2" t="s">
        <v>188</v>
      </c>
    </row>
    <row r="326" spans="1:188" x14ac:dyDescent="0.7">
      <c r="A326" s="2">
        <v>314926</v>
      </c>
      <c r="B326" s="2" t="s">
        <v>512</v>
      </c>
      <c r="C326" s="3">
        <v>41275</v>
      </c>
      <c r="D326" s="2">
        <v>6</v>
      </c>
      <c r="E326" s="2">
        <v>4</v>
      </c>
      <c r="F326" s="2">
        <v>2</v>
      </c>
      <c r="G326" s="2">
        <v>4</v>
      </c>
      <c r="H326" s="2">
        <v>2</v>
      </c>
      <c r="I326" s="2">
        <v>0</v>
      </c>
      <c r="J326" s="2">
        <v>1</v>
      </c>
      <c r="K326" s="2">
        <v>0</v>
      </c>
      <c r="L326" s="2">
        <v>2</v>
      </c>
      <c r="M326" s="2">
        <v>2</v>
      </c>
      <c r="N326" s="2">
        <v>0</v>
      </c>
      <c r="O326" s="2">
        <v>1</v>
      </c>
      <c r="P326" s="2">
        <v>0</v>
      </c>
      <c r="Q326" s="2">
        <v>2</v>
      </c>
      <c r="R326" s="2">
        <v>0</v>
      </c>
      <c r="S326" s="2">
        <v>0</v>
      </c>
      <c r="T326" s="2">
        <v>0</v>
      </c>
      <c r="U326" s="2">
        <v>0</v>
      </c>
      <c r="V326" s="2">
        <v>1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1</v>
      </c>
      <c r="AI326" s="2">
        <v>1</v>
      </c>
      <c r="AJ326" s="2">
        <v>0</v>
      </c>
      <c r="AK326" s="2">
        <v>0</v>
      </c>
      <c r="AL326" s="2">
        <v>0</v>
      </c>
      <c r="AM326" s="2">
        <v>0</v>
      </c>
      <c r="AN326" s="2">
        <v>1</v>
      </c>
      <c r="AO326" s="2">
        <v>0</v>
      </c>
      <c r="AP326" s="2">
        <v>0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1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1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F326" s="2">
        <v>569.38</v>
      </c>
      <c r="CG326" s="2">
        <v>754.98</v>
      </c>
      <c r="CH326" s="2">
        <v>494.38</v>
      </c>
      <c r="CI326" s="2">
        <v>0</v>
      </c>
      <c r="CJ326" s="2">
        <v>75</v>
      </c>
      <c r="CK326" s="2">
        <v>0</v>
      </c>
      <c r="CL326" s="2">
        <v>679.98</v>
      </c>
      <c r="CM326" s="2">
        <v>0</v>
      </c>
      <c r="CN326" s="2">
        <v>494.38</v>
      </c>
      <c r="CO326" s="2">
        <v>0</v>
      </c>
      <c r="CP326" s="2">
        <v>75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494.38</v>
      </c>
      <c r="DC326" s="2">
        <v>0</v>
      </c>
      <c r="DD326" s="2">
        <v>75</v>
      </c>
      <c r="DE326" s="2">
        <v>0</v>
      </c>
      <c r="DF326" s="2">
        <v>679.98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398.54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95.84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75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257.19</v>
      </c>
      <c r="GA326" s="2">
        <v>0</v>
      </c>
      <c r="GB326" s="2">
        <v>0</v>
      </c>
      <c r="GC326" s="2">
        <v>422.79</v>
      </c>
      <c r="GD326" s="2">
        <v>1249.3599999999999</v>
      </c>
      <c r="GE326" s="2">
        <v>5</v>
      </c>
      <c r="GF326" s="2" t="s">
        <v>188</v>
      </c>
    </row>
    <row r="327" spans="1:188" x14ac:dyDescent="0.7">
      <c r="A327" s="2">
        <v>315557</v>
      </c>
      <c r="B327" s="2" t="s">
        <v>513</v>
      </c>
      <c r="C327" s="3">
        <v>41640</v>
      </c>
      <c r="D327" s="2">
        <v>5</v>
      </c>
      <c r="E327" s="2">
        <v>3</v>
      </c>
      <c r="F327" s="2">
        <v>1</v>
      </c>
      <c r="G327" s="2">
        <v>3</v>
      </c>
      <c r="H327" s="2">
        <v>0</v>
      </c>
      <c r="I327" s="2">
        <v>1</v>
      </c>
      <c r="J327" s="2">
        <v>0</v>
      </c>
      <c r="K327" s="2">
        <v>1</v>
      </c>
      <c r="L327" s="2">
        <v>0</v>
      </c>
      <c r="M327" s="2">
        <v>1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1</v>
      </c>
      <c r="AJ327" s="2">
        <v>0</v>
      </c>
      <c r="AK327" s="2">
        <v>0</v>
      </c>
      <c r="AL327" s="2">
        <v>0</v>
      </c>
      <c r="AM327" s="2">
        <v>0</v>
      </c>
      <c r="AN327" s="2">
        <v>1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F327" s="2">
        <v>100</v>
      </c>
      <c r="CG327" s="2">
        <v>250</v>
      </c>
      <c r="CH327" s="2">
        <v>0</v>
      </c>
      <c r="CI327" s="2">
        <v>50</v>
      </c>
      <c r="CJ327" s="2">
        <v>0</v>
      </c>
      <c r="CK327" s="2">
        <v>50</v>
      </c>
      <c r="CL327" s="2">
        <v>0</v>
      </c>
      <c r="CM327" s="2">
        <v>0</v>
      </c>
      <c r="CN327" s="2">
        <v>0</v>
      </c>
      <c r="CO327" s="2">
        <v>50</v>
      </c>
      <c r="CP327" s="2">
        <v>0</v>
      </c>
      <c r="CQ327" s="2">
        <v>50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50</v>
      </c>
      <c r="DC327" s="2">
        <v>0</v>
      </c>
      <c r="DD327" s="2">
        <v>50</v>
      </c>
      <c r="DE327" s="2">
        <v>0</v>
      </c>
      <c r="DF327" s="2">
        <v>200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50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50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100</v>
      </c>
      <c r="GE327" s="2">
        <v>2</v>
      </c>
      <c r="GF327" s="2" t="s">
        <v>188</v>
      </c>
    </row>
    <row r="328" spans="1:188" x14ac:dyDescent="0.7">
      <c r="A328" s="2">
        <v>316532</v>
      </c>
      <c r="B328" s="2" t="s">
        <v>514</v>
      </c>
      <c r="C328" s="3">
        <v>41275</v>
      </c>
      <c r="D328" s="2">
        <v>6</v>
      </c>
      <c r="E328" s="2">
        <v>3</v>
      </c>
      <c r="F328" s="2">
        <v>1</v>
      </c>
      <c r="G328" s="2">
        <v>3</v>
      </c>
      <c r="H328" s="2">
        <v>1</v>
      </c>
      <c r="I328" s="2">
        <v>0</v>
      </c>
      <c r="J328" s="2">
        <v>1</v>
      </c>
      <c r="K328" s="2">
        <v>0</v>
      </c>
      <c r="L328" s="2">
        <v>1</v>
      </c>
      <c r="M328" s="2">
        <v>1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1</v>
      </c>
      <c r="AI328" s="2">
        <v>1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1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1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F328" s="2">
        <v>184.36</v>
      </c>
      <c r="CG328" s="2">
        <v>120</v>
      </c>
      <c r="CH328" s="2">
        <v>64.36</v>
      </c>
      <c r="CI328" s="2">
        <v>0</v>
      </c>
      <c r="CJ328" s="2">
        <v>50</v>
      </c>
      <c r="CK328" s="2">
        <v>0</v>
      </c>
      <c r="CL328" s="2">
        <v>70</v>
      </c>
      <c r="CM328" s="2">
        <v>0</v>
      </c>
      <c r="CN328" s="2">
        <v>64.36</v>
      </c>
      <c r="CO328" s="2">
        <v>0</v>
      </c>
      <c r="CP328" s="2">
        <v>50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64.36</v>
      </c>
      <c r="DC328" s="2">
        <v>0</v>
      </c>
      <c r="DD328" s="2">
        <v>50</v>
      </c>
      <c r="DE328" s="2">
        <v>0</v>
      </c>
      <c r="DF328" s="2">
        <v>70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64.36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50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70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184.36</v>
      </c>
      <c r="GE328" s="2">
        <v>3</v>
      </c>
      <c r="GF328" s="2" t="s">
        <v>188</v>
      </c>
    </row>
    <row r="329" spans="1:188" x14ac:dyDescent="0.7">
      <c r="A329" s="2">
        <v>316736</v>
      </c>
      <c r="B329" s="2" t="s">
        <v>515</v>
      </c>
      <c r="C329" s="3">
        <v>41275</v>
      </c>
      <c r="D329" s="2">
        <v>6</v>
      </c>
      <c r="E329" s="2">
        <v>4</v>
      </c>
      <c r="F329" s="2">
        <v>2</v>
      </c>
      <c r="G329" s="2">
        <v>4</v>
      </c>
      <c r="H329" s="2">
        <v>1</v>
      </c>
      <c r="I329" s="2">
        <v>0</v>
      </c>
      <c r="J329" s="2">
        <v>1</v>
      </c>
      <c r="K329" s="2">
        <v>0</v>
      </c>
      <c r="L329" s="2">
        <v>1</v>
      </c>
      <c r="M329" s="2">
        <v>1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1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</v>
      </c>
      <c r="AI329" s="2">
        <v>1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0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1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F329" s="2">
        <v>200</v>
      </c>
      <c r="CG329" s="2">
        <v>200</v>
      </c>
      <c r="CH329" s="2">
        <v>100</v>
      </c>
      <c r="CI329" s="2">
        <v>0</v>
      </c>
      <c r="CJ329" s="2">
        <v>100</v>
      </c>
      <c r="CK329" s="2">
        <v>0</v>
      </c>
      <c r="CL329" s="2">
        <v>100</v>
      </c>
      <c r="CM329" s="2">
        <v>0</v>
      </c>
      <c r="CN329" s="2">
        <v>100</v>
      </c>
      <c r="CO329" s="2">
        <v>0</v>
      </c>
      <c r="CP329" s="2">
        <v>100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100</v>
      </c>
      <c r="DC329" s="2">
        <v>0</v>
      </c>
      <c r="DD329" s="2">
        <v>100</v>
      </c>
      <c r="DE329" s="2">
        <v>0</v>
      </c>
      <c r="DF329" s="2">
        <v>100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100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100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100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300</v>
      </c>
      <c r="GE329" s="2">
        <v>3</v>
      </c>
      <c r="GF329" s="2" t="s">
        <v>188</v>
      </c>
    </row>
    <row r="330" spans="1:188" x14ac:dyDescent="0.7">
      <c r="A330" s="2">
        <v>318180</v>
      </c>
      <c r="B330" s="2" t="s">
        <v>516</v>
      </c>
      <c r="C330" s="3">
        <v>41640</v>
      </c>
      <c r="D330" s="2">
        <v>5</v>
      </c>
      <c r="E330" s="2">
        <v>3</v>
      </c>
      <c r="F330" s="2">
        <v>1</v>
      </c>
      <c r="G330" s="2">
        <v>3</v>
      </c>
      <c r="H330" s="2">
        <v>0</v>
      </c>
      <c r="I330" s="2">
        <v>1</v>
      </c>
      <c r="J330" s="2">
        <v>0</v>
      </c>
      <c r="K330" s="2">
        <v>1</v>
      </c>
      <c r="L330" s="2">
        <v>0</v>
      </c>
      <c r="M330" s="2">
        <v>1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1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0</v>
      </c>
      <c r="AQ330" s="2">
        <v>0</v>
      </c>
      <c r="AR330" s="2">
        <v>1</v>
      </c>
      <c r="AS330" s="2">
        <v>0</v>
      </c>
      <c r="AT330" s="2">
        <v>0</v>
      </c>
      <c r="AU330" s="2">
        <v>0</v>
      </c>
      <c r="AV330" s="2">
        <v>1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F330" s="2">
        <v>150</v>
      </c>
      <c r="CG330" s="2">
        <v>150</v>
      </c>
      <c r="CH330" s="2">
        <v>0</v>
      </c>
      <c r="CI330" s="2">
        <v>50</v>
      </c>
      <c r="CJ330" s="2">
        <v>0</v>
      </c>
      <c r="CK330" s="2">
        <v>100</v>
      </c>
      <c r="CL330" s="2">
        <v>0</v>
      </c>
      <c r="CM330" s="2">
        <v>0</v>
      </c>
      <c r="CN330" s="2">
        <v>0</v>
      </c>
      <c r="CO330" s="2">
        <v>50</v>
      </c>
      <c r="CP330" s="2">
        <v>0</v>
      </c>
      <c r="CQ330" s="2">
        <v>100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50</v>
      </c>
      <c r="DC330" s="2">
        <v>0</v>
      </c>
      <c r="DD330" s="2">
        <v>100</v>
      </c>
      <c r="DE330" s="2">
        <v>0</v>
      </c>
      <c r="DF330" s="2">
        <v>50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50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100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150</v>
      </c>
      <c r="GE330" s="2">
        <v>2</v>
      </c>
      <c r="GF330" s="2" t="s">
        <v>188</v>
      </c>
    </row>
    <row r="331" spans="1:188" x14ac:dyDescent="0.7">
      <c r="A331" s="2">
        <v>321143</v>
      </c>
      <c r="B331" s="2" t="s">
        <v>517</v>
      </c>
      <c r="C331" s="3">
        <v>41640</v>
      </c>
      <c r="D331" s="2">
        <v>5</v>
      </c>
      <c r="E331" s="2">
        <v>3</v>
      </c>
      <c r="F331" s="2">
        <v>1</v>
      </c>
      <c r="G331" s="2">
        <v>3</v>
      </c>
      <c r="H331" s="2">
        <v>0</v>
      </c>
      <c r="I331" s="2">
        <v>1</v>
      </c>
      <c r="J331" s="2">
        <v>0</v>
      </c>
      <c r="K331" s="2">
        <v>12</v>
      </c>
      <c r="L331" s="2">
        <v>0</v>
      </c>
      <c r="M331" s="2">
        <v>1</v>
      </c>
      <c r="N331" s="2">
        <v>0</v>
      </c>
      <c r="O331" s="2">
        <v>12</v>
      </c>
      <c r="P331" s="2">
        <v>0</v>
      </c>
      <c r="Q331" s="2">
        <v>3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0</v>
      </c>
      <c r="AP331" s="2">
        <v>0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F331" s="2">
        <v>1353.63</v>
      </c>
      <c r="CG331" s="2">
        <v>1854.63</v>
      </c>
      <c r="CH331" s="2">
        <v>0</v>
      </c>
      <c r="CI331" s="2">
        <v>99</v>
      </c>
      <c r="CJ331" s="2">
        <v>0</v>
      </c>
      <c r="CK331" s="2">
        <v>1254.6300000000001</v>
      </c>
      <c r="CL331" s="2">
        <v>0</v>
      </c>
      <c r="CM331" s="2">
        <v>0</v>
      </c>
      <c r="CN331" s="2">
        <v>0</v>
      </c>
      <c r="CO331" s="2">
        <v>99</v>
      </c>
      <c r="CP331" s="2">
        <v>0</v>
      </c>
      <c r="CQ331" s="2">
        <v>1254.6300000000001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99</v>
      </c>
      <c r="DC331" s="2">
        <v>0</v>
      </c>
      <c r="DD331" s="2">
        <v>1254.6300000000001</v>
      </c>
      <c r="DE331" s="2">
        <v>0</v>
      </c>
      <c r="DF331" s="2">
        <v>600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99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248</v>
      </c>
      <c r="FJ331" s="2">
        <v>0</v>
      </c>
      <c r="FK331" s="2">
        <v>0</v>
      </c>
      <c r="FL331" s="2">
        <v>0</v>
      </c>
      <c r="FM331" s="2">
        <v>0</v>
      </c>
      <c r="FN331" s="2">
        <v>1006.63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1353.63</v>
      </c>
      <c r="GE331" s="2">
        <v>13</v>
      </c>
      <c r="GF331" s="2" t="s">
        <v>188</v>
      </c>
    </row>
    <row r="332" spans="1:188" x14ac:dyDescent="0.7">
      <c r="A332" s="2">
        <v>322117</v>
      </c>
      <c r="B332" s="2" t="s">
        <v>518</v>
      </c>
      <c r="C332" s="3">
        <v>41640</v>
      </c>
      <c r="D332" s="2">
        <v>5</v>
      </c>
      <c r="E332" s="2">
        <v>3</v>
      </c>
      <c r="F332" s="2">
        <v>1</v>
      </c>
      <c r="G332" s="2">
        <v>3</v>
      </c>
      <c r="H332" s="2">
        <v>0</v>
      </c>
      <c r="I332" s="2">
        <v>1</v>
      </c>
      <c r="J332" s="2">
        <v>0</v>
      </c>
      <c r="K332" s="2">
        <v>1</v>
      </c>
      <c r="L332" s="2">
        <v>0</v>
      </c>
      <c r="M332" s="2">
        <v>1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1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1</v>
      </c>
      <c r="AO332" s="2">
        <v>0</v>
      </c>
      <c r="AP332" s="2">
        <v>0</v>
      </c>
      <c r="AQ332" s="2">
        <v>0</v>
      </c>
      <c r="AR332" s="2">
        <v>1</v>
      </c>
      <c r="AS332" s="2">
        <v>0</v>
      </c>
      <c r="AT332" s="2">
        <v>0</v>
      </c>
      <c r="AU332" s="2">
        <v>0</v>
      </c>
      <c r="AV332" s="2">
        <v>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F332" s="2">
        <v>50</v>
      </c>
      <c r="CG332" s="2">
        <v>50</v>
      </c>
      <c r="CH332" s="2">
        <v>0</v>
      </c>
      <c r="CI332" s="2">
        <v>25</v>
      </c>
      <c r="CJ332" s="2">
        <v>0</v>
      </c>
      <c r="CK332" s="2">
        <v>25</v>
      </c>
      <c r="CL332" s="2">
        <v>0</v>
      </c>
      <c r="CM332" s="2">
        <v>0</v>
      </c>
      <c r="CN332" s="2">
        <v>0</v>
      </c>
      <c r="CO332" s="2">
        <v>25</v>
      </c>
      <c r="CP332" s="2">
        <v>0</v>
      </c>
      <c r="CQ332" s="2">
        <v>25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25</v>
      </c>
      <c r="DC332" s="2">
        <v>0</v>
      </c>
      <c r="DD332" s="2">
        <v>25</v>
      </c>
      <c r="DE332" s="2">
        <v>0</v>
      </c>
      <c r="DF332" s="2">
        <v>25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25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25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50</v>
      </c>
      <c r="GE332" s="2">
        <v>2</v>
      </c>
      <c r="GF332" s="2" t="s">
        <v>188</v>
      </c>
    </row>
    <row r="333" spans="1:188" x14ac:dyDescent="0.7">
      <c r="A333" s="2">
        <v>323282</v>
      </c>
      <c r="B333" s="2" t="s">
        <v>519</v>
      </c>
      <c r="C333" s="3">
        <v>41275</v>
      </c>
      <c r="D333" s="2">
        <v>6</v>
      </c>
      <c r="E333" s="2">
        <v>3</v>
      </c>
      <c r="F333" s="2">
        <v>1</v>
      </c>
      <c r="G333" s="2">
        <v>3</v>
      </c>
      <c r="H333" s="2">
        <v>1</v>
      </c>
      <c r="I333" s="2">
        <v>0</v>
      </c>
      <c r="J333" s="2">
        <v>3</v>
      </c>
      <c r="K333" s="2">
        <v>0</v>
      </c>
      <c r="L333" s="2">
        <v>1</v>
      </c>
      <c r="M333" s="2">
        <v>1</v>
      </c>
      <c r="N333" s="2">
        <v>0</v>
      </c>
      <c r="O333" s="2">
        <v>3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0</v>
      </c>
      <c r="AH333" s="2">
        <v>1</v>
      </c>
      <c r="AI333" s="2">
        <v>1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>
        <v>0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1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F333" s="2">
        <v>446.5</v>
      </c>
      <c r="CG333" s="2">
        <v>421.5</v>
      </c>
      <c r="CH333" s="2">
        <v>25</v>
      </c>
      <c r="CI333" s="2">
        <v>0</v>
      </c>
      <c r="CJ333" s="2">
        <v>371.5</v>
      </c>
      <c r="CK333" s="2">
        <v>0</v>
      </c>
      <c r="CL333" s="2">
        <v>50</v>
      </c>
      <c r="CM333" s="2">
        <v>0</v>
      </c>
      <c r="CN333" s="2">
        <v>25</v>
      </c>
      <c r="CO333" s="2">
        <v>0</v>
      </c>
      <c r="CP333" s="2">
        <v>371.5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25</v>
      </c>
      <c r="DC333" s="2">
        <v>0</v>
      </c>
      <c r="DD333" s="2">
        <v>371.5</v>
      </c>
      <c r="DE333" s="2">
        <v>0</v>
      </c>
      <c r="DF333" s="2">
        <v>50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25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70</v>
      </c>
      <c r="EV333" s="2">
        <v>301.5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50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446.5</v>
      </c>
      <c r="GE333" s="2">
        <v>5</v>
      </c>
      <c r="GF333" s="2" t="s">
        <v>188</v>
      </c>
    </row>
    <row r="334" spans="1:188" x14ac:dyDescent="0.7">
      <c r="A334" s="2">
        <v>324117</v>
      </c>
      <c r="B334" s="2" t="s">
        <v>520</v>
      </c>
      <c r="C334" s="3">
        <v>41640</v>
      </c>
      <c r="D334" s="2">
        <v>5</v>
      </c>
      <c r="E334" s="2">
        <v>3</v>
      </c>
      <c r="F334" s="2">
        <v>1</v>
      </c>
      <c r="G334" s="2">
        <v>3</v>
      </c>
      <c r="H334" s="2">
        <v>0</v>
      </c>
      <c r="I334" s="2">
        <v>1</v>
      </c>
      <c r="J334" s="2">
        <v>0</v>
      </c>
      <c r="K334" s="2">
        <v>1</v>
      </c>
      <c r="L334" s="2">
        <v>0</v>
      </c>
      <c r="M334" s="2">
        <v>1</v>
      </c>
      <c r="N334" s="2">
        <v>0</v>
      </c>
      <c r="O334" s="2">
        <v>1</v>
      </c>
      <c r="P334" s="2">
        <v>0</v>
      </c>
      <c r="Q334" s="2">
        <v>2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1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0</v>
      </c>
      <c r="AR334" s="2">
        <v>1</v>
      </c>
      <c r="AS334" s="2">
        <v>0</v>
      </c>
      <c r="AT334" s="2">
        <v>0</v>
      </c>
      <c r="AU334" s="2">
        <v>0</v>
      </c>
      <c r="AV334" s="2">
        <v>1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F334" s="2">
        <v>45</v>
      </c>
      <c r="CG334" s="2">
        <v>65</v>
      </c>
      <c r="CH334" s="2">
        <v>0</v>
      </c>
      <c r="CI334" s="2">
        <v>25</v>
      </c>
      <c r="CJ334" s="2">
        <v>0</v>
      </c>
      <c r="CK334" s="2">
        <v>20</v>
      </c>
      <c r="CL334" s="2">
        <v>0</v>
      </c>
      <c r="CM334" s="2">
        <v>0</v>
      </c>
      <c r="CN334" s="2">
        <v>0</v>
      </c>
      <c r="CO334" s="2">
        <v>25</v>
      </c>
      <c r="CP334" s="2">
        <v>0</v>
      </c>
      <c r="CQ334" s="2">
        <v>20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25</v>
      </c>
      <c r="DC334" s="2">
        <v>0</v>
      </c>
      <c r="DD334" s="2">
        <v>20</v>
      </c>
      <c r="DE334" s="2">
        <v>0</v>
      </c>
      <c r="DF334" s="2">
        <v>45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25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20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45</v>
      </c>
      <c r="GE334" s="2">
        <v>2</v>
      </c>
      <c r="GF334" s="2" t="s">
        <v>188</v>
      </c>
    </row>
    <row r="335" spans="1:188" x14ac:dyDescent="0.7">
      <c r="A335" s="2">
        <v>326119</v>
      </c>
      <c r="B335" s="2" t="s">
        <v>521</v>
      </c>
      <c r="C335" s="3">
        <v>41640</v>
      </c>
      <c r="D335" s="2">
        <v>5</v>
      </c>
      <c r="E335" s="2">
        <v>3</v>
      </c>
      <c r="F335" s="2">
        <v>1</v>
      </c>
      <c r="G335" s="2">
        <v>3</v>
      </c>
      <c r="H335" s="2">
        <v>0</v>
      </c>
      <c r="I335" s="2">
        <v>1</v>
      </c>
      <c r="J335" s="2">
        <v>0</v>
      </c>
      <c r="K335" s="2">
        <v>1</v>
      </c>
      <c r="L335" s="2">
        <v>0</v>
      </c>
      <c r="M335" s="2">
        <v>1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1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1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0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1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F335" s="2">
        <v>75</v>
      </c>
      <c r="CG335" s="2">
        <v>100</v>
      </c>
      <c r="CH335" s="2">
        <v>0</v>
      </c>
      <c r="CI335" s="2">
        <v>25</v>
      </c>
      <c r="CJ335" s="2">
        <v>0</v>
      </c>
      <c r="CK335" s="2">
        <v>50</v>
      </c>
      <c r="CL335" s="2">
        <v>0</v>
      </c>
      <c r="CM335" s="2">
        <v>0</v>
      </c>
      <c r="CN335" s="2">
        <v>0</v>
      </c>
      <c r="CO335" s="2">
        <v>25</v>
      </c>
      <c r="CP335" s="2">
        <v>0</v>
      </c>
      <c r="CQ335" s="2">
        <v>50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25</v>
      </c>
      <c r="DC335" s="2">
        <v>0</v>
      </c>
      <c r="DD335" s="2">
        <v>50</v>
      </c>
      <c r="DE335" s="2">
        <v>0</v>
      </c>
      <c r="DF335" s="2">
        <v>50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25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50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75</v>
      </c>
      <c r="GE335" s="2">
        <v>2</v>
      </c>
      <c r="GF335" s="2" t="s">
        <v>188</v>
      </c>
    </row>
    <row r="336" spans="1:188" x14ac:dyDescent="0.7">
      <c r="A336" s="2">
        <v>326338</v>
      </c>
      <c r="B336" s="2" t="s">
        <v>522</v>
      </c>
      <c r="C336" s="3">
        <v>41640</v>
      </c>
      <c r="D336" s="2">
        <v>5</v>
      </c>
      <c r="E336" s="2">
        <v>3</v>
      </c>
      <c r="F336" s="2">
        <v>1</v>
      </c>
      <c r="G336" s="2">
        <v>3</v>
      </c>
      <c r="H336" s="2">
        <v>0</v>
      </c>
      <c r="I336" s="2">
        <v>1</v>
      </c>
      <c r="J336" s="2">
        <v>0</v>
      </c>
      <c r="K336" s="2">
        <v>1</v>
      </c>
      <c r="L336" s="2">
        <v>0</v>
      </c>
      <c r="M336" s="2">
        <v>1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1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1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F336" s="2">
        <v>318.33</v>
      </c>
      <c r="CG336" s="2">
        <v>322.36</v>
      </c>
      <c r="CH336" s="2">
        <v>0</v>
      </c>
      <c r="CI336" s="2">
        <v>145.97</v>
      </c>
      <c r="CJ336" s="2">
        <v>0</v>
      </c>
      <c r="CK336" s="2">
        <v>172.36</v>
      </c>
      <c r="CL336" s="2">
        <v>0</v>
      </c>
      <c r="CM336" s="2">
        <v>0</v>
      </c>
      <c r="CN336" s="2">
        <v>0</v>
      </c>
      <c r="CO336" s="2">
        <v>145.97</v>
      </c>
      <c r="CP336" s="2">
        <v>0</v>
      </c>
      <c r="CQ336" s="2">
        <v>172.36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145.97</v>
      </c>
      <c r="DC336" s="2">
        <v>0</v>
      </c>
      <c r="DD336" s="2">
        <v>172.36</v>
      </c>
      <c r="DE336" s="2">
        <v>0</v>
      </c>
      <c r="DF336" s="2">
        <v>150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145.97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172.36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318.33</v>
      </c>
      <c r="GE336" s="2">
        <v>2</v>
      </c>
      <c r="GF336" s="2" t="s">
        <v>188</v>
      </c>
    </row>
    <row r="337" spans="1:188" x14ac:dyDescent="0.7">
      <c r="A337" s="2">
        <v>326697</v>
      </c>
      <c r="B337" s="2" t="s">
        <v>523</v>
      </c>
      <c r="C337" s="3">
        <v>41640</v>
      </c>
      <c r="D337" s="2">
        <v>5</v>
      </c>
      <c r="E337" s="2">
        <v>3</v>
      </c>
      <c r="F337" s="2">
        <v>1</v>
      </c>
      <c r="G337" s="2">
        <v>3</v>
      </c>
      <c r="H337" s="2">
        <v>0</v>
      </c>
      <c r="I337" s="2">
        <v>2</v>
      </c>
      <c r="J337" s="2">
        <v>0</v>
      </c>
      <c r="K337" s="2">
        <v>1</v>
      </c>
      <c r="L337" s="2">
        <v>0</v>
      </c>
      <c r="M337" s="2">
        <v>2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1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</v>
      </c>
      <c r="AI337" s="2">
        <v>1</v>
      </c>
      <c r="AJ337" s="2">
        <v>0</v>
      </c>
      <c r="AK337" s="2">
        <v>0</v>
      </c>
      <c r="AL337" s="2">
        <v>0</v>
      </c>
      <c r="AM337" s="2">
        <v>0</v>
      </c>
      <c r="AN337" s="2">
        <v>1</v>
      </c>
      <c r="AO337" s="2">
        <v>0</v>
      </c>
      <c r="AP337" s="2">
        <v>0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1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F337" s="2">
        <v>70</v>
      </c>
      <c r="CG337" s="2">
        <v>75</v>
      </c>
      <c r="CH337" s="2">
        <v>0</v>
      </c>
      <c r="CI337" s="2">
        <v>45</v>
      </c>
      <c r="CJ337" s="2">
        <v>0</v>
      </c>
      <c r="CK337" s="2">
        <v>25</v>
      </c>
      <c r="CL337" s="2">
        <v>0</v>
      </c>
      <c r="CM337" s="2">
        <v>0</v>
      </c>
      <c r="CN337" s="2">
        <v>0</v>
      </c>
      <c r="CO337" s="2">
        <v>45</v>
      </c>
      <c r="CP337" s="2">
        <v>0</v>
      </c>
      <c r="CQ337" s="2">
        <v>25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45</v>
      </c>
      <c r="DC337" s="2">
        <v>0</v>
      </c>
      <c r="DD337" s="2">
        <v>25</v>
      </c>
      <c r="DE337" s="2">
        <v>0</v>
      </c>
      <c r="DF337" s="2">
        <v>50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45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25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70</v>
      </c>
      <c r="GE337" s="2">
        <v>3</v>
      </c>
      <c r="GF337" s="2" t="s">
        <v>188</v>
      </c>
    </row>
    <row r="338" spans="1:188" x14ac:dyDescent="0.7">
      <c r="A338" s="2">
        <v>326916</v>
      </c>
      <c r="B338" s="2" t="s">
        <v>524</v>
      </c>
      <c r="C338" s="3">
        <v>41275</v>
      </c>
      <c r="D338" s="2">
        <v>6</v>
      </c>
      <c r="E338" s="2">
        <v>3</v>
      </c>
      <c r="F338" s="2">
        <v>1</v>
      </c>
      <c r="G338" s="2">
        <v>3</v>
      </c>
      <c r="H338" s="2">
        <v>1</v>
      </c>
      <c r="I338" s="2">
        <v>0</v>
      </c>
      <c r="J338" s="2">
        <v>1</v>
      </c>
      <c r="K338" s="2">
        <v>0</v>
      </c>
      <c r="L338" s="2">
        <v>1</v>
      </c>
      <c r="M338" s="2">
        <v>1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1</v>
      </c>
      <c r="AI338" s="2">
        <v>1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1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F338" s="2">
        <v>350</v>
      </c>
      <c r="CG338" s="2">
        <v>200</v>
      </c>
      <c r="CH338" s="2">
        <v>150</v>
      </c>
      <c r="CI338" s="2">
        <v>0</v>
      </c>
      <c r="CJ338" s="2">
        <v>100</v>
      </c>
      <c r="CK338" s="2">
        <v>0</v>
      </c>
      <c r="CL338" s="2">
        <v>100</v>
      </c>
      <c r="CM338" s="2">
        <v>0</v>
      </c>
      <c r="CN338" s="2">
        <v>150</v>
      </c>
      <c r="CO338" s="2">
        <v>0</v>
      </c>
      <c r="CP338" s="2">
        <v>100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150</v>
      </c>
      <c r="DC338" s="2">
        <v>0</v>
      </c>
      <c r="DD338" s="2">
        <v>100</v>
      </c>
      <c r="DE338" s="2">
        <v>0</v>
      </c>
      <c r="DF338" s="2">
        <v>100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150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100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100</v>
      </c>
      <c r="FZ338" s="2">
        <v>0</v>
      </c>
      <c r="GA338" s="2">
        <v>0</v>
      </c>
      <c r="GB338" s="2">
        <v>0</v>
      </c>
      <c r="GC338" s="2">
        <v>0</v>
      </c>
      <c r="GD338" s="2">
        <v>350</v>
      </c>
      <c r="GE338" s="2">
        <v>3</v>
      </c>
      <c r="GF338" s="2" t="s">
        <v>188</v>
      </c>
    </row>
    <row r="339" spans="1:188" x14ac:dyDescent="0.7">
      <c r="A339" s="2">
        <v>327182</v>
      </c>
      <c r="B339" s="2" t="s">
        <v>525</v>
      </c>
      <c r="C339" s="3">
        <v>41275</v>
      </c>
      <c r="D339" s="2">
        <v>6</v>
      </c>
      <c r="E339" s="2">
        <v>3</v>
      </c>
      <c r="F339" s="2">
        <v>1</v>
      </c>
      <c r="G339" s="2">
        <v>3</v>
      </c>
      <c r="H339" s="2">
        <v>1</v>
      </c>
      <c r="I339" s="2">
        <v>0</v>
      </c>
      <c r="J339" s="2">
        <v>2</v>
      </c>
      <c r="K339" s="2">
        <v>0</v>
      </c>
      <c r="L339" s="2">
        <v>2</v>
      </c>
      <c r="M339" s="2">
        <v>1</v>
      </c>
      <c r="N339" s="2">
        <v>0</v>
      </c>
      <c r="O339" s="2">
        <v>2</v>
      </c>
      <c r="P339" s="2">
        <v>0</v>
      </c>
      <c r="Q339" s="2">
        <v>2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1</v>
      </c>
      <c r="AE339" s="2">
        <v>0</v>
      </c>
      <c r="AF339" s="2">
        <v>0</v>
      </c>
      <c r="AG339" s="2">
        <v>0</v>
      </c>
      <c r="AH339" s="2">
        <v>1</v>
      </c>
      <c r="AI339" s="2">
        <v>1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0</v>
      </c>
      <c r="AQ339" s="2">
        <v>0</v>
      </c>
      <c r="AR339" s="2">
        <v>1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F339" s="2">
        <v>235</v>
      </c>
      <c r="CG339" s="2">
        <v>225</v>
      </c>
      <c r="CH339" s="2">
        <v>10</v>
      </c>
      <c r="CI339" s="2">
        <v>0</v>
      </c>
      <c r="CJ339" s="2">
        <v>150</v>
      </c>
      <c r="CK339" s="2">
        <v>0</v>
      </c>
      <c r="CL339" s="2">
        <v>75</v>
      </c>
      <c r="CM339" s="2">
        <v>0</v>
      </c>
      <c r="CN339" s="2">
        <v>10</v>
      </c>
      <c r="CO339" s="2">
        <v>0</v>
      </c>
      <c r="CP339" s="2">
        <v>150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10</v>
      </c>
      <c r="DC339" s="2">
        <v>0</v>
      </c>
      <c r="DD339" s="2">
        <v>150</v>
      </c>
      <c r="DE339" s="2">
        <v>0</v>
      </c>
      <c r="DF339" s="2">
        <v>75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10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150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25</v>
      </c>
      <c r="FZ339" s="2">
        <v>0</v>
      </c>
      <c r="GA339" s="2">
        <v>50</v>
      </c>
      <c r="GB339" s="2">
        <v>0</v>
      </c>
      <c r="GC339" s="2">
        <v>0</v>
      </c>
      <c r="GD339" s="2">
        <v>235</v>
      </c>
      <c r="GE339" s="2">
        <v>5</v>
      </c>
      <c r="GF339" s="2" t="s">
        <v>188</v>
      </c>
    </row>
    <row r="340" spans="1:188" x14ac:dyDescent="0.7">
      <c r="A340" s="2">
        <v>327602</v>
      </c>
      <c r="B340" s="2" t="s">
        <v>526</v>
      </c>
      <c r="C340" s="3">
        <v>41275</v>
      </c>
      <c r="D340" s="2">
        <v>6</v>
      </c>
      <c r="E340" s="2">
        <v>3</v>
      </c>
      <c r="F340" s="2">
        <v>1</v>
      </c>
      <c r="G340" s="2">
        <v>3</v>
      </c>
      <c r="H340" s="2">
        <v>2</v>
      </c>
      <c r="I340" s="2">
        <v>0</v>
      </c>
      <c r="J340" s="2">
        <v>1</v>
      </c>
      <c r="K340" s="2">
        <v>0</v>
      </c>
      <c r="L340" s="2">
        <v>1</v>
      </c>
      <c r="M340" s="2">
        <v>2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</v>
      </c>
      <c r="AE340" s="2">
        <v>0</v>
      </c>
      <c r="AF340" s="2">
        <v>0</v>
      </c>
      <c r="AG340" s="2">
        <v>0</v>
      </c>
      <c r="AH340" s="2">
        <v>1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1</v>
      </c>
      <c r="AO340" s="2">
        <v>0</v>
      </c>
      <c r="AP340" s="2">
        <v>0</v>
      </c>
      <c r="AQ340" s="2">
        <v>0</v>
      </c>
      <c r="AR340" s="2">
        <v>1</v>
      </c>
      <c r="AS340" s="2">
        <v>0</v>
      </c>
      <c r="AT340" s="2">
        <v>0</v>
      </c>
      <c r="AU340" s="2">
        <v>0</v>
      </c>
      <c r="AV340" s="2">
        <v>1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F340" s="2">
        <v>315</v>
      </c>
      <c r="CG340" s="2">
        <v>140</v>
      </c>
      <c r="CH340" s="2">
        <v>175</v>
      </c>
      <c r="CI340" s="2">
        <v>0</v>
      </c>
      <c r="CJ340" s="2">
        <v>20</v>
      </c>
      <c r="CK340" s="2">
        <v>0</v>
      </c>
      <c r="CL340" s="2">
        <v>120</v>
      </c>
      <c r="CM340" s="2">
        <v>0</v>
      </c>
      <c r="CN340" s="2">
        <v>175</v>
      </c>
      <c r="CO340" s="2">
        <v>0</v>
      </c>
      <c r="CP340" s="2">
        <v>20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175</v>
      </c>
      <c r="DC340" s="2">
        <v>0</v>
      </c>
      <c r="DD340" s="2">
        <v>20</v>
      </c>
      <c r="DE340" s="2">
        <v>0</v>
      </c>
      <c r="DF340" s="2">
        <v>120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100</v>
      </c>
      <c r="EA340" s="2">
        <v>0</v>
      </c>
      <c r="EB340" s="2">
        <v>0</v>
      </c>
      <c r="EC340" s="2">
        <v>0</v>
      </c>
      <c r="ED340" s="2">
        <v>0</v>
      </c>
      <c r="EE340" s="2">
        <v>75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20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120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315</v>
      </c>
      <c r="GE340" s="2">
        <v>4</v>
      </c>
      <c r="GF340" s="2" t="s">
        <v>188</v>
      </c>
    </row>
    <row r="341" spans="1:188" x14ac:dyDescent="0.7">
      <c r="A341" s="2">
        <v>328178</v>
      </c>
      <c r="B341" s="2" t="s">
        <v>527</v>
      </c>
      <c r="C341" s="3">
        <v>41640</v>
      </c>
      <c r="D341" s="2">
        <v>5</v>
      </c>
      <c r="E341" s="2">
        <v>3</v>
      </c>
      <c r="F341" s="2">
        <v>1</v>
      </c>
      <c r="G341" s="2">
        <v>3</v>
      </c>
      <c r="H341" s="2">
        <v>0</v>
      </c>
      <c r="I341" s="2">
        <v>9</v>
      </c>
      <c r="J341" s="2">
        <v>0</v>
      </c>
      <c r="K341" s="2">
        <v>4</v>
      </c>
      <c r="L341" s="2">
        <v>0</v>
      </c>
      <c r="M341" s="2">
        <v>9</v>
      </c>
      <c r="N341" s="2">
        <v>0</v>
      </c>
      <c r="O341" s="2">
        <v>4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1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F341" s="2">
        <v>2011.44</v>
      </c>
      <c r="CG341" s="2">
        <v>1067.51</v>
      </c>
      <c r="CH341" s="2">
        <v>0</v>
      </c>
      <c r="CI341" s="2">
        <v>1043.93</v>
      </c>
      <c r="CJ341" s="2">
        <v>0</v>
      </c>
      <c r="CK341" s="2">
        <v>967.51</v>
      </c>
      <c r="CL341" s="2">
        <v>0</v>
      </c>
      <c r="CM341" s="2">
        <v>0</v>
      </c>
      <c r="CN341" s="2">
        <v>0</v>
      </c>
      <c r="CO341" s="2">
        <v>1043.93</v>
      </c>
      <c r="CP341" s="2">
        <v>0</v>
      </c>
      <c r="CQ341" s="2">
        <v>967.51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1043.93</v>
      </c>
      <c r="DC341" s="2">
        <v>0</v>
      </c>
      <c r="DD341" s="2">
        <v>967.51</v>
      </c>
      <c r="DE341" s="2">
        <v>0</v>
      </c>
      <c r="DF341" s="2">
        <v>100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369</v>
      </c>
      <c r="EM341" s="2">
        <v>300</v>
      </c>
      <c r="EN341" s="2">
        <v>174.93</v>
      </c>
      <c r="EO341" s="2">
        <v>0</v>
      </c>
      <c r="EP341" s="2">
        <v>100</v>
      </c>
      <c r="EQ341" s="2">
        <v>100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310</v>
      </c>
      <c r="FJ341" s="2">
        <v>0</v>
      </c>
      <c r="FK341" s="2">
        <v>100</v>
      </c>
      <c r="FL341" s="2">
        <v>0</v>
      </c>
      <c r="FM341" s="2">
        <v>557.51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2011.44</v>
      </c>
      <c r="GE341" s="2">
        <v>13</v>
      </c>
      <c r="GF341" s="2" t="s">
        <v>188</v>
      </c>
    </row>
    <row r="342" spans="1:188" x14ac:dyDescent="0.7">
      <c r="A342" s="2">
        <v>328359</v>
      </c>
      <c r="B342" s="2" t="s">
        <v>528</v>
      </c>
      <c r="C342" s="3">
        <v>41275</v>
      </c>
      <c r="D342" s="2">
        <v>6</v>
      </c>
      <c r="E342" s="2">
        <v>3</v>
      </c>
      <c r="F342" s="2">
        <v>1</v>
      </c>
      <c r="G342" s="2">
        <v>3</v>
      </c>
      <c r="H342" s="2">
        <v>1</v>
      </c>
      <c r="I342" s="2">
        <v>0</v>
      </c>
      <c r="J342" s="2">
        <v>1</v>
      </c>
      <c r="K342" s="2">
        <v>0</v>
      </c>
      <c r="L342" s="2">
        <v>1</v>
      </c>
      <c r="M342" s="2">
        <v>1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0</v>
      </c>
      <c r="AG342" s="2">
        <v>0</v>
      </c>
      <c r="AH342" s="2">
        <v>1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>
        <v>0</v>
      </c>
      <c r="AR342" s="2">
        <v>1</v>
      </c>
      <c r="AS342" s="2">
        <v>0</v>
      </c>
      <c r="AT342" s="2">
        <v>0</v>
      </c>
      <c r="AU342" s="2">
        <v>0</v>
      </c>
      <c r="AV342" s="2">
        <v>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F342" s="2">
        <v>125</v>
      </c>
      <c r="CG342" s="2">
        <v>100</v>
      </c>
      <c r="CH342" s="2">
        <v>25</v>
      </c>
      <c r="CI342" s="2">
        <v>0</v>
      </c>
      <c r="CJ342" s="2">
        <v>50</v>
      </c>
      <c r="CK342" s="2">
        <v>0</v>
      </c>
      <c r="CL342" s="2">
        <v>50</v>
      </c>
      <c r="CM342" s="2">
        <v>0</v>
      </c>
      <c r="CN342" s="2">
        <v>25</v>
      </c>
      <c r="CO342" s="2">
        <v>0</v>
      </c>
      <c r="CP342" s="2">
        <v>50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25</v>
      </c>
      <c r="DC342" s="2">
        <v>0</v>
      </c>
      <c r="DD342" s="2">
        <v>50</v>
      </c>
      <c r="DE342" s="2">
        <v>0</v>
      </c>
      <c r="DF342" s="2">
        <v>50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25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50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50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125</v>
      </c>
      <c r="GE342" s="2">
        <v>3</v>
      </c>
      <c r="GF342" s="2" t="s">
        <v>188</v>
      </c>
    </row>
    <row r="343" spans="1:188" x14ac:dyDescent="0.7">
      <c r="A343" s="2">
        <v>330083</v>
      </c>
      <c r="B343" s="2" t="s">
        <v>529</v>
      </c>
      <c r="C343" s="3">
        <v>41275</v>
      </c>
      <c r="D343" s="2">
        <v>6</v>
      </c>
      <c r="E343" s="2">
        <v>3</v>
      </c>
      <c r="F343" s="2">
        <v>1</v>
      </c>
      <c r="G343" s="2">
        <v>3</v>
      </c>
      <c r="H343" s="2">
        <v>1</v>
      </c>
      <c r="I343" s="2">
        <v>0</v>
      </c>
      <c r="J343" s="2">
        <v>1</v>
      </c>
      <c r="K343" s="2">
        <v>0</v>
      </c>
      <c r="L343" s="2">
        <v>1</v>
      </c>
      <c r="M343" s="2">
        <v>1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</v>
      </c>
      <c r="AE343" s="2">
        <v>0</v>
      </c>
      <c r="AF343" s="2">
        <v>0</v>
      </c>
      <c r="AG343" s="2">
        <v>0</v>
      </c>
      <c r="AH343" s="2">
        <v>1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1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F343" s="2">
        <v>200</v>
      </c>
      <c r="CG343" s="2">
        <v>150</v>
      </c>
      <c r="CH343" s="2">
        <v>50</v>
      </c>
      <c r="CI343" s="2">
        <v>0</v>
      </c>
      <c r="CJ343" s="2">
        <v>50</v>
      </c>
      <c r="CK343" s="2">
        <v>0</v>
      </c>
      <c r="CL343" s="2">
        <v>100</v>
      </c>
      <c r="CM343" s="2">
        <v>0</v>
      </c>
      <c r="CN343" s="2">
        <v>50</v>
      </c>
      <c r="CO343" s="2">
        <v>0</v>
      </c>
      <c r="CP343" s="2">
        <v>50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50</v>
      </c>
      <c r="DC343" s="2">
        <v>0</v>
      </c>
      <c r="DD343" s="2">
        <v>50</v>
      </c>
      <c r="DE343" s="2">
        <v>0</v>
      </c>
      <c r="DF343" s="2">
        <v>100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50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50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100</v>
      </c>
      <c r="GC343" s="2">
        <v>0</v>
      </c>
      <c r="GD343" s="2">
        <v>200</v>
      </c>
      <c r="GE343" s="2">
        <v>3</v>
      </c>
      <c r="GF343" s="2" t="s">
        <v>188</v>
      </c>
    </row>
    <row r="344" spans="1:188" x14ac:dyDescent="0.7">
      <c r="A344" s="2">
        <v>332183</v>
      </c>
      <c r="B344" s="2" t="s">
        <v>530</v>
      </c>
      <c r="C344" s="3">
        <v>41275</v>
      </c>
      <c r="D344" s="2">
        <v>6</v>
      </c>
      <c r="E344" s="2">
        <v>3</v>
      </c>
      <c r="F344" s="2">
        <v>1</v>
      </c>
      <c r="G344" s="2">
        <v>3</v>
      </c>
      <c r="H344" s="2">
        <v>1</v>
      </c>
      <c r="I344" s="2">
        <v>0</v>
      </c>
      <c r="J344" s="2">
        <v>1</v>
      </c>
      <c r="K344" s="2">
        <v>0</v>
      </c>
      <c r="L344" s="2">
        <v>1</v>
      </c>
      <c r="M344" s="2">
        <v>1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1</v>
      </c>
      <c r="AE344" s="2">
        <v>0</v>
      </c>
      <c r="AF344" s="2">
        <v>0</v>
      </c>
      <c r="AG344" s="2">
        <v>0</v>
      </c>
      <c r="AH344" s="2">
        <v>1</v>
      </c>
      <c r="AI344" s="2">
        <v>1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0</v>
      </c>
      <c r="AV344" s="2">
        <v>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F344" s="2">
        <v>30</v>
      </c>
      <c r="CG344" s="2">
        <v>20</v>
      </c>
      <c r="CH344" s="2">
        <v>10</v>
      </c>
      <c r="CI344" s="2">
        <v>0</v>
      </c>
      <c r="CJ344" s="2">
        <v>10</v>
      </c>
      <c r="CK344" s="2">
        <v>0</v>
      </c>
      <c r="CL344" s="2">
        <v>10</v>
      </c>
      <c r="CM344" s="2">
        <v>0</v>
      </c>
      <c r="CN344" s="2">
        <v>10</v>
      </c>
      <c r="CO344" s="2">
        <v>0</v>
      </c>
      <c r="CP344" s="2">
        <v>10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10</v>
      </c>
      <c r="DC344" s="2">
        <v>0</v>
      </c>
      <c r="DD344" s="2">
        <v>10</v>
      </c>
      <c r="DE344" s="2">
        <v>0</v>
      </c>
      <c r="DF344" s="2">
        <v>10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10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10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10</v>
      </c>
      <c r="GD344" s="2">
        <v>30</v>
      </c>
      <c r="GE344" s="2">
        <v>3</v>
      </c>
      <c r="GF344" s="2" t="s">
        <v>188</v>
      </c>
    </row>
    <row r="345" spans="1:188" x14ac:dyDescent="0.7">
      <c r="A345" s="2">
        <v>333429</v>
      </c>
      <c r="B345" s="2" t="s">
        <v>531</v>
      </c>
      <c r="C345" s="3">
        <v>41275</v>
      </c>
      <c r="D345" s="2">
        <v>6</v>
      </c>
      <c r="E345" s="2">
        <v>3</v>
      </c>
      <c r="F345" s="2">
        <v>1</v>
      </c>
      <c r="G345" s="2">
        <v>3</v>
      </c>
      <c r="H345" s="2">
        <v>1</v>
      </c>
      <c r="I345" s="2">
        <v>0</v>
      </c>
      <c r="J345" s="2">
        <v>1</v>
      </c>
      <c r="K345" s="2">
        <v>0</v>
      </c>
      <c r="L345" s="2">
        <v>1</v>
      </c>
      <c r="M345" s="2">
        <v>1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1</v>
      </c>
      <c r="AE345" s="2">
        <v>0</v>
      </c>
      <c r="AF345" s="2">
        <v>0</v>
      </c>
      <c r="AG345" s="2">
        <v>0</v>
      </c>
      <c r="AH345" s="2">
        <v>1</v>
      </c>
      <c r="AI345" s="2">
        <v>1</v>
      </c>
      <c r="AJ345" s="2">
        <v>0</v>
      </c>
      <c r="AK345" s="2">
        <v>0</v>
      </c>
      <c r="AL345" s="2">
        <v>0</v>
      </c>
      <c r="AM345" s="2">
        <v>0</v>
      </c>
      <c r="AN345" s="2">
        <v>1</v>
      </c>
      <c r="AO345" s="2">
        <v>0</v>
      </c>
      <c r="AP345" s="2">
        <v>0</v>
      </c>
      <c r="AQ345" s="2">
        <v>0</v>
      </c>
      <c r="AR345" s="2">
        <v>1</v>
      </c>
      <c r="AS345" s="2">
        <v>0</v>
      </c>
      <c r="AT345" s="2">
        <v>0</v>
      </c>
      <c r="AU345" s="2">
        <v>0</v>
      </c>
      <c r="AV345" s="2">
        <v>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1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F345" s="2">
        <v>60</v>
      </c>
      <c r="CG345" s="2">
        <v>50</v>
      </c>
      <c r="CH345" s="2">
        <v>10</v>
      </c>
      <c r="CI345" s="2">
        <v>0</v>
      </c>
      <c r="CJ345" s="2">
        <v>25</v>
      </c>
      <c r="CK345" s="2">
        <v>0</v>
      </c>
      <c r="CL345" s="2">
        <v>25</v>
      </c>
      <c r="CM345" s="2">
        <v>0</v>
      </c>
      <c r="CN345" s="2">
        <v>10</v>
      </c>
      <c r="CO345" s="2">
        <v>0</v>
      </c>
      <c r="CP345" s="2">
        <v>25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10</v>
      </c>
      <c r="DC345" s="2">
        <v>0</v>
      </c>
      <c r="DD345" s="2">
        <v>25</v>
      </c>
      <c r="DE345" s="2">
        <v>0</v>
      </c>
      <c r="DF345" s="2">
        <v>25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10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25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25</v>
      </c>
      <c r="GB345" s="2">
        <v>0</v>
      </c>
      <c r="GC345" s="2">
        <v>0</v>
      </c>
      <c r="GD345" s="2">
        <v>60</v>
      </c>
      <c r="GE345" s="2">
        <v>3</v>
      </c>
      <c r="GF345" s="2" t="s">
        <v>188</v>
      </c>
    </row>
    <row r="346" spans="1:188" x14ac:dyDescent="0.7">
      <c r="A346" s="2">
        <v>333545</v>
      </c>
      <c r="B346" s="2" t="s">
        <v>532</v>
      </c>
      <c r="C346" s="3">
        <v>41275</v>
      </c>
      <c r="D346" s="2">
        <v>6</v>
      </c>
      <c r="E346" s="2">
        <v>3</v>
      </c>
      <c r="F346" s="2">
        <v>1</v>
      </c>
      <c r="G346" s="2">
        <v>3</v>
      </c>
      <c r="H346" s="2">
        <v>3</v>
      </c>
      <c r="I346" s="2">
        <v>0</v>
      </c>
      <c r="J346" s="2">
        <v>1</v>
      </c>
      <c r="K346" s="2">
        <v>0</v>
      </c>
      <c r="L346" s="2">
        <v>1</v>
      </c>
      <c r="M346" s="2">
        <v>3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0</v>
      </c>
      <c r="AF346" s="2">
        <v>0</v>
      </c>
      <c r="AG346" s="2">
        <v>0</v>
      </c>
      <c r="AH346" s="2">
        <v>1</v>
      </c>
      <c r="AI346" s="2">
        <v>1</v>
      </c>
      <c r="AJ346" s="2">
        <v>0</v>
      </c>
      <c r="AK346" s="2">
        <v>0</v>
      </c>
      <c r="AL346" s="2">
        <v>0</v>
      </c>
      <c r="AM346" s="2">
        <v>0</v>
      </c>
      <c r="AN346" s="2">
        <v>1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1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F346" s="2">
        <v>140</v>
      </c>
      <c r="CG346" s="2">
        <v>90</v>
      </c>
      <c r="CH346" s="2">
        <v>50</v>
      </c>
      <c r="CI346" s="2">
        <v>0</v>
      </c>
      <c r="CJ346" s="2">
        <v>50</v>
      </c>
      <c r="CK346" s="2">
        <v>0</v>
      </c>
      <c r="CL346" s="2">
        <v>40</v>
      </c>
      <c r="CM346" s="2">
        <v>0</v>
      </c>
      <c r="CN346" s="2">
        <v>50</v>
      </c>
      <c r="CO346" s="2">
        <v>0</v>
      </c>
      <c r="CP346" s="2">
        <v>50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50</v>
      </c>
      <c r="DC346" s="2">
        <v>0</v>
      </c>
      <c r="DD346" s="2">
        <v>50</v>
      </c>
      <c r="DE346" s="2">
        <v>0</v>
      </c>
      <c r="DF346" s="2">
        <v>40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40</v>
      </c>
      <c r="ED346" s="2">
        <v>10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50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40</v>
      </c>
      <c r="FZ346" s="2">
        <v>0</v>
      </c>
      <c r="GA346" s="2">
        <v>0</v>
      </c>
      <c r="GB346" s="2">
        <v>0</v>
      </c>
      <c r="GC346" s="2">
        <v>0</v>
      </c>
      <c r="GD346" s="2">
        <v>140</v>
      </c>
      <c r="GE346" s="2">
        <v>5</v>
      </c>
      <c r="GF346" s="2" t="s">
        <v>188</v>
      </c>
    </row>
    <row r="347" spans="1:188" x14ac:dyDescent="0.7">
      <c r="A347" s="2">
        <v>335016</v>
      </c>
      <c r="B347" s="2" t="s">
        <v>533</v>
      </c>
      <c r="C347" s="3">
        <v>41275</v>
      </c>
      <c r="D347" s="2">
        <v>6</v>
      </c>
      <c r="E347" s="2">
        <v>4</v>
      </c>
      <c r="F347" s="2">
        <v>2</v>
      </c>
      <c r="G347" s="2">
        <v>4</v>
      </c>
      <c r="H347" s="2">
        <v>35</v>
      </c>
      <c r="I347" s="2">
        <v>0</v>
      </c>
      <c r="J347" s="2">
        <v>23</v>
      </c>
      <c r="K347" s="2">
        <v>0</v>
      </c>
      <c r="L347" s="2">
        <v>28</v>
      </c>
      <c r="M347" s="2">
        <v>35</v>
      </c>
      <c r="N347" s="2">
        <v>0</v>
      </c>
      <c r="O347" s="2">
        <v>23</v>
      </c>
      <c r="P347" s="2">
        <v>0</v>
      </c>
      <c r="Q347" s="2">
        <v>28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1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0</v>
      </c>
      <c r="AV347" s="2">
        <v>1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1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F347" s="2">
        <v>8821.44</v>
      </c>
      <c r="CG347" s="2">
        <v>6386.07</v>
      </c>
      <c r="CH347" s="2">
        <v>5810.61</v>
      </c>
      <c r="CI347" s="2">
        <v>0</v>
      </c>
      <c r="CJ347" s="2">
        <v>3010.83</v>
      </c>
      <c r="CK347" s="2">
        <v>0</v>
      </c>
      <c r="CL347" s="2">
        <v>3375.24</v>
      </c>
      <c r="CM347" s="2">
        <v>0</v>
      </c>
      <c r="CN347" s="2">
        <v>5810.61</v>
      </c>
      <c r="CO347" s="2">
        <v>0</v>
      </c>
      <c r="CP347" s="2">
        <v>3010.83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5810.61</v>
      </c>
      <c r="DC347" s="2">
        <v>0</v>
      </c>
      <c r="DD347" s="2">
        <v>3010.83</v>
      </c>
      <c r="DE347" s="2">
        <v>0</v>
      </c>
      <c r="DF347" s="2">
        <v>3375.24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1760.84</v>
      </c>
      <c r="DX347" s="2">
        <v>0</v>
      </c>
      <c r="DY347" s="2">
        <v>0</v>
      </c>
      <c r="DZ347" s="2">
        <v>0</v>
      </c>
      <c r="EA347" s="2">
        <v>925.05</v>
      </c>
      <c r="EB347" s="2">
        <v>0</v>
      </c>
      <c r="EC347" s="2">
        <v>1373.45</v>
      </c>
      <c r="ED347" s="2">
        <v>0</v>
      </c>
      <c r="EE347" s="2">
        <v>0</v>
      </c>
      <c r="EF347" s="2">
        <v>0</v>
      </c>
      <c r="EG347" s="2">
        <v>1751.27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1014.36</v>
      </c>
      <c r="EZ347" s="2">
        <v>0</v>
      </c>
      <c r="FA347" s="2">
        <v>459.92</v>
      </c>
      <c r="FB347" s="2">
        <v>0</v>
      </c>
      <c r="FC347" s="2">
        <v>1536.55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1087.52</v>
      </c>
      <c r="FU347" s="2">
        <v>0</v>
      </c>
      <c r="FV347" s="2">
        <v>1005.43</v>
      </c>
      <c r="FW347" s="2">
        <v>0</v>
      </c>
      <c r="FX347" s="2">
        <v>0</v>
      </c>
      <c r="FY347" s="2">
        <v>1282.29</v>
      </c>
      <c r="FZ347" s="2">
        <v>0</v>
      </c>
      <c r="GA347" s="2">
        <v>0</v>
      </c>
      <c r="GB347" s="2">
        <v>0</v>
      </c>
      <c r="GC347" s="2">
        <v>0</v>
      </c>
      <c r="GD347" s="2">
        <v>12196.6799999999</v>
      </c>
      <c r="GE347" s="2">
        <v>86</v>
      </c>
      <c r="GF347" s="2" t="s">
        <v>188</v>
      </c>
    </row>
    <row r="348" spans="1:188" x14ac:dyDescent="0.7">
      <c r="A348" s="2">
        <v>337666</v>
      </c>
      <c r="B348" s="2" t="s">
        <v>534</v>
      </c>
      <c r="C348" s="3">
        <v>41275</v>
      </c>
      <c r="D348" s="2">
        <v>6</v>
      </c>
      <c r="E348" s="2">
        <v>3</v>
      </c>
      <c r="F348" s="2">
        <v>1</v>
      </c>
      <c r="G348" s="2">
        <v>3</v>
      </c>
      <c r="H348" s="2">
        <v>1</v>
      </c>
      <c r="I348" s="2">
        <v>0</v>
      </c>
      <c r="J348" s="2">
        <v>1</v>
      </c>
      <c r="K348" s="2">
        <v>0</v>
      </c>
      <c r="L348" s="2">
        <v>2</v>
      </c>
      <c r="M348" s="2">
        <v>1</v>
      </c>
      <c r="N348" s="2">
        <v>0</v>
      </c>
      <c r="O348" s="2">
        <v>1</v>
      </c>
      <c r="P348" s="2">
        <v>0</v>
      </c>
      <c r="Q348" s="2">
        <v>2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</v>
      </c>
      <c r="AE348" s="2">
        <v>0</v>
      </c>
      <c r="AF348" s="2">
        <v>0</v>
      </c>
      <c r="AG348" s="2">
        <v>0</v>
      </c>
      <c r="AH348" s="2">
        <v>1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1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F348" s="2">
        <v>130</v>
      </c>
      <c r="CG348" s="2">
        <v>110</v>
      </c>
      <c r="CH348" s="2">
        <v>20</v>
      </c>
      <c r="CI348" s="2">
        <v>0</v>
      </c>
      <c r="CJ348" s="2">
        <v>30</v>
      </c>
      <c r="CK348" s="2">
        <v>0</v>
      </c>
      <c r="CL348" s="2">
        <v>80</v>
      </c>
      <c r="CM348" s="2">
        <v>0</v>
      </c>
      <c r="CN348" s="2">
        <v>20</v>
      </c>
      <c r="CO348" s="2">
        <v>0</v>
      </c>
      <c r="CP348" s="2">
        <v>30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20</v>
      </c>
      <c r="DC348" s="2">
        <v>0</v>
      </c>
      <c r="DD348" s="2">
        <v>30</v>
      </c>
      <c r="DE348" s="2">
        <v>0</v>
      </c>
      <c r="DF348" s="2">
        <v>80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20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30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80</v>
      </c>
      <c r="FZ348" s="2">
        <v>0</v>
      </c>
      <c r="GA348" s="2">
        <v>0</v>
      </c>
      <c r="GB348" s="2">
        <v>0</v>
      </c>
      <c r="GC348" s="2">
        <v>0</v>
      </c>
      <c r="GD348" s="2">
        <v>130</v>
      </c>
      <c r="GE348" s="2">
        <v>4</v>
      </c>
      <c r="GF348" s="2" t="s">
        <v>188</v>
      </c>
    </row>
    <row r="349" spans="1:188" x14ac:dyDescent="0.7">
      <c r="A349" s="2">
        <v>337977</v>
      </c>
      <c r="B349" s="2" t="s">
        <v>535</v>
      </c>
      <c r="C349" s="3">
        <v>41275</v>
      </c>
      <c r="D349" s="2">
        <v>6</v>
      </c>
      <c r="E349" s="2">
        <v>4</v>
      </c>
      <c r="F349" s="2">
        <v>2</v>
      </c>
      <c r="G349" s="2">
        <v>4</v>
      </c>
      <c r="H349" s="2">
        <v>1</v>
      </c>
      <c r="I349" s="2">
        <v>0</v>
      </c>
      <c r="J349" s="2">
        <v>1</v>
      </c>
      <c r="K349" s="2">
        <v>0</v>
      </c>
      <c r="L349" s="2">
        <v>1</v>
      </c>
      <c r="M349" s="2">
        <v>1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1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1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1</v>
      </c>
      <c r="AO349" s="2">
        <v>0</v>
      </c>
      <c r="AP349" s="2">
        <v>0</v>
      </c>
      <c r="AQ349" s="2">
        <v>0</v>
      </c>
      <c r="AR349" s="2">
        <v>1</v>
      </c>
      <c r="AS349" s="2">
        <v>0</v>
      </c>
      <c r="AT349" s="2">
        <v>0</v>
      </c>
      <c r="AU349" s="2">
        <v>0</v>
      </c>
      <c r="AV349" s="2">
        <v>1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1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F349" s="2">
        <v>65</v>
      </c>
      <c r="CG349" s="2">
        <v>50</v>
      </c>
      <c r="CH349" s="2">
        <v>40</v>
      </c>
      <c r="CI349" s="2">
        <v>0</v>
      </c>
      <c r="CJ349" s="2">
        <v>25</v>
      </c>
      <c r="CK349" s="2">
        <v>0</v>
      </c>
      <c r="CL349" s="2">
        <v>25</v>
      </c>
      <c r="CM349" s="2">
        <v>0</v>
      </c>
      <c r="CN349" s="2">
        <v>40</v>
      </c>
      <c r="CO349" s="2">
        <v>0</v>
      </c>
      <c r="CP349" s="2">
        <v>25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40</v>
      </c>
      <c r="DC349" s="2">
        <v>0</v>
      </c>
      <c r="DD349" s="2">
        <v>25</v>
      </c>
      <c r="DE349" s="2">
        <v>0</v>
      </c>
      <c r="DF349" s="2">
        <v>25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40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25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25</v>
      </c>
      <c r="GD349" s="2">
        <v>90</v>
      </c>
      <c r="GE349" s="2">
        <v>3</v>
      </c>
      <c r="GF349" s="2" t="s">
        <v>188</v>
      </c>
    </row>
    <row r="350" spans="1:188" x14ac:dyDescent="0.7">
      <c r="A350" s="2">
        <v>338375</v>
      </c>
      <c r="B350" s="2" t="s">
        <v>536</v>
      </c>
      <c r="C350" s="3">
        <v>41275</v>
      </c>
      <c r="D350" s="2">
        <v>6</v>
      </c>
      <c r="E350" s="2">
        <v>3</v>
      </c>
      <c r="F350" s="2">
        <v>1</v>
      </c>
      <c r="G350" s="2">
        <v>3</v>
      </c>
      <c r="H350" s="2">
        <v>1</v>
      </c>
      <c r="I350" s="2">
        <v>0</v>
      </c>
      <c r="J350" s="2">
        <v>1</v>
      </c>
      <c r="K350" s="2">
        <v>0</v>
      </c>
      <c r="L350" s="2">
        <v>1</v>
      </c>
      <c r="M350" s="2">
        <v>1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1</v>
      </c>
      <c r="AE350" s="2">
        <v>0</v>
      </c>
      <c r="AF350" s="2">
        <v>0</v>
      </c>
      <c r="AG350" s="2">
        <v>0</v>
      </c>
      <c r="AH350" s="2">
        <v>1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1</v>
      </c>
      <c r="AO350" s="2">
        <v>0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0</v>
      </c>
      <c r="AV350" s="2">
        <v>1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1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F350" s="2">
        <v>526.97</v>
      </c>
      <c r="CG350" s="2">
        <v>313.89999999999998</v>
      </c>
      <c r="CH350" s="2">
        <v>213.07</v>
      </c>
      <c r="CI350" s="2">
        <v>0</v>
      </c>
      <c r="CJ350" s="2">
        <v>193.9</v>
      </c>
      <c r="CK350" s="2">
        <v>0</v>
      </c>
      <c r="CL350" s="2">
        <v>120</v>
      </c>
      <c r="CM350" s="2">
        <v>0</v>
      </c>
      <c r="CN350" s="2">
        <v>213.07</v>
      </c>
      <c r="CO350" s="2">
        <v>0</v>
      </c>
      <c r="CP350" s="2">
        <v>193.9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213.07</v>
      </c>
      <c r="DC350" s="2">
        <v>0</v>
      </c>
      <c r="DD350" s="2">
        <v>193.9</v>
      </c>
      <c r="DE350" s="2">
        <v>0</v>
      </c>
      <c r="DF350" s="2">
        <v>120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213.07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193.9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120</v>
      </c>
      <c r="GD350" s="2">
        <v>526.97</v>
      </c>
      <c r="GE350" s="2">
        <v>3</v>
      </c>
      <c r="GF350" s="2" t="s">
        <v>188</v>
      </c>
    </row>
    <row r="351" spans="1:188" x14ac:dyDescent="0.7">
      <c r="A351" s="2">
        <v>342704</v>
      </c>
      <c r="B351" s="2" t="s">
        <v>537</v>
      </c>
      <c r="C351" s="3">
        <v>41275</v>
      </c>
      <c r="D351" s="2">
        <v>6</v>
      </c>
      <c r="E351" s="2">
        <v>4</v>
      </c>
      <c r="F351" s="2">
        <v>2</v>
      </c>
      <c r="G351" s="2">
        <v>4</v>
      </c>
      <c r="H351" s="2">
        <v>1</v>
      </c>
      <c r="I351" s="2">
        <v>0</v>
      </c>
      <c r="J351" s="2">
        <v>1</v>
      </c>
      <c r="K351" s="2">
        <v>0</v>
      </c>
      <c r="L351" s="2">
        <v>1</v>
      </c>
      <c r="M351" s="2">
        <v>1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1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</v>
      </c>
      <c r="AI351" s="2">
        <v>1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0</v>
      </c>
      <c r="AP351" s="2">
        <v>0</v>
      </c>
      <c r="AQ351" s="2">
        <v>0</v>
      </c>
      <c r="AR351" s="2">
        <v>1</v>
      </c>
      <c r="AS351" s="2">
        <v>0</v>
      </c>
      <c r="AT351" s="2">
        <v>0</v>
      </c>
      <c r="AU351" s="2">
        <v>0</v>
      </c>
      <c r="AV351" s="2">
        <v>1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1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F351" s="2">
        <v>397.14</v>
      </c>
      <c r="CG351" s="2">
        <v>419.95</v>
      </c>
      <c r="CH351" s="2">
        <v>229.35</v>
      </c>
      <c r="CI351" s="2">
        <v>0</v>
      </c>
      <c r="CJ351" s="2">
        <v>167.79</v>
      </c>
      <c r="CK351" s="2">
        <v>0</v>
      </c>
      <c r="CL351" s="2">
        <v>252.16</v>
      </c>
      <c r="CM351" s="2">
        <v>0</v>
      </c>
      <c r="CN351" s="2">
        <v>229.35</v>
      </c>
      <c r="CO351" s="2">
        <v>0</v>
      </c>
      <c r="CP351" s="2">
        <v>167.79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229.35</v>
      </c>
      <c r="DC351" s="2">
        <v>0</v>
      </c>
      <c r="DD351" s="2">
        <v>167.79</v>
      </c>
      <c r="DE351" s="2">
        <v>0</v>
      </c>
      <c r="DF351" s="2">
        <v>252.16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229.35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167.79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252.16</v>
      </c>
      <c r="GD351" s="2">
        <v>649.29999999999995</v>
      </c>
      <c r="GE351" s="2">
        <v>3</v>
      </c>
      <c r="GF351" s="2" t="s">
        <v>188</v>
      </c>
    </row>
    <row r="352" spans="1:188" x14ac:dyDescent="0.7">
      <c r="A352" s="2">
        <v>343294</v>
      </c>
      <c r="B352" s="2" t="s">
        <v>538</v>
      </c>
      <c r="C352" s="3">
        <v>41275</v>
      </c>
      <c r="D352" s="2">
        <v>6</v>
      </c>
      <c r="E352" s="2">
        <v>3</v>
      </c>
      <c r="F352" s="2">
        <v>1</v>
      </c>
      <c r="G352" s="2">
        <v>3</v>
      </c>
      <c r="H352" s="2">
        <v>1</v>
      </c>
      <c r="I352" s="2">
        <v>0</v>
      </c>
      <c r="J352" s="2">
        <v>2</v>
      </c>
      <c r="K352" s="2">
        <v>0</v>
      </c>
      <c r="L352" s="2">
        <v>1</v>
      </c>
      <c r="M352" s="2">
        <v>1</v>
      </c>
      <c r="N352" s="2">
        <v>0</v>
      </c>
      <c r="O352" s="2">
        <v>2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1</v>
      </c>
      <c r="AE352" s="2">
        <v>0</v>
      </c>
      <c r="AF352" s="2">
        <v>0</v>
      </c>
      <c r="AG352" s="2">
        <v>0</v>
      </c>
      <c r="AH352" s="2">
        <v>1</v>
      </c>
      <c r="AI352" s="2">
        <v>1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0</v>
      </c>
      <c r="AU352" s="2">
        <v>0</v>
      </c>
      <c r="AV352" s="2">
        <v>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1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F352" s="2">
        <v>100</v>
      </c>
      <c r="CG352" s="2">
        <v>75</v>
      </c>
      <c r="CH352" s="2">
        <v>25</v>
      </c>
      <c r="CI352" s="2">
        <v>0</v>
      </c>
      <c r="CJ352" s="2">
        <v>50</v>
      </c>
      <c r="CK352" s="2">
        <v>0</v>
      </c>
      <c r="CL352" s="2">
        <v>25</v>
      </c>
      <c r="CM352" s="2">
        <v>0</v>
      </c>
      <c r="CN352" s="2">
        <v>25</v>
      </c>
      <c r="CO352" s="2">
        <v>0</v>
      </c>
      <c r="CP352" s="2">
        <v>50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25</v>
      </c>
      <c r="DC352" s="2">
        <v>0</v>
      </c>
      <c r="DD352" s="2">
        <v>50</v>
      </c>
      <c r="DE352" s="2">
        <v>0</v>
      </c>
      <c r="DF352" s="2">
        <v>25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25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25</v>
      </c>
      <c r="FB352" s="2">
        <v>25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25</v>
      </c>
      <c r="GB352" s="2">
        <v>0</v>
      </c>
      <c r="GC352" s="2">
        <v>0</v>
      </c>
      <c r="GD352" s="2">
        <v>100</v>
      </c>
      <c r="GE352" s="2">
        <v>4</v>
      </c>
      <c r="GF352" s="2" t="s">
        <v>188</v>
      </c>
    </row>
    <row r="353" spans="1:188" x14ac:dyDescent="0.7">
      <c r="A353" s="2">
        <v>343728</v>
      </c>
      <c r="B353" s="2" t="s">
        <v>539</v>
      </c>
      <c r="C353" s="3">
        <v>41275</v>
      </c>
      <c r="D353" s="2">
        <v>6</v>
      </c>
      <c r="E353" s="2">
        <v>4</v>
      </c>
      <c r="F353" s="2">
        <v>2</v>
      </c>
      <c r="G353" s="2">
        <v>4</v>
      </c>
      <c r="H353" s="2">
        <v>3</v>
      </c>
      <c r="I353" s="2">
        <v>0</v>
      </c>
      <c r="J353" s="2">
        <v>1</v>
      </c>
      <c r="K353" s="2">
        <v>0</v>
      </c>
      <c r="L353" s="2">
        <v>1</v>
      </c>
      <c r="M353" s="2">
        <v>3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</v>
      </c>
      <c r="AI353" s="2">
        <v>1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  <c r="AQ353" s="2">
        <v>0</v>
      </c>
      <c r="AR353" s="2">
        <v>1</v>
      </c>
      <c r="AS353" s="2">
        <v>0</v>
      </c>
      <c r="AT353" s="2">
        <v>0</v>
      </c>
      <c r="AU353" s="2">
        <v>0</v>
      </c>
      <c r="AV353" s="2">
        <v>1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1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F353" s="2">
        <v>315.63</v>
      </c>
      <c r="CG353" s="2">
        <v>85</v>
      </c>
      <c r="CH353" s="2">
        <v>305.63</v>
      </c>
      <c r="CI353" s="2">
        <v>0</v>
      </c>
      <c r="CJ353" s="2">
        <v>10</v>
      </c>
      <c r="CK353" s="2">
        <v>0</v>
      </c>
      <c r="CL353" s="2">
        <v>75</v>
      </c>
      <c r="CM353" s="2">
        <v>0</v>
      </c>
      <c r="CN353" s="2">
        <v>305.63</v>
      </c>
      <c r="CO353" s="2">
        <v>0</v>
      </c>
      <c r="CP353" s="2">
        <v>10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305.63</v>
      </c>
      <c r="DC353" s="2">
        <v>0</v>
      </c>
      <c r="DD353" s="2">
        <v>10</v>
      </c>
      <c r="DE353" s="2">
        <v>0</v>
      </c>
      <c r="DF353" s="2">
        <v>75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25</v>
      </c>
      <c r="EG353" s="2">
        <v>280.63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10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75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390.63</v>
      </c>
      <c r="GE353" s="2">
        <v>5</v>
      </c>
      <c r="GF353" s="2" t="s">
        <v>188</v>
      </c>
    </row>
    <row r="354" spans="1:188" x14ac:dyDescent="0.7">
      <c r="A354" s="2">
        <v>344015</v>
      </c>
      <c r="B354" s="2" t="s">
        <v>540</v>
      </c>
      <c r="C354" s="3">
        <v>41640</v>
      </c>
      <c r="D354" s="2">
        <v>5</v>
      </c>
      <c r="E354" s="2">
        <v>3</v>
      </c>
      <c r="F354" s="2">
        <v>1</v>
      </c>
      <c r="G354" s="2">
        <v>3</v>
      </c>
      <c r="H354" s="2">
        <v>0</v>
      </c>
      <c r="I354" s="2">
        <v>1</v>
      </c>
      <c r="J354" s="2">
        <v>0</v>
      </c>
      <c r="K354" s="2">
        <v>1</v>
      </c>
      <c r="L354" s="2">
        <v>0</v>
      </c>
      <c r="M354" s="2">
        <v>1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1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1</v>
      </c>
      <c r="AO354" s="2">
        <v>0</v>
      </c>
      <c r="AP354" s="2">
        <v>0</v>
      </c>
      <c r="AQ354" s="2">
        <v>0</v>
      </c>
      <c r="AR354" s="2">
        <v>1</v>
      </c>
      <c r="AS354" s="2">
        <v>0</v>
      </c>
      <c r="AT354" s="2">
        <v>0</v>
      </c>
      <c r="AU354" s="2">
        <v>0</v>
      </c>
      <c r="AV354" s="2">
        <v>1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F354" s="2">
        <v>100</v>
      </c>
      <c r="CG354" s="2">
        <v>100</v>
      </c>
      <c r="CH354" s="2">
        <v>0</v>
      </c>
      <c r="CI354" s="2">
        <v>50</v>
      </c>
      <c r="CJ354" s="2">
        <v>0</v>
      </c>
      <c r="CK354" s="2">
        <v>50</v>
      </c>
      <c r="CL354" s="2">
        <v>0</v>
      </c>
      <c r="CM354" s="2">
        <v>0</v>
      </c>
      <c r="CN354" s="2">
        <v>0</v>
      </c>
      <c r="CO354" s="2">
        <v>50</v>
      </c>
      <c r="CP354" s="2">
        <v>0</v>
      </c>
      <c r="CQ354" s="2">
        <v>50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50</v>
      </c>
      <c r="DC354" s="2">
        <v>0</v>
      </c>
      <c r="DD354" s="2">
        <v>50</v>
      </c>
      <c r="DE354" s="2">
        <v>0</v>
      </c>
      <c r="DF354" s="2">
        <v>50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50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50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100</v>
      </c>
      <c r="GE354" s="2">
        <v>2</v>
      </c>
      <c r="GF354" s="2" t="s">
        <v>188</v>
      </c>
    </row>
    <row r="355" spans="1:188" x14ac:dyDescent="0.7">
      <c r="A355" s="2">
        <v>344253</v>
      </c>
      <c r="B355" s="2" t="s">
        <v>541</v>
      </c>
      <c r="C355" s="3">
        <v>41640</v>
      </c>
      <c r="D355" s="2">
        <v>5</v>
      </c>
      <c r="E355" s="2">
        <v>3</v>
      </c>
      <c r="F355" s="2">
        <v>1</v>
      </c>
      <c r="G355" s="2">
        <v>3</v>
      </c>
      <c r="H355" s="2">
        <v>0</v>
      </c>
      <c r="I355" s="2">
        <v>1</v>
      </c>
      <c r="J355" s="2">
        <v>0</v>
      </c>
      <c r="K355" s="2">
        <v>1</v>
      </c>
      <c r="L355" s="2">
        <v>0</v>
      </c>
      <c r="M355" s="2">
        <v>1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1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1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>
        <v>0</v>
      </c>
      <c r="AR355" s="2">
        <v>1</v>
      </c>
      <c r="AS355" s="2">
        <v>0</v>
      </c>
      <c r="AT355" s="2">
        <v>0</v>
      </c>
      <c r="AU355" s="2">
        <v>0</v>
      </c>
      <c r="AV355" s="2">
        <v>1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F355" s="2">
        <v>150</v>
      </c>
      <c r="CG355" s="2">
        <v>161.96</v>
      </c>
      <c r="CH355" s="2">
        <v>0</v>
      </c>
      <c r="CI355" s="2">
        <v>50</v>
      </c>
      <c r="CJ355" s="2">
        <v>0</v>
      </c>
      <c r="CK355" s="2">
        <v>100</v>
      </c>
      <c r="CL355" s="2">
        <v>0</v>
      </c>
      <c r="CM355" s="2">
        <v>0</v>
      </c>
      <c r="CN355" s="2">
        <v>0</v>
      </c>
      <c r="CO355" s="2">
        <v>50</v>
      </c>
      <c r="CP355" s="2">
        <v>0</v>
      </c>
      <c r="CQ355" s="2">
        <v>100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50</v>
      </c>
      <c r="DC355" s="2">
        <v>0</v>
      </c>
      <c r="DD355" s="2">
        <v>100</v>
      </c>
      <c r="DE355" s="2">
        <v>0</v>
      </c>
      <c r="DF355" s="2">
        <v>61.96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50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100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150</v>
      </c>
      <c r="GE355" s="2">
        <v>2</v>
      </c>
      <c r="GF355" s="2" t="s">
        <v>188</v>
      </c>
    </row>
    <row r="356" spans="1:188" x14ac:dyDescent="0.7">
      <c r="A356" s="2">
        <v>346641</v>
      </c>
      <c r="B356" s="2" t="s">
        <v>542</v>
      </c>
      <c r="C356" s="3">
        <v>41275</v>
      </c>
      <c r="D356" s="2">
        <v>6</v>
      </c>
      <c r="E356" s="2">
        <v>3</v>
      </c>
      <c r="F356" s="2">
        <v>1</v>
      </c>
      <c r="G356" s="2">
        <v>3</v>
      </c>
      <c r="H356" s="2">
        <v>1</v>
      </c>
      <c r="I356" s="2">
        <v>0</v>
      </c>
      <c r="J356" s="2">
        <v>1</v>
      </c>
      <c r="K356" s="2">
        <v>0</v>
      </c>
      <c r="L356" s="2">
        <v>2</v>
      </c>
      <c r="M356" s="2">
        <v>1</v>
      </c>
      <c r="N356" s="2">
        <v>0</v>
      </c>
      <c r="O356" s="2">
        <v>1</v>
      </c>
      <c r="P356" s="2">
        <v>0</v>
      </c>
      <c r="Q356" s="2">
        <v>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0</v>
      </c>
      <c r="AH356" s="2">
        <v>1</v>
      </c>
      <c r="AI356" s="2">
        <v>1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0</v>
      </c>
      <c r="AQ356" s="2">
        <v>0</v>
      </c>
      <c r="AR356" s="2">
        <v>1</v>
      </c>
      <c r="AS356" s="2">
        <v>0</v>
      </c>
      <c r="AT356" s="2">
        <v>0</v>
      </c>
      <c r="AU356" s="2">
        <v>0</v>
      </c>
      <c r="AV356" s="2">
        <v>1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1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F356" s="2">
        <v>150</v>
      </c>
      <c r="CG356" s="2">
        <v>125</v>
      </c>
      <c r="CH356" s="2">
        <v>25</v>
      </c>
      <c r="CI356" s="2">
        <v>0</v>
      </c>
      <c r="CJ356" s="2">
        <v>50</v>
      </c>
      <c r="CK356" s="2">
        <v>0</v>
      </c>
      <c r="CL356" s="2">
        <v>75</v>
      </c>
      <c r="CM356" s="2">
        <v>0</v>
      </c>
      <c r="CN356" s="2">
        <v>25</v>
      </c>
      <c r="CO356" s="2">
        <v>0</v>
      </c>
      <c r="CP356" s="2">
        <v>50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25</v>
      </c>
      <c r="DC356" s="2">
        <v>0</v>
      </c>
      <c r="DD356" s="2">
        <v>50</v>
      </c>
      <c r="DE356" s="2">
        <v>0</v>
      </c>
      <c r="DF356" s="2">
        <v>75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25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50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50</v>
      </c>
      <c r="FS356" s="2">
        <v>0</v>
      </c>
      <c r="FT356" s="2">
        <v>0</v>
      </c>
      <c r="FU356" s="2">
        <v>25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150</v>
      </c>
      <c r="GE356" s="2">
        <v>4</v>
      </c>
      <c r="GF356" s="2" t="s">
        <v>188</v>
      </c>
    </row>
    <row r="357" spans="1:188" x14ac:dyDescent="0.7">
      <c r="A357" s="2">
        <v>347482</v>
      </c>
      <c r="B357" s="2" t="s">
        <v>543</v>
      </c>
      <c r="C357" s="3">
        <v>41275</v>
      </c>
      <c r="D357" s="2">
        <v>6</v>
      </c>
      <c r="E357" s="2">
        <v>3</v>
      </c>
      <c r="F357" s="2">
        <v>1</v>
      </c>
      <c r="G357" s="2">
        <v>3</v>
      </c>
      <c r="H357" s="2">
        <v>1</v>
      </c>
      <c r="I357" s="2">
        <v>0</v>
      </c>
      <c r="J357" s="2">
        <v>1</v>
      </c>
      <c r="K357" s="2">
        <v>0</v>
      </c>
      <c r="L357" s="2">
        <v>2</v>
      </c>
      <c r="M357" s="2">
        <v>1</v>
      </c>
      <c r="N357" s="2">
        <v>0</v>
      </c>
      <c r="O357" s="2">
        <v>1</v>
      </c>
      <c r="P357" s="2">
        <v>0</v>
      </c>
      <c r="Q357" s="2">
        <v>2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1</v>
      </c>
      <c r="AE357" s="2">
        <v>0</v>
      </c>
      <c r="AF357" s="2">
        <v>0</v>
      </c>
      <c r="AG357" s="2">
        <v>0</v>
      </c>
      <c r="AH357" s="2">
        <v>1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>
        <v>0</v>
      </c>
      <c r="AP357" s="2">
        <v>0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1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F357" s="2">
        <v>350</v>
      </c>
      <c r="CG357" s="2">
        <v>250</v>
      </c>
      <c r="CH357" s="2">
        <v>100</v>
      </c>
      <c r="CI357" s="2">
        <v>0</v>
      </c>
      <c r="CJ357" s="2">
        <v>100</v>
      </c>
      <c r="CK357" s="2">
        <v>0</v>
      </c>
      <c r="CL357" s="2">
        <v>150</v>
      </c>
      <c r="CM357" s="2">
        <v>0</v>
      </c>
      <c r="CN357" s="2">
        <v>100</v>
      </c>
      <c r="CO357" s="2">
        <v>0</v>
      </c>
      <c r="CP357" s="2">
        <v>100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100</v>
      </c>
      <c r="DC357" s="2">
        <v>0</v>
      </c>
      <c r="DD357" s="2">
        <v>100</v>
      </c>
      <c r="DE357" s="2">
        <v>0</v>
      </c>
      <c r="DF357" s="2">
        <v>150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100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100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100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50</v>
      </c>
      <c r="GD357" s="2">
        <v>350</v>
      </c>
      <c r="GE357" s="2">
        <v>4</v>
      </c>
      <c r="GF357" s="2" t="s">
        <v>188</v>
      </c>
    </row>
    <row r="358" spans="1:188" x14ac:dyDescent="0.7">
      <c r="A358" s="2">
        <v>348729</v>
      </c>
      <c r="B358" s="2" t="s">
        <v>544</v>
      </c>
      <c r="C358" s="3">
        <v>41275</v>
      </c>
      <c r="D358" s="2">
        <v>6</v>
      </c>
      <c r="E358" s="2">
        <v>3</v>
      </c>
      <c r="F358" s="2">
        <v>1</v>
      </c>
      <c r="G358" s="2">
        <v>3</v>
      </c>
      <c r="H358" s="2">
        <v>1</v>
      </c>
      <c r="I358" s="2">
        <v>0</v>
      </c>
      <c r="J358" s="2">
        <v>2</v>
      </c>
      <c r="K358" s="2">
        <v>0</v>
      </c>
      <c r="L358" s="2">
        <v>1</v>
      </c>
      <c r="M358" s="2">
        <v>1</v>
      </c>
      <c r="N358" s="2">
        <v>0</v>
      </c>
      <c r="O358" s="2">
        <v>2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0</v>
      </c>
      <c r="AF358" s="2">
        <v>0</v>
      </c>
      <c r="AG358" s="2">
        <v>0</v>
      </c>
      <c r="AH358" s="2">
        <v>1</v>
      </c>
      <c r="AI358" s="2">
        <v>1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0</v>
      </c>
      <c r="AV358" s="2">
        <v>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1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F358" s="2">
        <v>115</v>
      </c>
      <c r="CG358" s="2">
        <v>100</v>
      </c>
      <c r="CH358" s="2">
        <v>15</v>
      </c>
      <c r="CI358" s="2">
        <v>0</v>
      </c>
      <c r="CJ358" s="2">
        <v>50</v>
      </c>
      <c r="CK358" s="2">
        <v>0</v>
      </c>
      <c r="CL358" s="2">
        <v>50</v>
      </c>
      <c r="CM358" s="2">
        <v>0</v>
      </c>
      <c r="CN358" s="2">
        <v>15</v>
      </c>
      <c r="CO358" s="2">
        <v>0</v>
      </c>
      <c r="CP358" s="2">
        <v>50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15</v>
      </c>
      <c r="DC358" s="2">
        <v>0</v>
      </c>
      <c r="DD358" s="2">
        <v>50</v>
      </c>
      <c r="DE358" s="2">
        <v>0</v>
      </c>
      <c r="DF358" s="2">
        <v>50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15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50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50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115</v>
      </c>
      <c r="GE358" s="2">
        <v>4</v>
      </c>
      <c r="GF358" s="2" t="s">
        <v>188</v>
      </c>
    </row>
    <row r="359" spans="1:188" x14ac:dyDescent="0.7">
      <c r="A359" s="2">
        <v>349119</v>
      </c>
      <c r="B359" s="2" t="s">
        <v>545</v>
      </c>
      <c r="C359" s="3">
        <v>41275</v>
      </c>
      <c r="D359" s="2">
        <v>6</v>
      </c>
      <c r="E359" s="2">
        <v>4</v>
      </c>
      <c r="F359" s="2">
        <v>2</v>
      </c>
      <c r="G359" s="2">
        <v>4</v>
      </c>
      <c r="H359" s="2">
        <v>1</v>
      </c>
      <c r="I359" s="2">
        <v>0</v>
      </c>
      <c r="J359" s="2">
        <v>2</v>
      </c>
      <c r="K359" s="2">
        <v>0</v>
      </c>
      <c r="L359" s="2">
        <v>1</v>
      </c>
      <c r="M359" s="2">
        <v>1</v>
      </c>
      <c r="N359" s="2">
        <v>0</v>
      </c>
      <c r="O359" s="2">
        <v>2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s="2">
        <v>0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1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2">
        <v>1</v>
      </c>
      <c r="AO359" s="2">
        <v>0</v>
      </c>
      <c r="AP359" s="2">
        <v>0</v>
      </c>
      <c r="AQ359" s="2">
        <v>0</v>
      </c>
      <c r="AR359" s="2">
        <v>1</v>
      </c>
      <c r="AS359" s="2">
        <v>0</v>
      </c>
      <c r="AT359" s="2">
        <v>0</v>
      </c>
      <c r="AU359" s="2">
        <v>0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1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F359" s="2">
        <v>75</v>
      </c>
      <c r="CG359" s="2">
        <v>80</v>
      </c>
      <c r="CH359" s="2">
        <v>25</v>
      </c>
      <c r="CI359" s="2">
        <v>0</v>
      </c>
      <c r="CJ359" s="2">
        <v>50</v>
      </c>
      <c r="CK359" s="2">
        <v>0</v>
      </c>
      <c r="CL359" s="2">
        <v>30</v>
      </c>
      <c r="CM359" s="2">
        <v>0</v>
      </c>
      <c r="CN359" s="2">
        <v>25</v>
      </c>
      <c r="CO359" s="2">
        <v>0</v>
      </c>
      <c r="CP359" s="2">
        <v>50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25</v>
      </c>
      <c r="DC359" s="2">
        <v>0</v>
      </c>
      <c r="DD359" s="2">
        <v>50</v>
      </c>
      <c r="DE359" s="2">
        <v>0</v>
      </c>
      <c r="DF359" s="2">
        <v>30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25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25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25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30</v>
      </c>
      <c r="GA359" s="2">
        <v>0</v>
      </c>
      <c r="GB359" s="2">
        <v>0</v>
      </c>
      <c r="GC359" s="2">
        <v>0</v>
      </c>
      <c r="GD359" s="2">
        <v>105</v>
      </c>
      <c r="GE359" s="2">
        <v>4</v>
      </c>
      <c r="GF359" s="2" t="s">
        <v>188</v>
      </c>
    </row>
    <row r="360" spans="1:188" x14ac:dyDescent="0.7">
      <c r="A360" s="2">
        <v>352078</v>
      </c>
      <c r="B360" s="2" t="s">
        <v>546</v>
      </c>
      <c r="C360" s="3">
        <v>41640</v>
      </c>
      <c r="D360" s="2">
        <v>5</v>
      </c>
      <c r="E360" s="2">
        <v>3</v>
      </c>
      <c r="F360" s="2">
        <v>1</v>
      </c>
      <c r="G360" s="2">
        <v>3</v>
      </c>
      <c r="H360" s="2">
        <v>0</v>
      </c>
      <c r="I360" s="2">
        <v>1</v>
      </c>
      <c r="J360" s="2">
        <v>0</v>
      </c>
      <c r="K360" s="2">
        <v>1</v>
      </c>
      <c r="L360" s="2">
        <v>0</v>
      </c>
      <c r="M360" s="2">
        <v>1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1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F360" s="2">
        <v>50</v>
      </c>
      <c r="CG360" s="2">
        <v>50</v>
      </c>
      <c r="CH360" s="2">
        <v>0</v>
      </c>
      <c r="CI360" s="2">
        <v>25</v>
      </c>
      <c r="CJ360" s="2">
        <v>0</v>
      </c>
      <c r="CK360" s="2">
        <v>25</v>
      </c>
      <c r="CL360" s="2">
        <v>0</v>
      </c>
      <c r="CM360" s="2">
        <v>0</v>
      </c>
      <c r="CN360" s="2">
        <v>0</v>
      </c>
      <c r="CO360" s="2">
        <v>25</v>
      </c>
      <c r="CP360" s="2">
        <v>0</v>
      </c>
      <c r="CQ360" s="2">
        <v>25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25</v>
      </c>
      <c r="DC360" s="2">
        <v>0</v>
      </c>
      <c r="DD360" s="2">
        <v>25</v>
      </c>
      <c r="DE360" s="2">
        <v>0</v>
      </c>
      <c r="DF360" s="2">
        <v>25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25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25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50</v>
      </c>
      <c r="GE360" s="2">
        <v>2</v>
      </c>
      <c r="GF360" s="2" t="s">
        <v>188</v>
      </c>
    </row>
    <row r="361" spans="1:188" x14ac:dyDescent="0.7">
      <c r="A361" s="2">
        <v>353217</v>
      </c>
      <c r="B361" s="2" t="s">
        <v>547</v>
      </c>
      <c r="C361" s="3">
        <v>41275</v>
      </c>
      <c r="D361" s="2">
        <v>6</v>
      </c>
      <c r="E361" s="2">
        <v>4</v>
      </c>
      <c r="F361" s="2">
        <v>2</v>
      </c>
      <c r="G361" s="2">
        <v>4</v>
      </c>
      <c r="H361" s="2">
        <v>1</v>
      </c>
      <c r="I361" s="2">
        <v>0</v>
      </c>
      <c r="J361" s="2">
        <v>1</v>
      </c>
      <c r="K361" s="2">
        <v>0</v>
      </c>
      <c r="L361" s="2">
        <v>1</v>
      </c>
      <c r="M361" s="2">
        <v>1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s="2">
        <v>0</v>
      </c>
      <c r="V361" s="2">
        <v>1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1</v>
      </c>
      <c r="AJ361" s="2">
        <v>0</v>
      </c>
      <c r="AK361" s="2">
        <v>0</v>
      </c>
      <c r="AL361" s="2">
        <v>0</v>
      </c>
      <c r="AM361" s="2">
        <v>0</v>
      </c>
      <c r="AN361" s="2">
        <v>1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1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F361" s="2">
        <v>74.459999999999994</v>
      </c>
      <c r="CG361" s="2">
        <v>225</v>
      </c>
      <c r="CH361" s="2">
        <v>49.46</v>
      </c>
      <c r="CI361" s="2">
        <v>0</v>
      </c>
      <c r="CJ361" s="2">
        <v>25</v>
      </c>
      <c r="CK361" s="2">
        <v>0</v>
      </c>
      <c r="CL361" s="2">
        <v>200</v>
      </c>
      <c r="CM361" s="2">
        <v>0</v>
      </c>
      <c r="CN361" s="2">
        <v>49.46</v>
      </c>
      <c r="CO361" s="2">
        <v>0</v>
      </c>
      <c r="CP361" s="2">
        <v>25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49.46</v>
      </c>
      <c r="DC361" s="2">
        <v>0</v>
      </c>
      <c r="DD361" s="2">
        <v>25</v>
      </c>
      <c r="DE361" s="2">
        <v>0</v>
      </c>
      <c r="DF361" s="2">
        <v>200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49.46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25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200</v>
      </c>
      <c r="FZ361" s="2">
        <v>0</v>
      </c>
      <c r="GA361" s="2">
        <v>0</v>
      </c>
      <c r="GB361" s="2">
        <v>0</v>
      </c>
      <c r="GC361" s="2">
        <v>0</v>
      </c>
      <c r="GD361" s="2">
        <v>274.45999999999998</v>
      </c>
      <c r="GE361" s="2">
        <v>3</v>
      </c>
      <c r="GF361" s="2" t="s">
        <v>188</v>
      </c>
    </row>
    <row r="362" spans="1:188" x14ac:dyDescent="0.7">
      <c r="A362" s="2">
        <v>353809</v>
      </c>
      <c r="B362" s="2" t="s">
        <v>548</v>
      </c>
      <c r="C362" s="3">
        <v>41275</v>
      </c>
      <c r="D362" s="2">
        <v>6</v>
      </c>
      <c r="E362" s="2">
        <v>3</v>
      </c>
      <c r="F362" s="2">
        <v>1</v>
      </c>
      <c r="G362" s="2">
        <v>3</v>
      </c>
      <c r="H362" s="2">
        <v>3</v>
      </c>
      <c r="I362" s="2">
        <v>0</v>
      </c>
      <c r="J362" s="2">
        <v>2</v>
      </c>
      <c r="K362" s="2">
        <v>0</v>
      </c>
      <c r="L362" s="2">
        <v>3</v>
      </c>
      <c r="M362" s="2">
        <v>3</v>
      </c>
      <c r="N362" s="2">
        <v>0</v>
      </c>
      <c r="O362" s="2">
        <v>2</v>
      </c>
      <c r="P362" s="2">
        <v>0</v>
      </c>
      <c r="Q362" s="2">
        <v>3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1</v>
      </c>
      <c r="AE362" s="2">
        <v>0</v>
      </c>
      <c r="AF362" s="2">
        <v>0</v>
      </c>
      <c r="AG362" s="2">
        <v>0</v>
      </c>
      <c r="AH362" s="2">
        <v>1</v>
      </c>
      <c r="AI362" s="2">
        <v>1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0</v>
      </c>
      <c r="AU362" s="2">
        <v>0</v>
      </c>
      <c r="AV362" s="2">
        <v>1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1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F362" s="2">
        <v>136.72999999999999</v>
      </c>
      <c r="CG362" s="2">
        <v>80</v>
      </c>
      <c r="CH362" s="2">
        <v>56.73</v>
      </c>
      <c r="CI362" s="2">
        <v>0</v>
      </c>
      <c r="CJ362" s="2">
        <v>20</v>
      </c>
      <c r="CK362" s="2">
        <v>0</v>
      </c>
      <c r="CL362" s="2">
        <v>60</v>
      </c>
      <c r="CM362" s="2">
        <v>0</v>
      </c>
      <c r="CN362" s="2">
        <v>56.73</v>
      </c>
      <c r="CO362" s="2">
        <v>0</v>
      </c>
      <c r="CP362" s="2">
        <v>20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56.73</v>
      </c>
      <c r="DC362" s="2">
        <v>0</v>
      </c>
      <c r="DD362" s="2">
        <v>20</v>
      </c>
      <c r="DE362" s="2">
        <v>0</v>
      </c>
      <c r="DF362" s="2">
        <v>60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41.73</v>
      </c>
      <c r="EE362" s="2">
        <v>15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10</v>
      </c>
      <c r="FB362" s="2">
        <v>0</v>
      </c>
      <c r="FC362" s="2">
        <v>0</v>
      </c>
      <c r="FD362" s="2">
        <v>0</v>
      </c>
      <c r="FE362" s="2">
        <v>10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25</v>
      </c>
      <c r="FT362" s="2">
        <v>0</v>
      </c>
      <c r="FU362" s="2">
        <v>0</v>
      </c>
      <c r="FV362" s="2">
        <v>25</v>
      </c>
      <c r="FW362" s="2">
        <v>0</v>
      </c>
      <c r="FX362" s="2">
        <v>0</v>
      </c>
      <c r="FY362" s="2">
        <v>10</v>
      </c>
      <c r="FZ362" s="2">
        <v>0</v>
      </c>
      <c r="GA362" s="2">
        <v>0</v>
      </c>
      <c r="GB362" s="2">
        <v>0</v>
      </c>
      <c r="GC362" s="2">
        <v>0</v>
      </c>
      <c r="GD362" s="2">
        <v>136.72999999999999</v>
      </c>
      <c r="GE362" s="2">
        <v>8</v>
      </c>
      <c r="GF362" s="2" t="s">
        <v>188</v>
      </c>
    </row>
    <row r="363" spans="1:188" x14ac:dyDescent="0.7">
      <c r="A363" s="2">
        <v>355139</v>
      </c>
      <c r="B363" s="2" t="s">
        <v>549</v>
      </c>
      <c r="C363" s="3">
        <v>41275</v>
      </c>
      <c r="D363" s="2">
        <v>6</v>
      </c>
      <c r="E363" s="2">
        <v>3</v>
      </c>
      <c r="F363" s="2">
        <v>1</v>
      </c>
      <c r="G363" s="2">
        <v>3</v>
      </c>
      <c r="H363" s="2">
        <v>2</v>
      </c>
      <c r="I363" s="2">
        <v>0</v>
      </c>
      <c r="J363" s="2">
        <v>2</v>
      </c>
      <c r="K363" s="2">
        <v>0</v>
      </c>
      <c r="L363" s="2">
        <v>1</v>
      </c>
      <c r="M363" s="2">
        <v>2</v>
      </c>
      <c r="N363" s="2">
        <v>0</v>
      </c>
      <c r="O363" s="2">
        <v>2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1</v>
      </c>
      <c r="AE363" s="2">
        <v>0</v>
      </c>
      <c r="AF363" s="2">
        <v>0</v>
      </c>
      <c r="AG363" s="2">
        <v>0</v>
      </c>
      <c r="AH363" s="2">
        <v>1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0</v>
      </c>
      <c r="AP363" s="2">
        <v>0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1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1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F363" s="2">
        <v>300</v>
      </c>
      <c r="CG363" s="2">
        <v>200</v>
      </c>
      <c r="CH363" s="2">
        <v>100</v>
      </c>
      <c r="CI363" s="2">
        <v>0</v>
      </c>
      <c r="CJ363" s="2">
        <v>100</v>
      </c>
      <c r="CK363" s="2">
        <v>0</v>
      </c>
      <c r="CL363" s="2">
        <v>100</v>
      </c>
      <c r="CM363" s="2">
        <v>0</v>
      </c>
      <c r="CN363" s="2">
        <v>100</v>
      </c>
      <c r="CO363" s="2">
        <v>0</v>
      </c>
      <c r="CP363" s="2">
        <v>100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100</v>
      </c>
      <c r="DC363" s="2">
        <v>0</v>
      </c>
      <c r="DD363" s="2">
        <v>100</v>
      </c>
      <c r="DE363" s="2">
        <v>0</v>
      </c>
      <c r="DF363" s="2">
        <v>100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100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100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100</v>
      </c>
      <c r="GD363" s="2">
        <v>300</v>
      </c>
      <c r="GE363" s="2">
        <v>5</v>
      </c>
      <c r="GF363" s="2" t="s">
        <v>188</v>
      </c>
    </row>
    <row r="364" spans="1:188" x14ac:dyDescent="0.7">
      <c r="A364" s="2">
        <v>355271</v>
      </c>
      <c r="B364" s="2" t="s">
        <v>550</v>
      </c>
      <c r="C364" s="3">
        <v>41275</v>
      </c>
      <c r="D364" s="2">
        <v>6</v>
      </c>
      <c r="E364" s="2">
        <v>3</v>
      </c>
      <c r="F364" s="2">
        <v>1</v>
      </c>
      <c r="G364" s="2">
        <v>3</v>
      </c>
      <c r="H364" s="2">
        <v>1</v>
      </c>
      <c r="I364" s="2">
        <v>0</v>
      </c>
      <c r="J364" s="2">
        <v>1</v>
      </c>
      <c r="K364" s="2">
        <v>0</v>
      </c>
      <c r="L364" s="2">
        <v>1</v>
      </c>
      <c r="M364" s="2">
        <v>1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1</v>
      </c>
      <c r="AE364" s="2">
        <v>0</v>
      </c>
      <c r="AF364" s="2">
        <v>0</v>
      </c>
      <c r="AG364" s="2">
        <v>0</v>
      </c>
      <c r="AH364" s="2">
        <v>1</v>
      </c>
      <c r="AI364" s="2">
        <v>1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1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F364" s="2">
        <v>210</v>
      </c>
      <c r="CG364" s="2">
        <v>110</v>
      </c>
      <c r="CH364" s="2">
        <v>100</v>
      </c>
      <c r="CI364" s="2">
        <v>0</v>
      </c>
      <c r="CJ364" s="2">
        <v>50</v>
      </c>
      <c r="CK364" s="2">
        <v>0</v>
      </c>
      <c r="CL364" s="2">
        <v>60</v>
      </c>
      <c r="CM364" s="2">
        <v>0</v>
      </c>
      <c r="CN364" s="2">
        <v>100</v>
      </c>
      <c r="CO364" s="2">
        <v>0</v>
      </c>
      <c r="CP364" s="2">
        <v>50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100</v>
      </c>
      <c r="DC364" s="2">
        <v>0</v>
      </c>
      <c r="DD364" s="2">
        <v>50</v>
      </c>
      <c r="DE364" s="2">
        <v>0</v>
      </c>
      <c r="DF364" s="2">
        <v>60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100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50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60</v>
      </c>
      <c r="GB364" s="2">
        <v>0</v>
      </c>
      <c r="GC364" s="2">
        <v>0</v>
      </c>
      <c r="GD364" s="2">
        <v>210</v>
      </c>
      <c r="GE364" s="2">
        <v>3</v>
      </c>
      <c r="GF364" s="2" t="s">
        <v>188</v>
      </c>
    </row>
    <row r="365" spans="1:188" x14ac:dyDescent="0.7">
      <c r="A365" s="2">
        <v>355297</v>
      </c>
      <c r="B365" s="2" t="s">
        <v>551</v>
      </c>
      <c r="C365" s="3">
        <v>41640</v>
      </c>
      <c r="D365" s="2">
        <v>5</v>
      </c>
      <c r="E365" s="2">
        <v>3</v>
      </c>
      <c r="F365" s="2">
        <v>1</v>
      </c>
      <c r="G365" s="2">
        <v>3</v>
      </c>
      <c r="H365" s="2">
        <v>0</v>
      </c>
      <c r="I365" s="2">
        <v>2</v>
      </c>
      <c r="J365" s="2">
        <v>0</v>
      </c>
      <c r="K365" s="2">
        <v>1</v>
      </c>
      <c r="L365" s="2">
        <v>0</v>
      </c>
      <c r="M365" s="2">
        <v>2</v>
      </c>
      <c r="N365" s="2">
        <v>0</v>
      </c>
      <c r="O365" s="2">
        <v>1</v>
      </c>
      <c r="P365" s="2">
        <v>0</v>
      </c>
      <c r="Q365" s="2">
        <v>2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</v>
      </c>
      <c r="AI365" s="2">
        <v>1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F365" s="2">
        <v>415</v>
      </c>
      <c r="CG365" s="2">
        <v>270</v>
      </c>
      <c r="CH365" s="2">
        <v>0</v>
      </c>
      <c r="CI365" s="2">
        <v>270</v>
      </c>
      <c r="CJ365" s="2">
        <v>0</v>
      </c>
      <c r="CK365" s="2">
        <v>145</v>
      </c>
      <c r="CL365" s="2">
        <v>0</v>
      </c>
      <c r="CM365" s="2">
        <v>0</v>
      </c>
      <c r="CN365" s="2">
        <v>0</v>
      </c>
      <c r="CO365" s="2">
        <v>270</v>
      </c>
      <c r="CP365" s="2">
        <v>0</v>
      </c>
      <c r="CQ365" s="2">
        <v>145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270</v>
      </c>
      <c r="DC365" s="2">
        <v>0</v>
      </c>
      <c r="DD365" s="2">
        <v>145</v>
      </c>
      <c r="DE365" s="2">
        <v>0</v>
      </c>
      <c r="DF365" s="2">
        <v>125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260</v>
      </c>
      <c r="EI365" s="2">
        <v>0</v>
      </c>
      <c r="EJ365" s="2">
        <v>10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145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415</v>
      </c>
      <c r="GE365" s="2">
        <v>3</v>
      </c>
      <c r="GF365" s="2" t="s">
        <v>188</v>
      </c>
    </row>
    <row r="366" spans="1:188" x14ac:dyDescent="0.7">
      <c r="A366" s="2">
        <v>358842</v>
      </c>
      <c r="B366" s="2" t="s">
        <v>552</v>
      </c>
      <c r="C366" s="3">
        <v>41275</v>
      </c>
      <c r="D366" s="2">
        <v>6</v>
      </c>
      <c r="E366" s="2">
        <v>3</v>
      </c>
      <c r="F366" s="2">
        <v>1</v>
      </c>
      <c r="G366" s="2">
        <v>3</v>
      </c>
      <c r="H366" s="2">
        <v>3</v>
      </c>
      <c r="I366" s="2">
        <v>0</v>
      </c>
      <c r="J366" s="2">
        <v>2</v>
      </c>
      <c r="K366" s="2">
        <v>0</v>
      </c>
      <c r="L366" s="2">
        <v>2</v>
      </c>
      <c r="M366" s="2">
        <v>3</v>
      </c>
      <c r="N366" s="2">
        <v>0</v>
      </c>
      <c r="O366" s="2">
        <v>2</v>
      </c>
      <c r="P366" s="2">
        <v>0</v>
      </c>
      <c r="Q366" s="2">
        <v>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0</v>
      </c>
      <c r="AG366" s="2">
        <v>0</v>
      </c>
      <c r="AH366" s="2">
        <v>1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1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1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F366" s="2">
        <v>220</v>
      </c>
      <c r="CG366" s="2">
        <v>125</v>
      </c>
      <c r="CH366" s="2">
        <v>95</v>
      </c>
      <c r="CI366" s="2">
        <v>0</v>
      </c>
      <c r="CJ366" s="2">
        <v>75</v>
      </c>
      <c r="CK366" s="2">
        <v>0</v>
      </c>
      <c r="CL366" s="2">
        <v>50</v>
      </c>
      <c r="CM366" s="2">
        <v>0</v>
      </c>
      <c r="CN366" s="2">
        <v>95</v>
      </c>
      <c r="CO366" s="2">
        <v>0</v>
      </c>
      <c r="CP366" s="2">
        <v>75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95</v>
      </c>
      <c r="DC366" s="2">
        <v>0</v>
      </c>
      <c r="DD366" s="2">
        <v>75</v>
      </c>
      <c r="DE366" s="2">
        <v>0</v>
      </c>
      <c r="DF366" s="2">
        <v>50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20</v>
      </c>
      <c r="DX366" s="2">
        <v>50</v>
      </c>
      <c r="DY366" s="2">
        <v>0</v>
      </c>
      <c r="DZ366" s="2">
        <v>0</v>
      </c>
      <c r="EA366" s="2">
        <v>0</v>
      </c>
      <c r="EB366" s="2">
        <v>0</v>
      </c>
      <c r="EC366" s="2">
        <v>25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25</v>
      </c>
      <c r="EX366" s="2">
        <v>0</v>
      </c>
      <c r="EY366" s="2">
        <v>0</v>
      </c>
      <c r="EZ366" s="2">
        <v>0</v>
      </c>
      <c r="FA366" s="2">
        <v>50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50</v>
      </c>
      <c r="FZ366" s="2">
        <v>0</v>
      </c>
      <c r="GA366" s="2">
        <v>0</v>
      </c>
      <c r="GB366" s="2">
        <v>0</v>
      </c>
      <c r="GC366" s="2">
        <v>0</v>
      </c>
      <c r="GD366" s="2">
        <v>220</v>
      </c>
      <c r="GE366" s="2">
        <v>7</v>
      </c>
      <c r="GF366" s="2" t="s">
        <v>188</v>
      </c>
    </row>
    <row r="367" spans="1:188" x14ac:dyDescent="0.7">
      <c r="A367" s="2">
        <v>360371</v>
      </c>
      <c r="B367" s="2" t="s">
        <v>553</v>
      </c>
      <c r="C367" s="3">
        <v>41275</v>
      </c>
      <c r="D367" s="2">
        <v>6</v>
      </c>
      <c r="E367" s="2">
        <v>3</v>
      </c>
      <c r="F367" s="2">
        <v>1</v>
      </c>
      <c r="G367" s="2">
        <v>3</v>
      </c>
      <c r="H367" s="2">
        <v>1</v>
      </c>
      <c r="I367" s="2">
        <v>0</v>
      </c>
      <c r="J367" s="2">
        <v>1</v>
      </c>
      <c r="K367" s="2">
        <v>0</v>
      </c>
      <c r="L367" s="2">
        <v>1</v>
      </c>
      <c r="M367" s="2">
        <v>1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1</v>
      </c>
      <c r="AE367" s="2">
        <v>0</v>
      </c>
      <c r="AF367" s="2">
        <v>0</v>
      </c>
      <c r="AG367" s="2">
        <v>0</v>
      </c>
      <c r="AH367" s="2">
        <v>1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0</v>
      </c>
      <c r="AP367" s="2">
        <v>0</v>
      </c>
      <c r="AQ367" s="2">
        <v>0</v>
      </c>
      <c r="AR367" s="2">
        <v>1</v>
      </c>
      <c r="AS367" s="2">
        <v>0</v>
      </c>
      <c r="AT367" s="2">
        <v>0</v>
      </c>
      <c r="AU367" s="2">
        <v>0</v>
      </c>
      <c r="AV367" s="2">
        <v>1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1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F367" s="2">
        <v>100</v>
      </c>
      <c r="CG367" s="2">
        <v>75</v>
      </c>
      <c r="CH367" s="2">
        <v>25</v>
      </c>
      <c r="CI367" s="2">
        <v>0</v>
      </c>
      <c r="CJ367" s="2">
        <v>25</v>
      </c>
      <c r="CK367" s="2">
        <v>0</v>
      </c>
      <c r="CL367" s="2">
        <v>50</v>
      </c>
      <c r="CM367" s="2">
        <v>0</v>
      </c>
      <c r="CN367" s="2">
        <v>25</v>
      </c>
      <c r="CO367" s="2">
        <v>0</v>
      </c>
      <c r="CP367" s="2">
        <v>25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25</v>
      </c>
      <c r="DC367" s="2">
        <v>0</v>
      </c>
      <c r="DD367" s="2">
        <v>25</v>
      </c>
      <c r="DE367" s="2">
        <v>0</v>
      </c>
      <c r="DF367" s="2">
        <v>50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25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25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50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100</v>
      </c>
      <c r="GE367" s="2">
        <v>3</v>
      </c>
      <c r="GF367" s="2" t="s">
        <v>188</v>
      </c>
    </row>
    <row r="368" spans="1:188" x14ac:dyDescent="0.7">
      <c r="A368" s="2">
        <v>360480</v>
      </c>
      <c r="B368" s="2" t="s">
        <v>554</v>
      </c>
      <c r="C368" s="3">
        <v>41275</v>
      </c>
      <c r="D368" s="2">
        <v>6</v>
      </c>
      <c r="E368" s="2">
        <v>3</v>
      </c>
      <c r="F368" s="2">
        <v>1</v>
      </c>
      <c r="G368" s="2">
        <v>3</v>
      </c>
      <c r="H368" s="2">
        <v>2</v>
      </c>
      <c r="I368" s="2">
        <v>0</v>
      </c>
      <c r="J368" s="2">
        <v>1</v>
      </c>
      <c r="K368" s="2">
        <v>0</v>
      </c>
      <c r="L368" s="2">
        <v>3</v>
      </c>
      <c r="M368" s="2">
        <v>2</v>
      </c>
      <c r="N368" s="2">
        <v>0</v>
      </c>
      <c r="O368" s="2">
        <v>1</v>
      </c>
      <c r="P368" s="2">
        <v>0</v>
      </c>
      <c r="Q368" s="2">
        <v>3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1</v>
      </c>
      <c r="AE368" s="2">
        <v>0</v>
      </c>
      <c r="AF368" s="2">
        <v>0</v>
      </c>
      <c r="AG368" s="2">
        <v>0</v>
      </c>
      <c r="AH368" s="2">
        <v>1</v>
      </c>
      <c r="AI368" s="2">
        <v>1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0</v>
      </c>
      <c r="AP368" s="2">
        <v>0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1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1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F368" s="2">
        <v>443.5</v>
      </c>
      <c r="CG368" s="2">
        <v>228.5</v>
      </c>
      <c r="CH368" s="2">
        <v>215</v>
      </c>
      <c r="CI368" s="2">
        <v>0</v>
      </c>
      <c r="CJ368" s="2">
        <v>100</v>
      </c>
      <c r="CK368" s="2">
        <v>0</v>
      </c>
      <c r="CL368" s="2">
        <v>128.5</v>
      </c>
      <c r="CM368" s="2">
        <v>0</v>
      </c>
      <c r="CN368" s="2">
        <v>215</v>
      </c>
      <c r="CO368" s="2">
        <v>0</v>
      </c>
      <c r="CP368" s="2">
        <v>100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215</v>
      </c>
      <c r="DC368" s="2">
        <v>0</v>
      </c>
      <c r="DD368" s="2">
        <v>100</v>
      </c>
      <c r="DE368" s="2">
        <v>0</v>
      </c>
      <c r="DF368" s="2">
        <v>128.5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115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100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100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38.5</v>
      </c>
      <c r="FT368" s="2">
        <v>0</v>
      </c>
      <c r="FU368" s="2">
        <v>0</v>
      </c>
      <c r="FV368" s="2">
        <v>0</v>
      </c>
      <c r="FW368" s="2">
        <v>0</v>
      </c>
      <c r="FX368" s="2">
        <v>50</v>
      </c>
      <c r="FY368" s="2">
        <v>40</v>
      </c>
      <c r="FZ368" s="2">
        <v>0</v>
      </c>
      <c r="GA368" s="2">
        <v>0</v>
      </c>
      <c r="GB368" s="2">
        <v>0</v>
      </c>
      <c r="GC368" s="2">
        <v>0</v>
      </c>
      <c r="GD368" s="2">
        <v>443.5</v>
      </c>
      <c r="GE368" s="2">
        <v>6</v>
      </c>
      <c r="GF368" s="2" t="s">
        <v>188</v>
      </c>
    </row>
    <row r="369" spans="1:188" x14ac:dyDescent="0.7">
      <c r="A369" s="2">
        <v>360921</v>
      </c>
      <c r="B369" s="2" t="s">
        <v>555</v>
      </c>
      <c r="C369" s="3">
        <v>41275</v>
      </c>
      <c r="D369" s="2">
        <v>6</v>
      </c>
      <c r="E369" s="2">
        <v>3</v>
      </c>
      <c r="F369" s="2">
        <v>1</v>
      </c>
      <c r="G369" s="2">
        <v>3</v>
      </c>
      <c r="H369" s="2">
        <v>2</v>
      </c>
      <c r="I369" s="2">
        <v>0</v>
      </c>
      <c r="J369" s="2">
        <v>3</v>
      </c>
      <c r="K369" s="2">
        <v>0</v>
      </c>
      <c r="L369" s="2">
        <v>3</v>
      </c>
      <c r="M369" s="2">
        <v>2</v>
      </c>
      <c r="N369" s="2">
        <v>0</v>
      </c>
      <c r="O369" s="2">
        <v>3</v>
      </c>
      <c r="P369" s="2">
        <v>0</v>
      </c>
      <c r="Q369" s="2">
        <v>3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0</v>
      </c>
      <c r="AF369" s="2">
        <v>0</v>
      </c>
      <c r="AG369" s="2">
        <v>0</v>
      </c>
      <c r="AH369" s="2">
        <v>1</v>
      </c>
      <c r="AI369" s="2">
        <v>1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0</v>
      </c>
      <c r="AP369" s="2">
        <v>0</v>
      </c>
      <c r="AQ369" s="2">
        <v>0</v>
      </c>
      <c r="AR369" s="2">
        <v>1</v>
      </c>
      <c r="AS369" s="2">
        <v>0</v>
      </c>
      <c r="AT369" s="2">
        <v>0</v>
      </c>
      <c r="AU369" s="2">
        <v>0</v>
      </c>
      <c r="AV369" s="2">
        <v>1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1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F369" s="2">
        <v>530.85</v>
      </c>
      <c r="CG369" s="2">
        <v>493.35</v>
      </c>
      <c r="CH369" s="2">
        <v>37.5</v>
      </c>
      <c r="CI369" s="2">
        <v>0</v>
      </c>
      <c r="CJ369" s="2">
        <v>126.41</v>
      </c>
      <c r="CK369" s="2">
        <v>0</v>
      </c>
      <c r="CL369" s="2">
        <v>366.94</v>
      </c>
      <c r="CM369" s="2">
        <v>0</v>
      </c>
      <c r="CN369" s="2">
        <v>37.5</v>
      </c>
      <c r="CO369" s="2">
        <v>0</v>
      </c>
      <c r="CP369" s="2">
        <v>126.41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37.5</v>
      </c>
      <c r="DC369" s="2">
        <v>0</v>
      </c>
      <c r="DD369" s="2">
        <v>126.41</v>
      </c>
      <c r="DE369" s="2">
        <v>0</v>
      </c>
      <c r="DF369" s="2">
        <v>366.94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37.5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100</v>
      </c>
      <c r="FB369" s="2">
        <v>0</v>
      </c>
      <c r="FC369" s="2">
        <v>0</v>
      </c>
      <c r="FD369" s="2">
        <v>0</v>
      </c>
      <c r="FE369" s="2">
        <v>26.41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366.94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530.85</v>
      </c>
      <c r="GE369" s="2">
        <v>8</v>
      </c>
      <c r="GF369" s="2" t="s">
        <v>188</v>
      </c>
    </row>
    <row r="370" spans="1:188" x14ac:dyDescent="0.7">
      <c r="A370" s="2">
        <v>361494</v>
      </c>
      <c r="B370" s="2" t="s">
        <v>556</v>
      </c>
      <c r="C370" s="3">
        <v>41275</v>
      </c>
      <c r="D370" s="2">
        <v>6</v>
      </c>
      <c r="E370" s="2">
        <v>4</v>
      </c>
      <c r="F370" s="2">
        <v>2</v>
      </c>
      <c r="G370" s="2">
        <v>4</v>
      </c>
      <c r="H370" s="2">
        <v>1</v>
      </c>
      <c r="I370" s="2">
        <v>0</v>
      </c>
      <c r="J370" s="2">
        <v>1</v>
      </c>
      <c r="K370" s="2">
        <v>0</v>
      </c>
      <c r="L370" s="2">
        <v>4</v>
      </c>
      <c r="M370" s="2">
        <v>1</v>
      </c>
      <c r="N370" s="2">
        <v>0</v>
      </c>
      <c r="O370" s="2">
        <v>1</v>
      </c>
      <c r="P370" s="2">
        <v>0</v>
      </c>
      <c r="Q370" s="2">
        <v>4</v>
      </c>
      <c r="R370" s="2">
        <v>0</v>
      </c>
      <c r="S370" s="2">
        <v>0</v>
      </c>
      <c r="T370" s="2">
        <v>0</v>
      </c>
      <c r="U370" s="2">
        <v>0</v>
      </c>
      <c r="V370" s="2">
        <v>1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</v>
      </c>
      <c r="AI370" s="2">
        <v>1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</v>
      </c>
      <c r="AR370" s="2">
        <v>1</v>
      </c>
      <c r="AS370" s="2">
        <v>0</v>
      </c>
      <c r="AT370" s="2">
        <v>0</v>
      </c>
      <c r="AU370" s="2">
        <v>0</v>
      </c>
      <c r="AV370" s="2">
        <v>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1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F370" s="2">
        <v>353.31</v>
      </c>
      <c r="CG370" s="2">
        <v>1495.23</v>
      </c>
      <c r="CH370" s="2">
        <v>50</v>
      </c>
      <c r="CI370" s="2">
        <v>0</v>
      </c>
      <c r="CJ370" s="2">
        <v>303.31</v>
      </c>
      <c r="CK370" s="2">
        <v>0</v>
      </c>
      <c r="CL370" s="2">
        <v>1191.92</v>
      </c>
      <c r="CM370" s="2">
        <v>0</v>
      </c>
      <c r="CN370" s="2">
        <v>50</v>
      </c>
      <c r="CO370" s="2">
        <v>0</v>
      </c>
      <c r="CP370" s="2">
        <v>303.31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50</v>
      </c>
      <c r="DC370" s="2">
        <v>0</v>
      </c>
      <c r="DD370" s="2">
        <v>303.31</v>
      </c>
      <c r="DE370" s="2">
        <v>0</v>
      </c>
      <c r="DF370" s="2">
        <v>1191.92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50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303.31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500</v>
      </c>
      <c r="FU370" s="2">
        <v>0</v>
      </c>
      <c r="FV370" s="2">
        <v>645.86</v>
      </c>
      <c r="FW370" s="2">
        <v>0</v>
      </c>
      <c r="FX370" s="2">
        <v>46.06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1545.23</v>
      </c>
      <c r="GE370" s="2">
        <v>6</v>
      </c>
      <c r="GF370" s="2" t="s">
        <v>188</v>
      </c>
    </row>
    <row r="371" spans="1:188" x14ac:dyDescent="0.7">
      <c r="A371" s="2">
        <v>361654</v>
      </c>
      <c r="B371" s="2" t="s">
        <v>557</v>
      </c>
      <c r="C371" s="3">
        <v>41640</v>
      </c>
      <c r="D371" s="2">
        <v>5</v>
      </c>
      <c r="E371" s="2">
        <v>3</v>
      </c>
      <c r="F371" s="2">
        <v>1</v>
      </c>
      <c r="G371" s="2">
        <v>3</v>
      </c>
      <c r="H371" s="2">
        <v>0</v>
      </c>
      <c r="I371" s="2">
        <v>1</v>
      </c>
      <c r="J371" s="2">
        <v>0</v>
      </c>
      <c r="K371" s="2">
        <v>1</v>
      </c>
      <c r="L371" s="2">
        <v>0</v>
      </c>
      <c r="M371" s="2">
        <v>1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1</v>
      </c>
      <c r="AI371" s="2">
        <v>1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>
        <v>0</v>
      </c>
      <c r="AP371" s="2">
        <v>0</v>
      </c>
      <c r="AQ371" s="2">
        <v>0</v>
      </c>
      <c r="AR371" s="2">
        <v>1</v>
      </c>
      <c r="AS371" s="2">
        <v>0</v>
      </c>
      <c r="AT371" s="2">
        <v>0</v>
      </c>
      <c r="AU371" s="2">
        <v>0</v>
      </c>
      <c r="AV371" s="2">
        <v>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F371" s="2">
        <v>100</v>
      </c>
      <c r="CG371" s="2">
        <v>150</v>
      </c>
      <c r="CH371" s="2">
        <v>0</v>
      </c>
      <c r="CI371" s="2">
        <v>50</v>
      </c>
      <c r="CJ371" s="2">
        <v>0</v>
      </c>
      <c r="CK371" s="2">
        <v>50</v>
      </c>
      <c r="CL371" s="2">
        <v>0</v>
      </c>
      <c r="CM371" s="2">
        <v>0</v>
      </c>
      <c r="CN371" s="2">
        <v>0</v>
      </c>
      <c r="CO371" s="2">
        <v>50</v>
      </c>
      <c r="CP371" s="2">
        <v>0</v>
      </c>
      <c r="CQ371" s="2">
        <v>50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50</v>
      </c>
      <c r="DC371" s="2">
        <v>0</v>
      </c>
      <c r="DD371" s="2">
        <v>50</v>
      </c>
      <c r="DE371" s="2">
        <v>0</v>
      </c>
      <c r="DF371" s="2">
        <v>100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50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50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100</v>
      </c>
      <c r="GE371" s="2">
        <v>2</v>
      </c>
      <c r="GF371" s="2" t="s">
        <v>188</v>
      </c>
    </row>
    <row r="372" spans="1:188" x14ac:dyDescent="0.7">
      <c r="A372" s="2">
        <v>361969</v>
      </c>
      <c r="B372" s="2" t="s">
        <v>558</v>
      </c>
      <c r="C372" s="3">
        <v>41275</v>
      </c>
      <c r="D372" s="2">
        <v>6</v>
      </c>
      <c r="E372" s="2">
        <v>3</v>
      </c>
      <c r="F372" s="2">
        <v>1</v>
      </c>
      <c r="G372" s="2">
        <v>3</v>
      </c>
      <c r="H372" s="2">
        <v>1</v>
      </c>
      <c r="I372" s="2">
        <v>0</v>
      </c>
      <c r="J372" s="2">
        <v>2</v>
      </c>
      <c r="K372" s="2">
        <v>0</v>
      </c>
      <c r="L372" s="2">
        <v>3</v>
      </c>
      <c r="M372" s="2">
        <v>1</v>
      </c>
      <c r="N372" s="2">
        <v>0</v>
      </c>
      <c r="O372" s="2">
        <v>2</v>
      </c>
      <c r="P372" s="2">
        <v>0</v>
      </c>
      <c r="Q372" s="2">
        <v>3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2">
        <v>1</v>
      </c>
      <c r="AI372" s="2">
        <v>1</v>
      </c>
      <c r="AJ372" s="2">
        <v>0</v>
      </c>
      <c r="AK372" s="2">
        <v>0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1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F372" s="2">
        <v>291</v>
      </c>
      <c r="CG372" s="2">
        <v>266</v>
      </c>
      <c r="CH372" s="2">
        <v>25</v>
      </c>
      <c r="CI372" s="2">
        <v>0</v>
      </c>
      <c r="CJ372" s="2">
        <v>100</v>
      </c>
      <c r="CK372" s="2">
        <v>0</v>
      </c>
      <c r="CL372" s="2">
        <v>166</v>
      </c>
      <c r="CM372" s="2">
        <v>0</v>
      </c>
      <c r="CN372" s="2">
        <v>25</v>
      </c>
      <c r="CO372" s="2">
        <v>0</v>
      </c>
      <c r="CP372" s="2">
        <v>100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25</v>
      </c>
      <c r="DC372" s="2">
        <v>0</v>
      </c>
      <c r="DD372" s="2">
        <v>100</v>
      </c>
      <c r="DE372" s="2">
        <v>0</v>
      </c>
      <c r="DF372" s="2">
        <v>166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25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50</v>
      </c>
      <c r="FD372" s="2">
        <v>0</v>
      </c>
      <c r="FE372" s="2">
        <v>50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46</v>
      </c>
      <c r="FS372" s="2">
        <v>0</v>
      </c>
      <c r="FT372" s="2">
        <v>70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50</v>
      </c>
      <c r="GA372" s="2">
        <v>0</v>
      </c>
      <c r="GB372" s="2">
        <v>0</v>
      </c>
      <c r="GC372" s="2">
        <v>0</v>
      </c>
      <c r="GD372" s="2">
        <v>291</v>
      </c>
      <c r="GE372" s="2">
        <v>6</v>
      </c>
      <c r="GF372" s="2" t="s">
        <v>188</v>
      </c>
    </row>
    <row r="373" spans="1:188" x14ac:dyDescent="0.7">
      <c r="A373" s="2">
        <v>362151</v>
      </c>
      <c r="B373" s="2" t="s">
        <v>559</v>
      </c>
      <c r="C373" s="3">
        <v>41275</v>
      </c>
      <c r="D373" s="2">
        <v>6</v>
      </c>
      <c r="E373" s="2">
        <v>3</v>
      </c>
      <c r="F373" s="2">
        <v>1</v>
      </c>
      <c r="G373" s="2">
        <v>3</v>
      </c>
      <c r="H373" s="2">
        <v>1</v>
      </c>
      <c r="I373" s="2">
        <v>0</v>
      </c>
      <c r="J373" s="2">
        <v>1</v>
      </c>
      <c r="K373" s="2">
        <v>0</v>
      </c>
      <c r="L373" s="2">
        <v>1</v>
      </c>
      <c r="M373" s="2">
        <v>1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</v>
      </c>
      <c r="AE373" s="2">
        <v>0</v>
      </c>
      <c r="AF373" s="2">
        <v>0</v>
      </c>
      <c r="AG373" s="2">
        <v>0</v>
      </c>
      <c r="AH373" s="2">
        <v>1</v>
      </c>
      <c r="AI373" s="2">
        <v>1</v>
      </c>
      <c r="AJ373" s="2">
        <v>0</v>
      </c>
      <c r="AK373" s="2">
        <v>0</v>
      </c>
      <c r="AL373" s="2">
        <v>0</v>
      </c>
      <c r="AM373" s="2">
        <v>0</v>
      </c>
      <c r="AN373" s="2">
        <v>1</v>
      </c>
      <c r="AO373" s="2">
        <v>0</v>
      </c>
      <c r="AP373" s="2">
        <v>0</v>
      </c>
      <c r="AQ373" s="2">
        <v>0</v>
      </c>
      <c r="AR373" s="2">
        <v>1</v>
      </c>
      <c r="AS373" s="2">
        <v>0</v>
      </c>
      <c r="AT373" s="2">
        <v>0</v>
      </c>
      <c r="AU373" s="2">
        <v>0</v>
      </c>
      <c r="AV373" s="2">
        <v>1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1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F373" s="2">
        <v>35</v>
      </c>
      <c r="CG373" s="2">
        <v>25</v>
      </c>
      <c r="CH373" s="2">
        <v>10</v>
      </c>
      <c r="CI373" s="2">
        <v>0</v>
      </c>
      <c r="CJ373" s="2">
        <v>5</v>
      </c>
      <c r="CK373" s="2">
        <v>0</v>
      </c>
      <c r="CL373" s="2">
        <v>20</v>
      </c>
      <c r="CM373" s="2">
        <v>0</v>
      </c>
      <c r="CN373" s="2">
        <v>10</v>
      </c>
      <c r="CO373" s="2">
        <v>0</v>
      </c>
      <c r="CP373" s="2">
        <v>5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10</v>
      </c>
      <c r="DC373" s="2">
        <v>0</v>
      </c>
      <c r="DD373" s="2">
        <v>5</v>
      </c>
      <c r="DE373" s="2">
        <v>0</v>
      </c>
      <c r="DF373" s="2">
        <v>20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10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5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20</v>
      </c>
      <c r="GD373" s="2">
        <v>35</v>
      </c>
      <c r="GE373" s="2">
        <v>3</v>
      </c>
      <c r="GF373" s="2" t="s">
        <v>188</v>
      </c>
    </row>
    <row r="374" spans="1:188" x14ac:dyDescent="0.7">
      <c r="A374" s="2">
        <v>363271</v>
      </c>
      <c r="B374" s="2" t="s">
        <v>560</v>
      </c>
      <c r="C374" s="3">
        <v>41275</v>
      </c>
      <c r="D374" s="2">
        <v>6</v>
      </c>
      <c r="E374" s="2">
        <v>3</v>
      </c>
      <c r="F374" s="2">
        <v>1</v>
      </c>
      <c r="G374" s="2">
        <v>3</v>
      </c>
      <c r="H374" s="2">
        <v>4</v>
      </c>
      <c r="I374" s="2">
        <v>0</v>
      </c>
      <c r="J374" s="2">
        <v>1</v>
      </c>
      <c r="K374" s="2">
        <v>0</v>
      </c>
      <c r="L374" s="2">
        <v>2</v>
      </c>
      <c r="M374" s="2">
        <v>4</v>
      </c>
      <c r="N374" s="2">
        <v>0</v>
      </c>
      <c r="O374" s="2">
        <v>1</v>
      </c>
      <c r="P374" s="2">
        <v>0</v>
      </c>
      <c r="Q374" s="2">
        <v>2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1</v>
      </c>
      <c r="AE374" s="2">
        <v>0</v>
      </c>
      <c r="AF374" s="2">
        <v>0</v>
      </c>
      <c r="AG374" s="2">
        <v>0</v>
      </c>
      <c r="AH374" s="2">
        <v>1</v>
      </c>
      <c r="AI374" s="2">
        <v>1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1</v>
      </c>
      <c r="AS374" s="2">
        <v>0</v>
      </c>
      <c r="AT374" s="2">
        <v>0</v>
      </c>
      <c r="AU374" s="2">
        <v>0</v>
      </c>
      <c r="AV374" s="2">
        <v>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1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F374" s="2">
        <v>415.5</v>
      </c>
      <c r="CG374" s="2">
        <v>200</v>
      </c>
      <c r="CH374" s="2">
        <v>215.5</v>
      </c>
      <c r="CI374" s="2">
        <v>0</v>
      </c>
      <c r="CJ374" s="2">
        <v>50</v>
      </c>
      <c r="CK374" s="2">
        <v>0</v>
      </c>
      <c r="CL374" s="2">
        <v>150</v>
      </c>
      <c r="CM374" s="2">
        <v>0</v>
      </c>
      <c r="CN374" s="2">
        <v>215.5</v>
      </c>
      <c r="CO374" s="2">
        <v>0</v>
      </c>
      <c r="CP374" s="2">
        <v>50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215.5</v>
      </c>
      <c r="DC374" s="2">
        <v>0</v>
      </c>
      <c r="DD374" s="2">
        <v>50</v>
      </c>
      <c r="DE374" s="2">
        <v>0</v>
      </c>
      <c r="DF374" s="2">
        <v>150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215.5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50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100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50</v>
      </c>
      <c r="GC374" s="2">
        <v>0</v>
      </c>
      <c r="GD374" s="2">
        <v>415.5</v>
      </c>
      <c r="GE374" s="2">
        <v>7</v>
      </c>
      <c r="GF374" s="2" t="s">
        <v>188</v>
      </c>
    </row>
    <row r="375" spans="1:188" x14ac:dyDescent="0.7">
      <c r="A375" s="2">
        <v>365262</v>
      </c>
      <c r="B375" s="4" t="s">
        <v>561</v>
      </c>
      <c r="C375" s="3">
        <v>41275</v>
      </c>
      <c r="D375" s="2">
        <v>6</v>
      </c>
      <c r="E375" s="2">
        <v>3</v>
      </c>
      <c r="F375" s="2">
        <v>1</v>
      </c>
      <c r="G375" s="2">
        <v>3</v>
      </c>
      <c r="H375" s="2">
        <v>1</v>
      </c>
      <c r="I375" s="2">
        <v>0</v>
      </c>
      <c r="J375" s="2">
        <v>1</v>
      </c>
      <c r="K375" s="2">
        <v>0</v>
      </c>
      <c r="L375" s="2">
        <v>2</v>
      </c>
      <c r="M375" s="2">
        <v>1</v>
      </c>
      <c r="N375" s="2">
        <v>0</v>
      </c>
      <c r="O375" s="2">
        <v>1</v>
      </c>
      <c r="P375" s="2">
        <v>0</v>
      </c>
      <c r="Q375" s="2">
        <v>2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0</v>
      </c>
      <c r="AH375" s="2">
        <v>1</v>
      </c>
      <c r="AI375" s="2">
        <v>1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1</v>
      </c>
      <c r="AS375" s="2">
        <v>0</v>
      </c>
      <c r="AT375" s="2">
        <v>0</v>
      </c>
      <c r="AU375" s="2">
        <v>0</v>
      </c>
      <c r="AV375" s="2">
        <v>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1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F375" s="2">
        <v>60</v>
      </c>
      <c r="CG375" s="2">
        <v>55</v>
      </c>
      <c r="CH375" s="2">
        <v>5</v>
      </c>
      <c r="CI375" s="2">
        <v>0</v>
      </c>
      <c r="CJ375" s="2">
        <v>10</v>
      </c>
      <c r="CK375" s="2">
        <v>0</v>
      </c>
      <c r="CL375" s="2">
        <v>45</v>
      </c>
      <c r="CM375" s="2">
        <v>0</v>
      </c>
      <c r="CN375" s="2">
        <v>5</v>
      </c>
      <c r="CO375" s="2">
        <v>0</v>
      </c>
      <c r="CP375" s="2">
        <v>10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5</v>
      </c>
      <c r="DC375" s="2">
        <v>0</v>
      </c>
      <c r="DD375" s="2">
        <v>10</v>
      </c>
      <c r="DE375" s="2">
        <v>0</v>
      </c>
      <c r="DF375" s="2">
        <v>45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5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10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20</v>
      </c>
      <c r="FU375" s="2">
        <v>0</v>
      </c>
      <c r="FV375" s="2">
        <v>0</v>
      </c>
      <c r="FW375" s="2">
        <v>0</v>
      </c>
      <c r="FX375" s="2">
        <v>0</v>
      </c>
      <c r="FY375" s="2">
        <v>25</v>
      </c>
      <c r="FZ375" s="2">
        <v>0</v>
      </c>
      <c r="GA375" s="2">
        <v>0</v>
      </c>
      <c r="GB375" s="2">
        <v>0</v>
      </c>
      <c r="GC375" s="2">
        <v>0</v>
      </c>
      <c r="GD375" s="2">
        <v>60</v>
      </c>
      <c r="GE375" s="2">
        <v>4</v>
      </c>
      <c r="GF375" s="2" t="s">
        <v>188</v>
      </c>
    </row>
    <row r="376" spans="1:188" x14ac:dyDescent="0.7">
      <c r="A376" s="2">
        <v>365707</v>
      </c>
      <c r="B376" s="2" t="s">
        <v>562</v>
      </c>
      <c r="C376" s="3">
        <v>41640</v>
      </c>
      <c r="D376" s="2">
        <v>5</v>
      </c>
      <c r="E376" s="2">
        <v>3</v>
      </c>
      <c r="F376" s="2">
        <v>1</v>
      </c>
      <c r="G376" s="2">
        <v>3</v>
      </c>
      <c r="H376" s="2">
        <v>0</v>
      </c>
      <c r="I376" s="2">
        <v>1</v>
      </c>
      <c r="J376" s="2">
        <v>0</v>
      </c>
      <c r="K376" s="2">
        <v>1</v>
      </c>
      <c r="L376" s="2">
        <v>0</v>
      </c>
      <c r="M376" s="2">
        <v>1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1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</v>
      </c>
      <c r="AI376" s="2">
        <v>1</v>
      </c>
      <c r="AJ376" s="2">
        <v>0</v>
      </c>
      <c r="AK376" s="2">
        <v>0</v>
      </c>
      <c r="AL376" s="2">
        <v>0</v>
      </c>
      <c r="AM376" s="2">
        <v>0</v>
      </c>
      <c r="AN376" s="2">
        <v>1</v>
      </c>
      <c r="AO376" s="2">
        <v>0</v>
      </c>
      <c r="AP376" s="2">
        <v>0</v>
      </c>
      <c r="AQ376" s="2">
        <v>0</v>
      </c>
      <c r="AR376" s="2">
        <v>1</v>
      </c>
      <c r="AS376" s="2">
        <v>0</v>
      </c>
      <c r="AT376" s="2">
        <v>0</v>
      </c>
      <c r="AU376" s="2">
        <v>0</v>
      </c>
      <c r="AV376" s="2">
        <v>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F376" s="2">
        <v>45</v>
      </c>
      <c r="CG376" s="2">
        <v>70</v>
      </c>
      <c r="CH376" s="2">
        <v>0</v>
      </c>
      <c r="CI376" s="2">
        <v>25</v>
      </c>
      <c r="CJ376" s="2">
        <v>0</v>
      </c>
      <c r="CK376" s="2">
        <v>20</v>
      </c>
      <c r="CL376" s="2">
        <v>0</v>
      </c>
      <c r="CM376" s="2">
        <v>0</v>
      </c>
      <c r="CN376" s="2">
        <v>0</v>
      </c>
      <c r="CO376" s="2">
        <v>25</v>
      </c>
      <c r="CP376" s="2">
        <v>0</v>
      </c>
      <c r="CQ376" s="2">
        <v>20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25</v>
      </c>
      <c r="DC376" s="2">
        <v>0</v>
      </c>
      <c r="DD376" s="2">
        <v>20</v>
      </c>
      <c r="DE376" s="2">
        <v>0</v>
      </c>
      <c r="DF376" s="2">
        <v>50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25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20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45</v>
      </c>
      <c r="GE376" s="2">
        <v>2</v>
      </c>
      <c r="GF376" s="2" t="s">
        <v>188</v>
      </c>
    </row>
    <row r="377" spans="1:188" x14ac:dyDescent="0.7">
      <c r="A377" s="2">
        <v>366384</v>
      </c>
      <c r="B377" s="4" t="s">
        <v>563</v>
      </c>
      <c r="C377" s="3">
        <v>41275</v>
      </c>
      <c r="D377" s="2">
        <v>6</v>
      </c>
      <c r="E377" s="2">
        <v>3</v>
      </c>
      <c r="F377" s="2">
        <v>1</v>
      </c>
      <c r="G377" s="2">
        <v>3</v>
      </c>
      <c r="H377" s="2">
        <v>2</v>
      </c>
      <c r="I377" s="2">
        <v>0</v>
      </c>
      <c r="J377" s="2">
        <v>2</v>
      </c>
      <c r="K377" s="2">
        <v>0</v>
      </c>
      <c r="L377" s="2">
        <v>1</v>
      </c>
      <c r="M377" s="2">
        <v>2</v>
      </c>
      <c r="N377" s="2">
        <v>0</v>
      </c>
      <c r="O377" s="2">
        <v>2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</v>
      </c>
      <c r="AE377" s="2">
        <v>0</v>
      </c>
      <c r="AF377" s="2">
        <v>0</v>
      </c>
      <c r="AG377" s="2">
        <v>0</v>
      </c>
      <c r="AH377" s="2">
        <v>1</v>
      </c>
      <c r="AI377" s="2">
        <v>1</v>
      </c>
      <c r="AJ377" s="2">
        <v>0</v>
      </c>
      <c r="AK377" s="2">
        <v>0</v>
      </c>
      <c r="AL377" s="2">
        <v>0</v>
      </c>
      <c r="AM377" s="2">
        <v>0</v>
      </c>
      <c r="AN377" s="2">
        <v>1</v>
      </c>
      <c r="AO377" s="2">
        <v>0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1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1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F377" s="2">
        <v>185</v>
      </c>
      <c r="CG377" s="2">
        <v>125</v>
      </c>
      <c r="CH377" s="2">
        <v>60</v>
      </c>
      <c r="CI377" s="2">
        <v>0</v>
      </c>
      <c r="CJ377" s="2">
        <v>95</v>
      </c>
      <c r="CK377" s="2">
        <v>0</v>
      </c>
      <c r="CL377" s="2">
        <v>30</v>
      </c>
      <c r="CM377" s="2">
        <v>0</v>
      </c>
      <c r="CN377" s="2">
        <v>60</v>
      </c>
      <c r="CO377" s="2">
        <v>0</v>
      </c>
      <c r="CP377" s="2">
        <v>95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60</v>
      </c>
      <c r="DC377" s="2">
        <v>0</v>
      </c>
      <c r="DD377" s="2">
        <v>95</v>
      </c>
      <c r="DE377" s="2">
        <v>0</v>
      </c>
      <c r="DF377" s="2">
        <v>30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60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95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30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185</v>
      </c>
      <c r="GE377" s="2">
        <v>5</v>
      </c>
      <c r="GF377" s="2" t="s">
        <v>188</v>
      </c>
    </row>
    <row r="378" spans="1:188" x14ac:dyDescent="0.7">
      <c r="A378" s="2">
        <v>366443</v>
      </c>
      <c r="B378" s="2" t="s">
        <v>564</v>
      </c>
      <c r="C378" s="3">
        <v>41275</v>
      </c>
      <c r="D378" s="2">
        <v>6</v>
      </c>
      <c r="E378" s="2">
        <v>4</v>
      </c>
      <c r="F378" s="2">
        <v>2</v>
      </c>
      <c r="G378" s="2">
        <v>4</v>
      </c>
      <c r="H378" s="2">
        <v>1</v>
      </c>
      <c r="I378" s="2">
        <v>0</v>
      </c>
      <c r="J378" s="2">
        <v>17</v>
      </c>
      <c r="K378" s="2">
        <v>0</v>
      </c>
      <c r="L378" s="2">
        <v>36</v>
      </c>
      <c r="M378" s="2">
        <v>1</v>
      </c>
      <c r="N378" s="2">
        <v>0</v>
      </c>
      <c r="O378" s="2">
        <v>17</v>
      </c>
      <c r="P378" s="2">
        <v>0</v>
      </c>
      <c r="Q378" s="2">
        <v>36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1</v>
      </c>
      <c r="AO378" s="2">
        <v>0</v>
      </c>
      <c r="AP378" s="2">
        <v>0</v>
      </c>
      <c r="AQ378" s="2">
        <v>0</v>
      </c>
      <c r="AR378" s="2">
        <v>1</v>
      </c>
      <c r="AS378" s="2">
        <v>0</v>
      </c>
      <c r="AT378" s="2">
        <v>0</v>
      </c>
      <c r="AU378" s="2">
        <v>0</v>
      </c>
      <c r="AV378" s="2">
        <v>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F378" s="2">
        <v>682.47</v>
      </c>
      <c r="CG378" s="2">
        <v>2692.27</v>
      </c>
      <c r="CH378" s="2">
        <v>50</v>
      </c>
      <c r="CI378" s="2">
        <v>0</v>
      </c>
      <c r="CJ378" s="2">
        <v>632.47</v>
      </c>
      <c r="CK378" s="2">
        <v>0</v>
      </c>
      <c r="CL378" s="2">
        <v>2059.8000000000002</v>
      </c>
      <c r="CM378" s="2">
        <v>0</v>
      </c>
      <c r="CN378" s="2">
        <v>50</v>
      </c>
      <c r="CO378" s="2">
        <v>0</v>
      </c>
      <c r="CP378" s="2">
        <v>632.47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50</v>
      </c>
      <c r="DC378" s="2">
        <v>0</v>
      </c>
      <c r="DD378" s="2">
        <v>632.47</v>
      </c>
      <c r="DE378" s="2">
        <v>0</v>
      </c>
      <c r="DF378" s="2">
        <v>2059.8000000000002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50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25</v>
      </c>
      <c r="EY378" s="2">
        <v>0</v>
      </c>
      <c r="EZ378" s="2">
        <v>0</v>
      </c>
      <c r="FA378" s="2">
        <v>0</v>
      </c>
      <c r="FB378" s="2">
        <v>607.47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150</v>
      </c>
      <c r="FT378" s="2">
        <v>1365</v>
      </c>
      <c r="FU378" s="2">
        <v>0</v>
      </c>
      <c r="FV378" s="2">
        <v>0</v>
      </c>
      <c r="FW378" s="2">
        <v>0</v>
      </c>
      <c r="FX378" s="2">
        <v>0</v>
      </c>
      <c r="FY378" s="2">
        <v>544.79999999999995</v>
      </c>
      <c r="FZ378" s="2">
        <v>0</v>
      </c>
      <c r="GA378" s="2">
        <v>0</v>
      </c>
      <c r="GB378" s="2">
        <v>0</v>
      </c>
      <c r="GC378" s="2">
        <v>0</v>
      </c>
      <c r="GD378" s="2">
        <v>2742.27</v>
      </c>
      <c r="GE378" s="2">
        <v>54</v>
      </c>
      <c r="GF378" s="2" t="s">
        <v>188</v>
      </c>
    </row>
    <row r="379" spans="1:188" x14ac:dyDescent="0.7">
      <c r="A379" s="2">
        <v>367754</v>
      </c>
      <c r="B379" s="4" t="s">
        <v>565</v>
      </c>
      <c r="C379" s="3">
        <v>41640</v>
      </c>
      <c r="D379" s="2">
        <v>5</v>
      </c>
      <c r="E379" s="2">
        <v>3</v>
      </c>
      <c r="F379" s="2">
        <v>1</v>
      </c>
      <c r="G379" s="2">
        <v>3</v>
      </c>
      <c r="H379" s="2">
        <v>0</v>
      </c>
      <c r="I379" s="2">
        <v>1</v>
      </c>
      <c r="J379" s="2">
        <v>0</v>
      </c>
      <c r="K379" s="2">
        <v>5</v>
      </c>
      <c r="L379" s="2">
        <v>0</v>
      </c>
      <c r="M379" s="2">
        <v>1</v>
      </c>
      <c r="N379" s="2">
        <v>0</v>
      </c>
      <c r="O379" s="2">
        <v>5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1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1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1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F379" s="2">
        <v>190.19</v>
      </c>
      <c r="CG379" s="2">
        <v>254.39</v>
      </c>
      <c r="CH379" s="2">
        <v>0</v>
      </c>
      <c r="CI379" s="2">
        <v>25</v>
      </c>
      <c r="CJ379" s="2">
        <v>0</v>
      </c>
      <c r="CK379" s="2">
        <v>165.19</v>
      </c>
      <c r="CL379" s="2">
        <v>0</v>
      </c>
      <c r="CM379" s="2">
        <v>0</v>
      </c>
      <c r="CN379" s="2">
        <v>0</v>
      </c>
      <c r="CO379" s="2">
        <v>25</v>
      </c>
      <c r="CP379" s="2">
        <v>0</v>
      </c>
      <c r="CQ379" s="2">
        <v>165.19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25</v>
      </c>
      <c r="DC379" s="2">
        <v>0</v>
      </c>
      <c r="DD379" s="2">
        <v>165.19</v>
      </c>
      <c r="DE379" s="2">
        <v>0</v>
      </c>
      <c r="DF379" s="2">
        <v>89.2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25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140.19</v>
      </c>
      <c r="FJ379" s="2">
        <v>25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190.19</v>
      </c>
      <c r="GE379" s="2">
        <v>6</v>
      </c>
      <c r="GF379" s="2" t="s">
        <v>188</v>
      </c>
    </row>
    <row r="380" spans="1:188" x14ac:dyDescent="0.7">
      <c r="A380" s="2">
        <v>368218</v>
      </c>
      <c r="B380" s="4" t="s">
        <v>566</v>
      </c>
      <c r="C380" s="3">
        <v>41640</v>
      </c>
      <c r="D380" s="2">
        <v>5</v>
      </c>
      <c r="E380" s="2">
        <v>3</v>
      </c>
      <c r="F380" s="2">
        <v>1</v>
      </c>
      <c r="G380" s="2">
        <v>3</v>
      </c>
      <c r="H380" s="2">
        <v>0</v>
      </c>
      <c r="I380" s="2">
        <v>1</v>
      </c>
      <c r="J380" s="2">
        <v>0</v>
      </c>
      <c r="K380" s="2">
        <v>1</v>
      </c>
      <c r="L380" s="2">
        <v>0</v>
      </c>
      <c r="M380" s="2">
        <v>1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1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0</v>
      </c>
      <c r="AP380" s="2">
        <v>0</v>
      </c>
      <c r="AQ380" s="2">
        <v>0</v>
      </c>
      <c r="AR380" s="2">
        <v>1</v>
      </c>
      <c r="AS380" s="2">
        <v>0</v>
      </c>
      <c r="AT380" s="2">
        <v>0</v>
      </c>
      <c r="AU380" s="2">
        <v>0</v>
      </c>
      <c r="AV380" s="2">
        <v>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F380" s="2">
        <v>20</v>
      </c>
      <c r="CG380" s="2">
        <v>30</v>
      </c>
      <c r="CH380" s="2">
        <v>0</v>
      </c>
      <c r="CI380" s="2">
        <v>10</v>
      </c>
      <c r="CJ380" s="2">
        <v>0</v>
      </c>
      <c r="CK380" s="2">
        <v>10</v>
      </c>
      <c r="CL380" s="2">
        <v>0</v>
      </c>
      <c r="CM380" s="2">
        <v>0</v>
      </c>
      <c r="CN380" s="2">
        <v>0</v>
      </c>
      <c r="CO380" s="2">
        <v>10</v>
      </c>
      <c r="CP380" s="2">
        <v>0</v>
      </c>
      <c r="CQ380" s="2">
        <v>10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10</v>
      </c>
      <c r="DC380" s="2">
        <v>0</v>
      </c>
      <c r="DD380" s="2">
        <v>10</v>
      </c>
      <c r="DE380" s="2">
        <v>0</v>
      </c>
      <c r="DF380" s="2">
        <v>20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10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10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20</v>
      </c>
      <c r="GE380" s="2">
        <v>2</v>
      </c>
      <c r="GF380" s="2" t="s">
        <v>188</v>
      </c>
    </row>
    <row r="381" spans="1:188" x14ac:dyDescent="0.7">
      <c r="A381" s="2">
        <v>371044</v>
      </c>
      <c r="B381" s="2" t="s">
        <v>567</v>
      </c>
      <c r="C381" s="3">
        <v>41640</v>
      </c>
      <c r="D381" s="2">
        <v>5</v>
      </c>
      <c r="E381" s="2">
        <v>3</v>
      </c>
      <c r="F381" s="2">
        <v>1</v>
      </c>
      <c r="G381" s="2">
        <v>3</v>
      </c>
      <c r="H381" s="2">
        <v>0</v>
      </c>
      <c r="I381" s="2">
        <v>4</v>
      </c>
      <c r="J381" s="2">
        <v>0</v>
      </c>
      <c r="K381" s="2">
        <v>1</v>
      </c>
      <c r="L381" s="2">
        <v>0</v>
      </c>
      <c r="M381" s="2">
        <v>4</v>
      </c>
      <c r="N381" s="2">
        <v>0</v>
      </c>
      <c r="O381" s="2">
        <v>1</v>
      </c>
      <c r="P381" s="2">
        <v>0</v>
      </c>
      <c r="Q381" s="2">
        <v>2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1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1</v>
      </c>
      <c r="AO381" s="2">
        <v>0</v>
      </c>
      <c r="AP381" s="2">
        <v>0</v>
      </c>
      <c r="AQ381" s="2">
        <v>0</v>
      </c>
      <c r="AR381" s="2">
        <v>1</v>
      </c>
      <c r="AS381" s="2">
        <v>0</v>
      </c>
      <c r="AT381" s="2">
        <v>0</v>
      </c>
      <c r="AU381" s="2">
        <v>0</v>
      </c>
      <c r="AV381" s="2">
        <v>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F381" s="2">
        <v>535</v>
      </c>
      <c r="CG381" s="2">
        <v>250</v>
      </c>
      <c r="CH381" s="2">
        <v>0</v>
      </c>
      <c r="CI381" s="2">
        <v>335</v>
      </c>
      <c r="CJ381" s="2">
        <v>0</v>
      </c>
      <c r="CK381" s="2">
        <v>200</v>
      </c>
      <c r="CL381" s="2">
        <v>0</v>
      </c>
      <c r="CM381" s="2">
        <v>0</v>
      </c>
      <c r="CN381" s="2">
        <v>0</v>
      </c>
      <c r="CO381" s="2">
        <v>335</v>
      </c>
      <c r="CP381" s="2">
        <v>0</v>
      </c>
      <c r="CQ381" s="2">
        <v>200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335</v>
      </c>
      <c r="DC381" s="2">
        <v>0</v>
      </c>
      <c r="DD381" s="2">
        <v>200</v>
      </c>
      <c r="DE381" s="2">
        <v>0</v>
      </c>
      <c r="DF381" s="2">
        <v>50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50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35</v>
      </c>
      <c r="ER381" s="2">
        <v>250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200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535</v>
      </c>
      <c r="GE381" s="2">
        <v>5</v>
      </c>
      <c r="GF381" s="2" t="s">
        <v>188</v>
      </c>
    </row>
    <row r="382" spans="1:188" x14ac:dyDescent="0.7">
      <c r="A382" s="2">
        <v>371532</v>
      </c>
      <c r="B382" s="2" t="s">
        <v>568</v>
      </c>
      <c r="C382" s="3">
        <v>41275</v>
      </c>
      <c r="D382" s="2">
        <v>6</v>
      </c>
      <c r="E382" s="2">
        <v>3</v>
      </c>
      <c r="F382" s="2">
        <v>1</v>
      </c>
      <c r="G382" s="2">
        <v>3</v>
      </c>
      <c r="H382" s="2">
        <v>2</v>
      </c>
      <c r="I382" s="2">
        <v>0</v>
      </c>
      <c r="J382" s="2">
        <v>1</v>
      </c>
      <c r="K382" s="2">
        <v>0</v>
      </c>
      <c r="L382" s="2">
        <v>2</v>
      </c>
      <c r="M382" s="2">
        <v>2</v>
      </c>
      <c r="N382" s="2">
        <v>0</v>
      </c>
      <c r="O382" s="2">
        <v>1</v>
      </c>
      <c r="P382" s="2">
        <v>0</v>
      </c>
      <c r="Q382" s="2">
        <v>2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1</v>
      </c>
      <c r="AE382" s="2">
        <v>0</v>
      </c>
      <c r="AF382" s="2">
        <v>0</v>
      </c>
      <c r="AG382" s="2">
        <v>0</v>
      </c>
      <c r="AH382" s="2">
        <v>1</v>
      </c>
      <c r="AI382" s="2">
        <v>1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1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F382" s="2">
        <v>25</v>
      </c>
      <c r="CG382" s="2">
        <v>15</v>
      </c>
      <c r="CH382" s="2">
        <v>10</v>
      </c>
      <c r="CI382" s="2">
        <v>0</v>
      </c>
      <c r="CJ382" s="2">
        <v>5</v>
      </c>
      <c r="CK382" s="2">
        <v>0</v>
      </c>
      <c r="CL382" s="2">
        <v>10</v>
      </c>
      <c r="CM382" s="2">
        <v>0</v>
      </c>
      <c r="CN382" s="2">
        <v>10</v>
      </c>
      <c r="CO382" s="2">
        <v>0</v>
      </c>
      <c r="CP382" s="2">
        <v>5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10</v>
      </c>
      <c r="DC382" s="2">
        <v>0</v>
      </c>
      <c r="DD382" s="2">
        <v>5</v>
      </c>
      <c r="DE382" s="2">
        <v>0</v>
      </c>
      <c r="DF382" s="2">
        <v>10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10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5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10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25</v>
      </c>
      <c r="GE382" s="2">
        <v>5</v>
      </c>
      <c r="GF382" s="2" t="s">
        <v>188</v>
      </c>
    </row>
    <row r="383" spans="1:188" x14ac:dyDescent="0.7">
      <c r="A383" s="2">
        <v>374366</v>
      </c>
      <c r="B383" s="2" t="s">
        <v>569</v>
      </c>
      <c r="C383" s="3">
        <v>41640</v>
      </c>
      <c r="D383" s="2">
        <v>5</v>
      </c>
      <c r="E383" s="2">
        <v>3</v>
      </c>
      <c r="F383" s="2">
        <v>1</v>
      </c>
      <c r="G383" s="2">
        <v>3</v>
      </c>
      <c r="H383" s="2">
        <v>0</v>
      </c>
      <c r="I383" s="2">
        <v>1</v>
      </c>
      <c r="J383" s="2">
        <v>0</v>
      </c>
      <c r="K383" s="2">
        <v>2</v>
      </c>
      <c r="L383" s="2">
        <v>0</v>
      </c>
      <c r="M383" s="2">
        <v>1</v>
      </c>
      <c r="N383" s="2">
        <v>0</v>
      </c>
      <c r="O383" s="2">
        <v>2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1</v>
      </c>
      <c r="AI383" s="2">
        <v>1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0</v>
      </c>
      <c r="AV383" s="2">
        <v>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F383" s="2">
        <v>130</v>
      </c>
      <c r="CG383" s="2">
        <v>130</v>
      </c>
      <c r="CH383" s="2">
        <v>0</v>
      </c>
      <c r="CI383" s="2">
        <v>50</v>
      </c>
      <c r="CJ383" s="2">
        <v>0</v>
      </c>
      <c r="CK383" s="2">
        <v>80</v>
      </c>
      <c r="CL383" s="2">
        <v>0</v>
      </c>
      <c r="CM383" s="2">
        <v>0</v>
      </c>
      <c r="CN383" s="2">
        <v>0</v>
      </c>
      <c r="CO383" s="2">
        <v>50</v>
      </c>
      <c r="CP383" s="2">
        <v>0</v>
      </c>
      <c r="CQ383" s="2">
        <v>80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50</v>
      </c>
      <c r="DC383" s="2">
        <v>0</v>
      </c>
      <c r="DD383" s="2">
        <v>80</v>
      </c>
      <c r="DE383" s="2">
        <v>0</v>
      </c>
      <c r="DF383" s="2">
        <v>50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50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50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30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130</v>
      </c>
      <c r="GE383" s="2">
        <v>3</v>
      </c>
      <c r="GF383" s="2" t="s">
        <v>188</v>
      </c>
    </row>
    <row r="384" spans="1:188" x14ac:dyDescent="0.7">
      <c r="A384" s="2">
        <v>375882</v>
      </c>
      <c r="B384" s="2" t="s">
        <v>570</v>
      </c>
      <c r="C384" s="3">
        <v>41640</v>
      </c>
      <c r="D384" s="2">
        <v>5</v>
      </c>
      <c r="E384" s="2">
        <v>3</v>
      </c>
      <c r="F384" s="2">
        <v>1</v>
      </c>
      <c r="G384" s="2">
        <v>3</v>
      </c>
      <c r="H384" s="2">
        <v>0</v>
      </c>
      <c r="I384" s="2">
        <v>1</v>
      </c>
      <c r="J384" s="2">
        <v>0</v>
      </c>
      <c r="K384" s="2">
        <v>1</v>
      </c>
      <c r="L384" s="2">
        <v>0</v>
      </c>
      <c r="M384" s="2">
        <v>1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F384" s="2">
        <v>155.66</v>
      </c>
      <c r="CG384" s="2">
        <v>200</v>
      </c>
      <c r="CH384" s="2">
        <v>0</v>
      </c>
      <c r="CI384" s="2">
        <v>55.66</v>
      </c>
      <c r="CJ384" s="2">
        <v>0</v>
      </c>
      <c r="CK384" s="2">
        <v>100</v>
      </c>
      <c r="CL384" s="2">
        <v>0</v>
      </c>
      <c r="CM384" s="2">
        <v>0</v>
      </c>
      <c r="CN384" s="2">
        <v>0</v>
      </c>
      <c r="CO384" s="2">
        <v>55.66</v>
      </c>
      <c r="CP384" s="2">
        <v>0</v>
      </c>
      <c r="CQ384" s="2">
        <v>100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55.66</v>
      </c>
      <c r="DC384" s="2">
        <v>0</v>
      </c>
      <c r="DD384" s="2">
        <v>100</v>
      </c>
      <c r="DE384" s="2">
        <v>0</v>
      </c>
      <c r="DF384" s="2">
        <v>100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55.66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100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155.66</v>
      </c>
      <c r="GE384" s="2">
        <v>2</v>
      </c>
      <c r="GF384" s="2" t="s">
        <v>188</v>
      </c>
    </row>
    <row r="385" spans="1:188" x14ac:dyDescent="0.7">
      <c r="A385" s="2">
        <v>382208</v>
      </c>
      <c r="B385" s="2" t="s">
        <v>571</v>
      </c>
      <c r="C385" s="3">
        <v>41275</v>
      </c>
      <c r="D385" s="2">
        <v>6</v>
      </c>
      <c r="E385" s="2">
        <v>3</v>
      </c>
      <c r="F385" s="2">
        <v>1</v>
      </c>
      <c r="G385" s="2">
        <v>3</v>
      </c>
      <c r="H385" s="2">
        <v>1</v>
      </c>
      <c r="I385" s="2">
        <v>0</v>
      </c>
      <c r="J385" s="2">
        <v>1</v>
      </c>
      <c r="K385" s="2">
        <v>0</v>
      </c>
      <c r="L385" s="2">
        <v>3</v>
      </c>
      <c r="M385" s="2">
        <v>1</v>
      </c>
      <c r="N385" s="2">
        <v>0</v>
      </c>
      <c r="O385" s="2">
        <v>1</v>
      </c>
      <c r="P385" s="2">
        <v>0</v>
      </c>
      <c r="Q385" s="2">
        <v>3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1</v>
      </c>
      <c r="AE385" s="2">
        <v>0</v>
      </c>
      <c r="AF385" s="2">
        <v>0</v>
      </c>
      <c r="AG385" s="2">
        <v>0</v>
      </c>
      <c r="AH385" s="2">
        <v>1</v>
      </c>
      <c r="AI385" s="2">
        <v>1</v>
      </c>
      <c r="AJ385" s="2">
        <v>0</v>
      </c>
      <c r="AK385" s="2">
        <v>0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1</v>
      </c>
      <c r="AS385" s="2">
        <v>0</v>
      </c>
      <c r="AT385" s="2">
        <v>0</v>
      </c>
      <c r="AU385" s="2">
        <v>0</v>
      </c>
      <c r="AV385" s="2">
        <v>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1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F385" s="2">
        <v>85</v>
      </c>
      <c r="CG385" s="2">
        <v>75</v>
      </c>
      <c r="CH385" s="2">
        <v>10</v>
      </c>
      <c r="CI385" s="2">
        <v>0</v>
      </c>
      <c r="CJ385" s="2">
        <v>25</v>
      </c>
      <c r="CK385" s="2">
        <v>0</v>
      </c>
      <c r="CL385" s="2">
        <v>50</v>
      </c>
      <c r="CM385" s="2">
        <v>0</v>
      </c>
      <c r="CN385" s="2">
        <v>10</v>
      </c>
      <c r="CO385" s="2">
        <v>0</v>
      </c>
      <c r="CP385" s="2">
        <v>25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10</v>
      </c>
      <c r="DC385" s="2">
        <v>0</v>
      </c>
      <c r="DD385" s="2">
        <v>25</v>
      </c>
      <c r="DE385" s="2">
        <v>0</v>
      </c>
      <c r="DF385" s="2">
        <v>50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10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25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15</v>
      </c>
      <c r="FT385" s="2">
        <v>10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25</v>
      </c>
      <c r="GB385" s="2">
        <v>0</v>
      </c>
      <c r="GC385" s="2">
        <v>0</v>
      </c>
      <c r="GD385" s="2">
        <v>85</v>
      </c>
      <c r="GE385" s="2">
        <v>5</v>
      </c>
      <c r="GF385" s="2" t="s">
        <v>188</v>
      </c>
    </row>
    <row r="386" spans="1:188" x14ac:dyDescent="0.7">
      <c r="A386" s="2">
        <v>384528</v>
      </c>
      <c r="B386" s="2" t="s">
        <v>572</v>
      </c>
      <c r="C386" s="3">
        <v>41275</v>
      </c>
      <c r="D386" s="2">
        <v>6</v>
      </c>
      <c r="E386" s="2">
        <v>3</v>
      </c>
      <c r="F386" s="2">
        <v>1</v>
      </c>
      <c r="G386" s="2">
        <v>3</v>
      </c>
      <c r="H386" s="2">
        <v>2</v>
      </c>
      <c r="I386" s="2">
        <v>0</v>
      </c>
      <c r="J386" s="2">
        <v>7</v>
      </c>
      <c r="K386" s="2">
        <v>0</v>
      </c>
      <c r="L386" s="2">
        <v>1</v>
      </c>
      <c r="M386" s="2">
        <v>2</v>
      </c>
      <c r="N386" s="2">
        <v>0</v>
      </c>
      <c r="O386" s="2">
        <v>7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1</v>
      </c>
      <c r="AE386" s="2">
        <v>0</v>
      </c>
      <c r="AF386" s="2">
        <v>0</v>
      </c>
      <c r="AG386" s="2">
        <v>0</v>
      </c>
      <c r="AH386" s="2">
        <v>1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1</v>
      </c>
      <c r="AS386" s="2">
        <v>0</v>
      </c>
      <c r="AT386" s="2">
        <v>0</v>
      </c>
      <c r="AU386" s="2">
        <v>0</v>
      </c>
      <c r="AV386" s="2">
        <v>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F386" s="2">
        <v>479</v>
      </c>
      <c r="CG386" s="2">
        <v>429</v>
      </c>
      <c r="CH386" s="2">
        <v>50</v>
      </c>
      <c r="CI386" s="2">
        <v>0</v>
      </c>
      <c r="CJ386" s="2">
        <v>379</v>
      </c>
      <c r="CK386" s="2">
        <v>0</v>
      </c>
      <c r="CL386" s="2">
        <v>50</v>
      </c>
      <c r="CM386" s="2">
        <v>0</v>
      </c>
      <c r="CN386" s="2">
        <v>50</v>
      </c>
      <c r="CO386" s="2">
        <v>0</v>
      </c>
      <c r="CP386" s="2">
        <v>379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50</v>
      </c>
      <c r="DC386" s="2">
        <v>0</v>
      </c>
      <c r="DD386" s="2">
        <v>379</v>
      </c>
      <c r="DE386" s="2">
        <v>0</v>
      </c>
      <c r="DF386" s="2">
        <v>50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50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140</v>
      </c>
      <c r="FC386" s="2">
        <v>0</v>
      </c>
      <c r="FD386" s="2">
        <v>239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50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479</v>
      </c>
      <c r="GE386" s="2">
        <v>10</v>
      </c>
      <c r="GF386" s="2" t="s">
        <v>188</v>
      </c>
    </row>
    <row r="387" spans="1:188" x14ac:dyDescent="0.7">
      <c r="A387" s="2">
        <v>386361</v>
      </c>
      <c r="B387" s="2" t="s">
        <v>573</v>
      </c>
      <c r="C387" s="3">
        <v>41275</v>
      </c>
      <c r="D387" s="2">
        <v>6</v>
      </c>
      <c r="E387" s="2">
        <v>3</v>
      </c>
      <c r="F387" s="2">
        <v>1</v>
      </c>
      <c r="G387" s="2">
        <v>3</v>
      </c>
      <c r="H387" s="2">
        <v>2</v>
      </c>
      <c r="I387" s="2">
        <v>0</v>
      </c>
      <c r="J387" s="2">
        <v>2</v>
      </c>
      <c r="K387" s="2">
        <v>0</v>
      </c>
      <c r="L387" s="2">
        <v>2</v>
      </c>
      <c r="M387" s="2">
        <v>2</v>
      </c>
      <c r="N387" s="2">
        <v>0</v>
      </c>
      <c r="O387" s="2">
        <v>2</v>
      </c>
      <c r="P387" s="2">
        <v>0</v>
      </c>
      <c r="Q387" s="2">
        <v>2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1</v>
      </c>
      <c r="AE387" s="2">
        <v>0</v>
      </c>
      <c r="AF387" s="2">
        <v>0</v>
      </c>
      <c r="AG387" s="2">
        <v>0</v>
      </c>
      <c r="AH387" s="2">
        <v>1</v>
      </c>
      <c r="AI387" s="2">
        <v>1</v>
      </c>
      <c r="AJ387" s="2">
        <v>0</v>
      </c>
      <c r="AK387" s="2">
        <v>0</v>
      </c>
      <c r="AL387" s="2">
        <v>0</v>
      </c>
      <c r="AM387" s="2">
        <v>0</v>
      </c>
      <c r="AN387" s="2">
        <v>1</v>
      </c>
      <c r="AO387" s="2">
        <v>0</v>
      </c>
      <c r="AP387" s="2">
        <v>0</v>
      </c>
      <c r="AQ387" s="2">
        <v>0</v>
      </c>
      <c r="AR387" s="2">
        <v>1</v>
      </c>
      <c r="AS387" s="2">
        <v>0</v>
      </c>
      <c r="AT387" s="2">
        <v>0</v>
      </c>
      <c r="AU387" s="2">
        <v>0</v>
      </c>
      <c r="AV387" s="2">
        <v>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1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F387" s="2">
        <v>275</v>
      </c>
      <c r="CG387" s="2">
        <v>175</v>
      </c>
      <c r="CH387" s="2">
        <v>100</v>
      </c>
      <c r="CI387" s="2">
        <v>0</v>
      </c>
      <c r="CJ387" s="2">
        <v>75</v>
      </c>
      <c r="CK387" s="2">
        <v>0</v>
      </c>
      <c r="CL387" s="2">
        <v>100</v>
      </c>
      <c r="CM387" s="2">
        <v>0</v>
      </c>
      <c r="CN387" s="2">
        <v>100</v>
      </c>
      <c r="CO387" s="2">
        <v>0</v>
      </c>
      <c r="CP387" s="2">
        <v>75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100</v>
      </c>
      <c r="DC387" s="2">
        <v>0</v>
      </c>
      <c r="DD387" s="2">
        <v>75</v>
      </c>
      <c r="DE387" s="2">
        <v>0</v>
      </c>
      <c r="DF387" s="2">
        <v>100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50</v>
      </c>
      <c r="EB387" s="2">
        <v>0</v>
      </c>
      <c r="EC387" s="2">
        <v>0</v>
      </c>
      <c r="ED387" s="2">
        <v>0</v>
      </c>
      <c r="EE387" s="2">
        <v>0</v>
      </c>
      <c r="EF387" s="2">
        <v>50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50</v>
      </c>
      <c r="FA387" s="2">
        <v>0</v>
      </c>
      <c r="FB387" s="2">
        <v>0</v>
      </c>
      <c r="FC387" s="2">
        <v>0</v>
      </c>
      <c r="FD387" s="2">
        <v>25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50</v>
      </c>
      <c r="FY387" s="2">
        <v>50</v>
      </c>
      <c r="FZ387" s="2">
        <v>0</v>
      </c>
      <c r="GA387" s="2">
        <v>0</v>
      </c>
      <c r="GB387" s="2">
        <v>0</v>
      </c>
      <c r="GC387" s="2">
        <v>0</v>
      </c>
      <c r="GD387" s="2">
        <v>275</v>
      </c>
      <c r="GE387" s="2">
        <v>6</v>
      </c>
      <c r="GF387" s="2" t="s">
        <v>188</v>
      </c>
    </row>
    <row r="388" spans="1:188" x14ac:dyDescent="0.7">
      <c r="A388" s="2">
        <v>387343</v>
      </c>
      <c r="B388" s="2" t="s">
        <v>574</v>
      </c>
      <c r="C388" s="3">
        <v>41275</v>
      </c>
      <c r="D388" s="2">
        <v>6</v>
      </c>
      <c r="E388" s="2">
        <v>3</v>
      </c>
      <c r="F388" s="2">
        <v>1</v>
      </c>
      <c r="G388" s="2">
        <v>3</v>
      </c>
      <c r="H388" s="2">
        <v>1</v>
      </c>
      <c r="I388" s="2">
        <v>0</v>
      </c>
      <c r="J388" s="2">
        <v>1</v>
      </c>
      <c r="K388" s="2">
        <v>0</v>
      </c>
      <c r="L388" s="2">
        <v>5</v>
      </c>
      <c r="M388" s="2">
        <v>1</v>
      </c>
      <c r="N388" s="2">
        <v>0</v>
      </c>
      <c r="O388" s="2">
        <v>1</v>
      </c>
      <c r="P388" s="2">
        <v>0</v>
      </c>
      <c r="Q388" s="2">
        <v>5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1</v>
      </c>
      <c r="AE388" s="2">
        <v>0</v>
      </c>
      <c r="AF388" s="2">
        <v>0</v>
      </c>
      <c r="AG388" s="2">
        <v>0</v>
      </c>
      <c r="AH388" s="2">
        <v>1</v>
      </c>
      <c r="AI388" s="2">
        <v>1</v>
      </c>
      <c r="AJ388" s="2">
        <v>0</v>
      </c>
      <c r="AK388" s="2">
        <v>0</v>
      </c>
      <c r="AL388" s="2">
        <v>0</v>
      </c>
      <c r="AM388" s="2">
        <v>0</v>
      </c>
      <c r="AN388" s="2">
        <v>1</v>
      </c>
      <c r="AO388" s="2">
        <v>0</v>
      </c>
      <c r="AP388" s="2">
        <v>0</v>
      </c>
      <c r="AQ388" s="2">
        <v>0</v>
      </c>
      <c r="AR388" s="2">
        <v>1</v>
      </c>
      <c r="AS388" s="2">
        <v>0</v>
      </c>
      <c r="AT388" s="2">
        <v>0</v>
      </c>
      <c r="AU388" s="2">
        <v>0</v>
      </c>
      <c r="AV388" s="2">
        <v>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1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F388" s="2">
        <v>475</v>
      </c>
      <c r="CG388" s="2">
        <v>450</v>
      </c>
      <c r="CH388" s="2">
        <v>25</v>
      </c>
      <c r="CI388" s="2">
        <v>0</v>
      </c>
      <c r="CJ388" s="2">
        <v>25</v>
      </c>
      <c r="CK388" s="2">
        <v>0</v>
      </c>
      <c r="CL388" s="2">
        <v>425</v>
      </c>
      <c r="CM388" s="2">
        <v>0</v>
      </c>
      <c r="CN388" s="2">
        <v>25</v>
      </c>
      <c r="CO388" s="2">
        <v>0</v>
      </c>
      <c r="CP388" s="2">
        <v>25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25</v>
      </c>
      <c r="DC388" s="2">
        <v>0</v>
      </c>
      <c r="DD388" s="2">
        <v>25</v>
      </c>
      <c r="DE388" s="2">
        <v>0</v>
      </c>
      <c r="DF388" s="2">
        <v>425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25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25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200</v>
      </c>
      <c r="FW388" s="2">
        <v>0</v>
      </c>
      <c r="FX388" s="2">
        <v>0</v>
      </c>
      <c r="FY388" s="2">
        <v>0</v>
      </c>
      <c r="FZ388" s="2">
        <v>225</v>
      </c>
      <c r="GA388" s="2">
        <v>0</v>
      </c>
      <c r="GB388" s="2">
        <v>0</v>
      </c>
      <c r="GC388" s="2">
        <v>0</v>
      </c>
      <c r="GD388" s="2">
        <v>475</v>
      </c>
      <c r="GE388" s="2">
        <v>7</v>
      </c>
      <c r="GF388" s="2" t="s">
        <v>188</v>
      </c>
    </row>
    <row r="389" spans="1:188" x14ac:dyDescent="0.7">
      <c r="A389" s="2">
        <v>387369</v>
      </c>
      <c r="B389" s="2" t="s">
        <v>575</v>
      </c>
      <c r="C389" s="3">
        <v>41275</v>
      </c>
      <c r="D389" s="2">
        <v>6</v>
      </c>
      <c r="E389" s="2">
        <v>3</v>
      </c>
      <c r="F389" s="2">
        <v>1</v>
      </c>
      <c r="G389" s="2">
        <v>3</v>
      </c>
      <c r="H389" s="2">
        <v>2</v>
      </c>
      <c r="I389" s="2">
        <v>0</v>
      </c>
      <c r="J389" s="2">
        <v>1</v>
      </c>
      <c r="K389" s="2">
        <v>0</v>
      </c>
      <c r="L389" s="2">
        <v>9</v>
      </c>
      <c r="M389" s="2">
        <v>2</v>
      </c>
      <c r="N389" s="2">
        <v>0</v>
      </c>
      <c r="O389" s="2">
        <v>1</v>
      </c>
      <c r="P389" s="2">
        <v>0</v>
      </c>
      <c r="Q389" s="2">
        <v>9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1</v>
      </c>
      <c r="AE389" s="2">
        <v>0</v>
      </c>
      <c r="AF389" s="2">
        <v>0</v>
      </c>
      <c r="AG389" s="2">
        <v>0</v>
      </c>
      <c r="AH389" s="2">
        <v>1</v>
      </c>
      <c r="AI389" s="2">
        <v>1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1</v>
      </c>
      <c r="AS389" s="2">
        <v>0</v>
      </c>
      <c r="AT389" s="2">
        <v>0</v>
      </c>
      <c r="AU389" s="2">
        <v>0</v>
      </c>
      <c r="AV389" s="2">
        <v>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F389" s="2">
        <v>453.07</v>
      </c>
      <c r="CG389" s="2">
        <v>408.07</v>
      </c>
      <c r="CH389" s="2">
        <v>45</v>
      </c>
      <c r="CI389" s="2">
        <v>0</v>
      </c>
      <c r="CJ389" s="2">
        <v>20</v>
      </c>
      <c r="CK389" s="2">
        <v>0</v>
      </c>
      <c r="CL389" s="2">
        <v>388.07</v>
      </c>
      <c r="CM389" s="2">
        <v>0</v>
      </c>
      <c r="CN389" s="2">
        <v>45</v>
      </c>
      <c r="CO389" s="2">
        <v>0</v>
      </c>
      <c r="CP389" s="2">
        <v>20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45</v>
      </c>
      <c r="DC389" s="2">
        <v>0</v>
      </c>
      <c r="DD389" s="2">
        <v>20</v>
      </c>
      <c r="DE389" s="2">
        <v>0</v>
      </c>
      <c r="DF389" s="2">
        <v>388.07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45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20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220.79</v>
      </c>
      <c r="FV389" s="2">
        <v>0</v>
      </c>
      <c r="FW389" s="2">
        <v>48.26</v>
      </c>
      <c r="FX389" s="2">
        <v>94.02</v>
      </c>
      <c r="FY389" s="2">
        <v>25</v>
      </c>
      <c r="FZ389" s="2">
        <v>0</v>
      </c>
      <c r="GA389" s="2">
        <v>0</v>
      </c>
      <c r="GB389" s="2">
        <v>0</v>
      </c>
      <c r="GC389" s="2">
        <v>0</v>
      </c>
      <c r="GD389" s="2">
        <v>453.07</v>
      </c>
      <c r="GE389" s="2">
        <v>12</v>
      </c>
      <c r="GF389" s="2" t="s">
        <v>188</v>
      </c>
    </row>
    <row r="390" spans="1:188" x14ac:dyDescent="0.7">
      <c r="A390" s="2">
        <v>387799</v>
      </c>
      <c r="B390" s="2" t="s">
        <v>576</v>
      </c>
      <c r="C390" s="3">
        <v>41275</v>
      </c>
      <c r="D390" s="2">
        <v>6</v>
      </c>
      <c r="E390" s="2">
        <v>3</v>
      </c>
      <c r="F390" s="2">
        <v>1</v>
      </c>
      <c r="G390" s="2">
        <v>3</v>
      </c>
      <c r="H390" s="2">
        <v>1</v>
      </c>
      <c r="I390" s="2">
        <v>0</v>
      </c>
      <c r="J390" s="2">
        <v>1</v>
      </c>
      <c r="K390" s="2">
        <v>0</v>
      </c>
      <c r="L390" s="2">
        <v>1</v>
      </c>
      <c r="M390" s="2">
        <v>1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1</v>
      </c>
      <c r="AE390" s="2">
        <v>0</v>
      </c>
      <c r="AF390" s="2">
        <v>0</v>
      </c>
      <c r="AG390" s="2">
        <v>0</v>
      </c>
      <c r="AH390" s="2">
        <v>1</v>
      </c>
      <c r="AI390" s="2">
        <v>1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F390" s="2">
        <v>100</v>
      </c>
      <c r="CG390" s="2">
        <v>75</v>
      </c>
      <c r="CH390" s="2">
        <v>25</v>
      </c>
      <c r="CI390" s="2">
        <v>0</v>
      </c>
      <c r="CJ390" s="2">
        <v>25</v>
      </c>
      <c r="CK390" s="2">
        <v>0</v>
      </c>
      <c r="CL390" s="2">
        <v>50</v>
      </c>
      <c r="CM390" s="2">
        <v>0</v>
      </c>
      <c r="CN390" s="2">
        <v>25</v>
      </c>
      <c r="CO390" s="2">
        <v>0</v>
      </c>
      <c r="CP390" s="2">
        <v>25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25</v>
      </c>
      <c r="DC390" s="2">
        <v>0</v>
      </c>
      <c r="DD390" s="2">
        <v>25</v>
      </c>
      <c r="DE390" s="2">
        <v>0</v>
      </c>
      <c r="DF390" s="2">
        <v>50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25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25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50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100</v>
      </c>
      <c r="GE390" s="2">
        <v>3</v>
      </c>
      <c r="GF390" s="2" t="s">
        <v>188</v>
      </c>
    </row>
    <row r="391" spans="1:188" x14ac:dyDescent="0.7">
      <c r="A391" s="2">
        <v>387923</v>
      </c>
      <c r="B391" s="4" t="s">
        <v>577</v>
      </c>
      <c r="C391" s="3">
        <v>41275</v>
      </c>
      <c r="D391" s="2">
        <v>6</v>
      </c>
      <c r="E391" s="2">
        <v>4</v>
      </c>
      <c r="F391" s="2">
        <v>2</v>
      </c>
      <c r="G391" s="2">
        <v>4</v>
      </c>
      <c r="H391" s="2">
        <v>1</v>
      </c>
      <c r="I391" s="2">
        <v>0</v>
      </c>
      <c r="J391" s="2">
        <v>2</v>
      </c>
      <c r="K391" s="2">
        <v>0</v>
      </c>
      <c r="L391" s="2">
        <v>3</v>
      </c>
      <c r="M391" s="2">
        <v>1</v>
      </c>
      <c r="N391" s="2">
        <v>0</v>
      </c>
      <c r="O391" s="2">
        <v>2</v>
      </c>
      <c r="P391" s="2">
        <v>0</v>
      </c>
      <c r="Q391" s="2">
        <v>3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1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1</v>
      </c>
      <c r="AO391" s="2">
        <v>0</v>
      </c>
      <c r="AP391" s="2">
        <v>0</v>
      </c>
      <c r="AQ391" s="2">
        <v>0</v>
      </c>
      <c r="AR391" s="2">
        <v>1</v>
      </c>
      <c r="AS391" s="2">
        <v>0</v>
      </c>
      <c r="AT391" s="2">
        <v>0</v>
      </c>
      <c r="AU391" s="2">
        <v>0</v>
      </c>
      <c r="AV391" s="2">
        <v>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F391" s="2">
        <v>70</v>
      </c>
      <c r="CG391" s="2">
        <v>157.63999999999999</v>
      </c>
      <c r="CH391" s="2">
        <v>20</v>
      </c>
      <c r="CI391" s="2">
        <v>0</v>
      </c>
      <c r="CJ391" s="2">
        <v>50</v>
      </c>
      <c r="CK391" s="2">
        <v>0</v>
      </c>
      <c r="CL391" s="2">
        <v>107.64</v>
      </c>
      <c r="CM391" s="2">
        <v>0</v>
      </c>
      <c r="CN391" s="2">
        <v>20</v>
      </c>
      <c r="CO391" s="2">
        <v>0</v>
      </c>
      <c r="CP391" s="2">
        <v>50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20</v>
      </c>
      <c r="DC391" s="2">
        <v>0</v>
      </c>
      <c r="DD391" s="2">
        <v>50</v>
      </c>
      <c r="DE391" s="2">
        <v>0</v>
      </c>
      <c r="DF391" s="2">
        <v>107.64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20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50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107.64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177.64</v>
      </c>
      <c r="GE391" s="2">
        <v>6</v>
      </c>
      <c r="GF391" s="2" t="s">
        <v>188</v>
      </c>
    </row>
    <row r="392" spans="1:188" x14ac:dyDescent="0.7">
      <c r="A392" s="2">
        <v>388231</v>
      </c>
      <c r="B392" s="2" t="s">
        <v>578</v>
      </c>
      <c r="C392" s="3">
        <v>41275</v>
      </c>
      <c r="D392" s="2">
        <v>6</v>
      </c>
      <c r="E392" s="2">
        <v>3</v>
      </c>
      <c r="F392" s="2">
        <v>1</v>
      </c>
      <c r="G392" s="2">
        <v>3</v>
      </c>
      <c r="H392" s="2">
        <v>1</v>
      </c>
      <c r="I392" s="2">
        <v>0</v>
      </c>
      <c r="J392" s="2">
        <v>1</v>
      </c>
      <c r="K392" s="2">
        <v>0</v>
      </c>
      <c r="L392" s="2">
        <v>1</v>
      </c>
      <c r="M392" s="2">
        <v>1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0</v>
      </c>
      <c r="AH392" s="2">
        <v>1</v>
      </c>
      <c r="AI392" s="2">
        <v>1</v>
      </c>
      <c r="AJ392" s="2">
        <v>0</v>
      </c>
      <c r="AK392" s="2">
        <v>0</v>
      </c>
      <c r="AL392" s="2">
        <v>0</v>
      </c>
      <c r="AM392" s="2">
        <v>0</v>
      </c>
      <c r="AN392" s="2">
        <v>1</v>
      </c>
      <c r="AO392" s="2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1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1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F392" s="2">
        <v>259.10000000000002</v>
      </c>
      <c r="CG392" s="2">
        <v>221.49</v>
      </c>
      <c r="CH392" s="2">
        <v>37.61</v>
      </c>
      <c r="CI392" s="2">
        <v>0</v>
      </c>
      <c r="CJ392" s="2">
        <v>120.88</v>
      </c>
      <c r="CK392" s="2">
        <v>0</v>
      </c>
      <c r="CL392" s="2">
        <v>100.61</v>
      </c>
      <c r="CM392" s="2">
        <v>0</v>
      </c>
      <c r="CN392" s="2">
        <v>37.61</v>
      </c>
      <c r="CO392" s="2">
        <v>0</v>
      </c>
      <c r="CP392" s="2">
        <v>120.88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37.61</v>
      </c>
      <c r="DC392" s="2">
        <v>0</v>
      </c>
      <c r="DD392" s="2">
        <v>120.88</v>
      </c>
      <c r="DE392" s="2">
        <v>0</v>
      </c>
      <c r="DF392" s="2">
        <v>100.61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37.61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120.88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100.61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259.10000000000002</v>
      </c>
      <c r="GE392" s="2">
        <v>3</v>
      </c>
      <c r="GF392" s="2" t="s">
        <v>188</v>
      </c>
    </row>
    <row r="393" spans="1:188" x14ac:dyDescent="0.7">
      <c r="A393" s="2">
        <v>388842</v>
      </c>
      <c r="B393" s="2" t="s">
        <v>579</v>
      </c>
      <c r="C393" s="3">
        <v>41640</v>
      </c>
      <c r="D393" s="2">
        <v>5</v>
      </c>
      <c r="E393" s="2">
        <v>3</v>
      </c>
      <c r="F393" s="2">
        <v>1</v>
      </c>
      <c r="G393" s="2">
        <v>3</v>
      </c>
      <c r="H393" s="2">
        <v>0</v>
      </c>
      <c r="I393" s="2">
        <v>1</v>
      </c>
      <c r="J393" s="2">
        <v>0</v>
      </c>
      <c r="K393" s="2">
        <v>2</v>
      </c>
      <c r="L393" s="2">
        <v>0</v>
      </c>
      <c r="M393" s="2">
        <v>1</v>
      </c>
      <c r="N393" s="2">
        <v>0</v>
      </c>
      <c r="O393" s="2">
        <v>2</v>
      </c>
      <c r="P393" s="2">
        <v>0</v>
      </c>
      <c r="Q393" s="2">
        <v>2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1</v>
      </c>
      <c r="AI393" s="2">
        <v>1</v>
      </c>
      <c r="AJ393" s="2">
        <v>0</v>
      </c>
      <c r="AK393" s="2">
        <v>0</v>
      </c>
      <c r="AL393" s="2">
        <v>0</v>
      </c>
      <c r="AM393" s="2">
        <v>0</v>
      </c>
      <c r="AN393" s="2">
        <v>1</v>
      </c>
      <c r="AO393" s="2">
        <v>0</v>
      </c>
      <c r="AP393" s="2">
        <v>0</v>
      </c>
      <c r="AQ393" s="2">
        <v>0</v>
      </c>
      <c r="AR393" s="2">
        <v>1</v>
      </c>
      <c r="AS393" s="2">
        <v>0</v>
      </c>
      <c r="AT393" s="2">
        <v>0</v>
      </c>
      <c r="AU393" s="2">
        <v>0</v>
      </c>
      <c r="AV393" s="2">
        <v>1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F393" s="2">
        <v>1600</v>
      </c>
      <c r="CG393" s="2">
        <v>1400.74</v>
      </c>
      <c r="CH393" s="2">
        <v>0</v>
      </c>
      <c r="CI393" s="2">
        <v>500</v>
      </c>
      <c r="CJ393" s="2">
        <v>0</v>
      </c>
      <c r="CK393" s="2">
        <v>1100</v>
      </c>
      <c r="CL393" s="2">
        <v>0</v>
      </c>
      <c r="CM393" s="2">
        <v>0</v>
      </c>
      <c r="CN393" s="2">
        <v>0</v>
      </c>
      <c r="CO393" s="2">
        <v>500</v>
      </c>
      <c r="CP393" s="2">
        <v>0</v>
      </c>
      <c r="CQ393" s="2">
        <v>1100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500</v>
      </c>
      <c r="DC393" s="2">
        <v>0</v>
      </c>
      <c r="DD393" s="2">
        <v>1100</v>
      </c>
      <c r="DE393" s="2">
        <v>0</v>
      </c>
      <c r="DF393" s="2">
        <v>300.74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500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100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1000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1600</v>
      </c>
      <c r="GE393" s="2">
        <v>3</v>
      </c>
      <c r="GF393" s="2" t="s">
        <v>188</v>
      </c>
    </row>
    <row r="394" spans="1:188" x14ac:dyDescent="0.7">
      <c r="A394" s="2">
        <v>388885</v>
      </c>
      <c r="B394" s="2" t="s">
        <v>580</v>
      </c>
      <c r="C394" s="3">
        <v>41275</v>
      </c>
      <c r="D394" s="2">
        <v>6</v>
      </c>
      <c r="E394" s="2">
        <v>3</v>
      </c>
      <c r="F394" s="2">
        <v>1</v>
      </c>
      <c r="G394" s="2">
        <v>3</v>
      </c>
      <c r="H394" s="2">
        <v>4</v>
      </c>
      <c r="I394" s="2">
        <v>0</v>
      </c>
      <c r="J394" s="2">
        <v>1</v>
      </c>
      <c r="K394" s="2">
        <v>0</v>
      </c>
      <c r="L394" s="2">
        <v>1</v>
      </c>
      <c r="M394" s="2">
        <v>4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1</v>
      </c>
      <c r="AE394" s="2">
        <v>0</v>
      </c>
      <c r="AF394" s="2">
        <v>0</v>
      </c>
      <c r="AG394" s="2">
        <v>0</v>
      </c>
      <c r="AH394" s="2">
        <v>1</v>
      </c>
      <c r="AI394" s="2">
        <v>1</v>
      </c>
      <c r="AJ394" s="2">
        <v>0</v>
      </c>
      <c r="AK394" s="2">
        <v>0</v>
      </c>
      <c r="AL394" s="2">
        <v>0</v>
      </c>
      <c r="AM394" s="2">
        <v>0</v>
      </c>
      <c r="AN394" s="2">
        <v>1</v>
      </c>
      <c r="AO394" s="2">
        <v>0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1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F394" s="2">
        <v>226</v>
      </c>
      <c r="CG394" s="2">
        <v>65</v>
      </c>
      <c r="CH394" s="2">
        <v>161</v>
      </c>
      <c r="CI394" s="2">
        <v>0</v>
      </c>
      <c r="CJ394" s="2">
        <v>40</v>
      </c>
      <c r="CK394" s="2">
        <v>0</v>
      </c>
      <c r="CL394" s="2">
        <v>25</v>
      </c>
      <c r="CM394" s="2">
        <v>0</v>
      </c>
      <c r="CN394" s="2">
        <v>161</v>
      </c>
      <c r="CO394" s="2">
        <v>0</v>
      </c>
      <c r="CP394" s="2">
        <v>40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161</v>
      </c>
      <c r="DC394" s="2">
        <v>0</v>
      </c>
      <c r="DD394" s="2">
        <v>40</v>
      </c>
      <c r="DE394" s="2">
        <v>0</v>
      </c>
      <c r="DF394" s="2">
        <v>25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25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20</v>
      </c>
      <c r="EE394" s="2">
        <v>116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40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25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226</v>
      </c>
      <c r="GE394" s="2">
        <v>6</v>
      </c>
      <c r="GF394" s="2" t="s">
        <v>188</v>
      </c>
    </row>
    <row r="395" spans="1:188" x14ac:dyDescent="0.7">
      <c r="A395" s="2">
        <v>389588</v>
      </c>
      <c r="B395" s="2" t="s">
        <v>581</v>
      </c>
      <c r="C395" s="3">
        <v>41275</v>
      </c>
      <c r="D395" s="2">
        <v>6</v>
      </c>
      <c r="E395" s="2">
        <v>3</v>
      </c>
      <c r="F395" s="2">
        <v>1</v>
      </c>
      <c r="G395" s="2">
        <v>3</v>
      </c>
      <c r="H395" s="2">
        <v>1</v>
      </c>
      <c r="I395" s="2">
        <v>0</v>
      </c>
      <c r="J395" s="2">
        <v>1</v>
      </c>
      <c r="K395" s="2">
        <v>0</v>
      </c>
      <c r="L395" s="2">
        <v>2</v>
      </c>
      <c r="M395" s="2">
        <v>1</v>
      </c>
      <c r="N395" s="2">
        <v>0</v>
      </c>
      <c r="O395" s="2">
        <v>1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1</v>
      </c>
      <c r="AE395" s="2">
        <v>0</v>
      </c>
      <c r="AF395" s="2">
        <v>0</v>
      </c>
      <c r="AG395" s="2">
        <v>0</v>
      </c>
      <c r="AH395" s="2">
        <v>1</v>
      </c>
      <c r="AI395" s="2">
        <v>1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0</v>
      </c>
      <c r="AP395" s="2">
        <v>0</v>
      </c>
      <c r="AQ395" s="2">
        <v>0</v>
      </c>
      <c r="AR395" s="2">
        <v>1</v>
      </c>
      <c r="AS395" s="2">
        <v>0</v>
      </c>
      <c r="AT395" s="2">
        <v>0</v>
      </c>
      <c r="AU395" s="2">
        <v>0</v>
      </c>
      <c r="AV395" s="2">
        <v>1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1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F395" s="2">
        <v>230</v>
      </c>
      <c r="CG395" s="2">
        <v>200</v>
      </c>
      <c r="CH395" s="2">
        <v>30</v>
      </c>
      <c r="CI395" s="2">
        <v>0</v>
      </c>
      <c r="CJ395" s="2">
        <v>50</v>
      </c>
      <c r="CK395" s="2">
        <v>0</v>
      </c>
      <c r="CL395" s="2">
        <v>150</v>
      </c>
      <c r="CM395" s="2">
        <v>0</v>
      </c>
      <c r="CN395" s="2">
        <v>30</v>
      </c>
      <c r="CO395" s="2">
        <v>0</v>
      </c>
      <c r="CP395" s="2">
        <v>50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30</v>
      </c>
      <c r="DC395" s="2">
        <v>0</v>
      </c>
      <c r="DD395" s="2">
        <v>50</v>
      </c>
      <c r="DE395" s="2">
        <v>0</v>
      </c>
      <c r="DF395" s="2">
        <v>150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30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50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50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100</v>
      </c>
      <c r="GD395" s="2">
        <v>230</v>
      </c>
      <c r="GE395" s="2">
        <v>4</v>
      </c>
      <c r="GF395" s="2" t="s">
        <v>188</v>
      </c>
    </row>
    <row r="396" spans="1:188" x14ac:dyDescent="0.7">
      <c r="A396" s="2">
        <v>389780</v>
      </c>
      <c r="B396" s="2" t="s">
        <v>582</v>
      </c>
      <c r="C396" s="3">
        <v>41275</v>
      </c>
      <c r="D396" s="2">
        <v>6</v>
      </c>
      <c r="E396" s="2">
        <v>3</v>
      </c>
      <c r="F396" s="2">
        <v>1</v>
      </c>
      <c r="G396" s="2">
        <v>3</v>
      </c>
      <c r="H396" s="2">
        <v>3</v>
      </c>
      <c r="I396" s="2">
        <v>0</v>
      </c>
      <c r="J396" s="2">
        <v>5</v>
      </c>
      <c r="K396" s="2">
        <v>0</v>
      </c>
      <c r="L396" s="2">
        <v>5</v>
      </c>
      <c r="M396" s="2">
        <v>3</v>
      </c>
      <c r="N396" s="2">
        <v>0</v>
      </c>
      <c r="O396" s="2">
        <v>5</v>
      </c>
      <c r="P396" s="2">
        <v>0</v>
      </c>
      <c r="Q396" s="2">
        <v>5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1</v>
      </c>
      <c r="AE396" s="2">
        <v>0</v>
      </c>
      <c r="AF396" s="2">
        <v>0</v>
      </c>
      <c r="AG396" s="2">
        <v>0</v>
      </c>
      <c r="AH396" s="2">
        <v>1</v>
      </c>
      <c r="AI396" s="2">
        <v>1</v>
      </c>
      <c r="AJ396" s="2">
        <v>0</v>
      </c>
      <c r="AK396" s="2">
        <v>0</v>
      </c>
      <c r="AL396" s="2">
        <v>0</v>
      </c>
      <c r="AM396" s="2">
        <v>0</v>
      </c>
      <c r="AN396" s="2">
        <v>1</v>
      </c>
      <c r="AO396" s="2">
        <v>0</v>
      </c>
      <c r="AP396" s="2">
        <v>0</v>
      </c>
      <c r="AQ396" s="2">
        <v>0</v>
      </c>
      <c r="AR396" s="2">
        <v>1</v>
      </c>
      <c r="AS396" s="2">
        <v>0</v>
      </c>
      <c r="AT396" s="2">
        <v>0</v>
      </c>
      <c r="AU396" s="2">
        <v>0</v>
      </c>
      <c r="AV396" s="2">
        <v>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F396" s="2">
        <v>1428.01</v>
      </c>
      <c r="CG396" s="2">
        <v>1220.78</v>
      </c>
      <c r="CH396" s="2">
        <v>207.23</v>
      </c>
      <c r="CI396" s="2">
        <v>0</v>
      </c>
      <c r="CJ396" s="2">
        <v>486.01</v>
      </c>
      <c r="CK396" s="2">
        <v>0</v>
      </c>
      <c r="CL396" s="2">
        <v>734.77</v>
      </c>
      <c r="CM396" s="2">
        <v>0</v>
      </c>
      <c r="CN396" s="2">
        <v>207.23</v>
      </c>
      <c r="CO396" s="2">
        <v>0</v>
      </c>
      <c r="CP396" s="2">
        <v>486.01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207.23</v>
      </c>
      <c r="DC396" s="2">
        <v>0</v>
      </c>
      <c r="DD396" s="2">
        <v>486.01</v>
      </c>
      <c r="DE396" s="2">
        <v>0</v>
      </c>
      <c r="DF396" s="2">
        <v>734.77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112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57.29</v>
      </c>
      <c r="EF396" s="2">
        <v>0</v>
      </c>
      <c r="EG396" s="2">
        <v>37.94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300</v>
      </c>
      <c r="EV396" s="2">
        <v>0</v>
      </c>
      <c r="EW396" s="2">
        <v>0</v>
      </c>
      <c r="EX396" s="2">
        <v>186.01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269.26</v>
      </c>
      <c r="FV396" s="2">
        <v>22.07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443.44</v>
      </c>
      <c r="GD396" s="2">
        <v>1428.01</v>
      </c>
      <c r="GE396" s="2">
        <v>13</v>
      </c>
      <c r="GF396" s="2" t="s">
        <v>188</v>
      </c>
    </row>
    <row r="397" spans="1:188" x14ac:dyDescent="0.7">
      <c r="A397" s="2">
        <v>390256</v>
      </c>
      <c r="B397" s="2" t="s">
        <v>583</v>
      </c>
      <c r="C397" s="3">
        <v>41275</v>
      </c>
      <c r="D397" s="2">
        <v>6</v>
      </c>
      <c r="E397" s="2">
        <v>3</v>
      </c>
      <c r="F397" s="2">
        <v>1</v>
      </c>
      <c r="G397" s="2">
        <v>3</v>
      </c>
      <c r="H397" s="2">
        <v>2</v>
      </c>
      <c r="I397" s="2">
        <v>0</v>
      </c>
      <c r="J397" s="2">
        <v>1</v>
      </c>
      <c r="K397" s="2">
        <v>0</v>
      </c>
      <c r="L397" s="2">
        <v>1</v>
      </c>
      <c r="M397" s="2">
        <v>2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1</v>
      </c>
      <c r="AE397" s="2">
        <v>0</v>
      </c>
      <c r="AF397" s="2">
        <v>0</v>
      </c>
      <c r="AG397" s="2">
        <v>0</v>
      </c>
      <c r="AH397" s="2">
        <v>1</v>
      </c>
      <c r="AI397" s="2">
        <v>1</v>
      </c>
      <c r="AJ397" s="2">
        <v>0</v>
      </c>
      <c r="AK397" s="2">
        <v>0</v>
      </c>
      <c r="AL397" s="2">
        <v>0</v>
      </c>
      <c r="AM397" s="2">
        <v>0</v>
      </c>
      <c r="AN397" s="2">
        <v>1</v>
      </c>
      <c r="AO397" s="2">
        <v>0</v>
      </c>
      <c r="AP397" s="2">
        <v>0</v>
      </c>
      <c r="AQ397" s="2">
        <v>0</v>
      </c>
      <c r="AR397" s="2">
        <v>1</v>
      </c>
      <c r="AS397" s="2">
        <v>0</v>
      </c>
      <c r="AT397" s="2">
        <v>0</v>
      </c>
      <c r="AU397" s="2">
        <v>0</v>
      </c>
      <c r="AV397" s="2">
        <v>1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F397" s="2">
        <v>400</v>
      </c>
      <c r="CG397" s="2">
        <v>250</v>
      </c>
      <c r="CH397" s="2">
        <v>150</v>
      </c>
      <c r="CI397" s="2">
        <v>0</v>
      </c>
      <c r="CJ397" s="2">
        <v>100</v>
      </c>
      <c r="CK397" s="2">
        <v>0</v>
      </c>
      <c r="CL397" s="2">
        <v>150</v>
      </c>
      <c r="CM397" s="2">
        <v>0</v>
      </c>
      <c r="CN397" s="2">
        <v>150</v>
      </c>
      <c r="CO397" s="2">
        <v>0</v>
      </c>
      <c r="CP397" s="2">
        <v>100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150</v>
      </c>
      <c r="DC397" s="2">
        <v>0</v>
      </c>
      <c r="DD397" s="2">
        <v>100</v>
      </c>
      <c r="DE397" s="2">
        <v>0</v>
      </c>
      <c r="DF397" s="2">
        <v>150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150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100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150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400</v>
      </c>
      <c r="GE397" s="2">
        <v>4</v>
      </c>
      <c r="GF397" s="2" t="s">
        <v>188</v>
      </c>
    </row>
    <row r="398" spans="1:188" x14ac:dyDescent="0.7">
      <c r="A398" s="2">
        <v>391779</v>
      </c>
      <c r="B398" s="2" t="s">
        <v>584</v>
      </c>
      <c r="C398" s="3">
        <v>41275</v>
      </c>
      <c r="D398" s="2">
        <v>6</v>
      </c>
      <c r="E398" s="2">
        <v>3</v>
      </c>
      <c r="F398" s="2">
        <v>1</v>
      </c>
      <c r="G398" s="2">
        <v>3</v>
      </c>
      <c r="H398" s="2">
        <v>1</v>
      </c>
      <c r="I398" s="2">
        <v>0</v>
      </c>
      <c r="J398" s="2">
        <v>1</v>
      </c>
      <c r="K398" s="2">
        <v>0</v>
      </c>
      <c r="L398" s="2">
        <v>2</v>
      </c>
      <c r="M398" s="2">
        <v>1</v>
      </c>
      <c r="N398" s="2">
        <v>0</v>
      </c>
      <c r="O398" s="2">
        <v>1</v>
      </c>
      <c r="P398" s="2">
        <v>0</v>
      </c>
      <c r="Q398" s="2">
        <v>2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1</v>
      </c>
      <c r="AE398" s="2">
        <v>0</v>
      </c>
      <c r="AF398" s="2">
        <v>0</v>
      </c>
      <c r="AG398" s="2">
        <v>0</v>
      </c>
      <c r="AH398" s="2">
        <v>1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2">
        <v>1</v>
      </c>
      <c r="AS398" s="2">
        <v>0</v>
      </c>
      <c r="AT398" s="2">
        <v>0</v>
      </c>
      <c r="AU398" s="2">
        <v>0</v>
      </c>
      <c r="AV398" s="2">
        <v>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1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F398" s="2">
        <v>100</v>
      </c>
      <c r="CG398" s="2">
        <v>75</v>
      </c>
      <c r="CH398" s="2">
        <v>25</v>
      </c>
      <c r="CI398" s="2">
        <v>0</v>
      </c>
      <c r="CJ398" s="2">
        <v>25</v>
      </c>
      <c r="CK398" s="2">
        <v>0</v>
      </c>
      <c r="CL398" s="2">
        <v>50</v>
      </c>
      <c r="CM398" s="2">
        <v>0</v>
      </c>
      <c r="CN398" s="2">
        <v>25</v>
      </c>
      <c r="CO398" s="2">
        <v>0</v>
      </c>
      <c r="CP398" s="2">
        <v>25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25</v>
      </c>
      <c r="DC398" s="2">
        <v>0</v>
      </c>
      <c r="DD398" s="2">
        <v>25</v>
      </c>
      <c r="DE398" s="2">
        <v>0</v>
      </c>
      <c r="DF398" s="2">
        <v>50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25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25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25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25</v>
      </c>
      <c r="GD398" s="2">
        <v>100</v>
      </c>
      <c r="GE398" s="2">
        <v>4</v>
      </c>
      <c r="GF398" s="2" t="s">
        <v>188</v>
      </c>
    </row>
    <row r="399" spans="1:188" x14ac:dyDescent="0.7">
      <c r="A399" s="2">
        <v>391990</v>
      </c>
      <c r="B399" s="2" t="s">
        <v>585</v>
      </c>
      <c r="C399" s="3">
        <v>41275</v>
      </c>
      <c r="D399" s="2">
        <v>6</v>
      </c>
      <c r="E399" s="2">
        <v>4</v>
      </c>
      <c r="F399" s="2">
        <v>2</v>
      </c>
      <c r="G399" s="2">
        <v>4</v>
      </c>
      <c r="H399" s="2">
        <v>3</v>
      </c>
      <c r="I399" s="2">
        <v>0</v>
      </c>
      <c r="J399" s="2">
        <v>2</v>
      </c>
      <c r="K399" s="2">
        <v>0</v>
      </c>
      <c r="L399" s="2">
        <v>3</v>
      </c>
      <c r="M399" s="2">
        <v>3</v>
      </c>
      <c r="N399" s="2">
        <v>0</v>
      </c>
      <c r="O399" s="2">
        <v>2</v>
      </c>
      <c r="P399" s="2">
        <v>0</v>
      </c>
      <c r="Q399" s="2">
        <v>3</v>
      </c>
      <c r="R399" s="2">
        <v>0</v>
      </c>
      <c r="S399" s="2">
        <v>0</v>
      </c>
      <c r="T399" s="2">
        <v>0</v>
      </c>
      <c r="U399" s="2">
        <v>0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1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>
        <v>0</v>
      </c>
      <c r="AP399" s="2">
        <v>0</v>
      </c>
      <c r="AQ399" s="2">
        <v>0</v>
      </c>
      <c r="AR399" s="2">
        <v>1</v>
      </c>
      <c r="AS399" s="2">
        <v>0</v>
      </c>
      <c r="AT399" s="2">
        <v>0</v>
      </c>
      <c r="AU399" s="2">
        <v>0</v>
      </c>
      <c r="AV399" s="2">
        <v>1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1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F399" s="2">
        <v>225</v>
      </c>
      <c r="CG399" s="2">
        <v>137</v>
      </c>
      <c r="CH399" s="2">
        <v>100</v>
      </c>
      <c r="CI399" s="2">
        <v>0</v>
      </c>
      <c r="CJ399" s="2">
        <v>125</v>
      </c>
      <c r="CK399" s="2">
        <v>0</v>
      </c>
      <c r="CL399" s="2">
        <v>12</v>
      </c>
      <c r="CM399" s="2">
        <v>0</v>
      </c>
      <c r="CN399" s="2">
        <v>100</v>
      </c>
      <c r="CO399" s="2">
        <v>0</v>
      </c>
      <c r="CP399" s="2">
        <v>125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100</v>
      </c>
      <c r="DC399" s="2">
        <v>0</v>
      </c>
      <c r="DD399" s="2">
        <v>125</v>
      </c>
      <c r="DE399" s="2">
        <v>0</v>
      </c>
      <c r="DF399" s="2">
        <v>12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25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25</v>
      </c>
      <c r="EE399" s="2">
        <v>0</v>
      </c>
      <c r="EF399" s="2">
        <v>0</v>
      </c>
      <c r="EG399" s="2">
        <v>50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125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12</v>
      </c>
      <c r="FZ399" s="2">
        <v>0</v>
      </c>
      <c r="GA399" s="2">
        <v>0</v>
      </c>
      <c r="GB399" s="2">
        <v>0</v>
      </c>
      <c r="GC399" s="2">
        <v>0</v>
      </c>
      <c r="GD399" s="2">
        <v>237</v>
      </c>
      <c r="GE399" s="2">
        <v>8</v>
      </c>
      <c r="GF399" s="2" t="s">
        <v>188</v>
      </c>
    </row>
    <row r="400" spans="1:188" x14ac:dyDescent="0.7">
      <c r="A400" s="2">
        <v>392313</v>
      </c>
      <c r="B400" s="2" t="s">
        <v>586</v>
      </c>
      <c r="C400" s="3">
        <v>41275</v>
      </c>
      <c r="D400" s="2">
        <v>6</v>
      </c>
      <c r="E400" s="2">
        <v>3</v>
      </c>
      <c r="F400" s="2">
        <v>1</v>
      </c>
      <c r="G400" s="2">
        <v>3</v>
      </c>
      <c r="H400" s="2">
        <v>1</v>
      </c>
      <c r="I400" s="2">
        <v>0</v>
      </c>
      <c r="J400" s="2">
        <v>1</v>
      </c>
      <c r="K400" s="2">
        <v>0</v>
      </c>
      <c r="L400" s="2">
        <v>1</v>
      </c>
      <c r="M400" s="2">
        <v>1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0</v>
      </c>
      <c r="AF400" s="2">
        <v>0</v>
      </c>
      <c r="AG400" s="2">
        <v>0</v>
      </c>
      <c r="AH400" s="2">
        <v>1</v>
      </c>
      <c r="AI400" s="2">
        <v>1</v>
      </c>
      <c r="AJ400" s="2">
        <v>0</v>
      </c>
      <c r="AK400" s="2">
        <v>0</v>
      </c>
      <c r="AL400" s="2">
        <v>0</v>
      </c>
      <c r="AM400" s="2">
        <v>0</v>
      </c>
      <c r="AN400" s="2">
        <v>1</v>
      </c>
      <c r="AO400" s="2">
        <v>0</v>
      </c>
      <c r="AP400" s="2">
        <v>0</v>
      </c>
      <c r="AQ400" s="2">
        <v>0</v>
      </c>
      <c r="AR400" s="2">
        <v>1</v>
      </c>
      <c r="AS400" s="2">
        <v>0</v>
      </c>
      <c r="AT400" s="2">
        <v>0</v>
      </c>
      <c r="AU400" s="2">
        <v>0</v>
      </c>
      <c r="AV400" s="2">
        <v>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F400" s="2">
        <v>275</v>
      </c>
      <c r="CG400" s="2">
        <v>200</v>
      </c>
      <c r="CH400" s="2">
        <v>75</v>
      </c>
      <c r="CI400" s="2">
        <v>0</v>
      </c>
      <c r="CJ400" s="2">
        <v>150</v>
      </c>
      <c r="CK400" s="2">
        <v>0</v>
      </c>
      <c r="CL400" s="2">
        <v>50</v>
      </c>
      <c r="CM400" s="2">
        <v>0</v>
      </c>
      <c r="CN400" s="2">
        <v>75</v>
      </c>
      <c r="CO400" s="2">
        <v>0</v>
      </c>
      <c r="CP400" s="2">
        <v>150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75</v>
      </c>
      <c r="DC400" s="2">
        <v>0</v>
      </c>
      <c r="DD400" s="2">
        <v>150</v>
      </c>
      <c r="DE400" s="2">
        <v>0</v>
      </c>
      <c r="DF400" s="2">
        <v>50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75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150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50</v>
      </c>
      <c r="GB400" s="2">
        <v>0</v>
      </c>
      <c r="GC400" s="2">
        <v>0</v>
      </c>
      <c r="GD400" s="2">
        <v>275</v>
      </c>
      <c r="GE400" s="2">
        <v>3</v>
      </c>
      <c r="GF400" s="2" t="s">
        <v>188</v>
      </c>
    </row>
    <row r="401" spans="1:188" x14ac:dyDescent="0.7">
      <c r="A401" s="2">
        <v>393043</v>
      </c>
      <c r="B401" s="2" t="s">
        <v>587</v>
      </c>
      <c r="C401" s="3">
        <v>41275</v>
      </c>
      <c r="D401" s="2">
        <v>6</v>
      </c>
      <c r="E401" s="2">
        <v>3</v>
      </c>
      <c r="F401" s="2">
        <v>1</v>
      </c>
      <c r="G401" s="2">
        <v>3</v>
      </c>
      <c r="H401" s="2">
        <v>1</v>
      </c>
      <c r="I401" s="2">
        <v>0</v>
      </c>
      <c r="J401" s="2">
        <v>1</v>
      </c>
      <c r="K401" s="2">
        <v>0</v>
      </c>
      <c r="L401" s="2">
        <v>1</v>
      </c>
      <c r="M401" s="2">
        <v>1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1</v>
      </c>
      <c r="AE401" s="2">
        <v>0</v>
      </c>
      <c r="AF401" s="2">
        <v>0</v>
      </c>
      <c r="AG401" s="2">
        <v>0</v>
      </c>
      <c r="AH401" s="2">
        <v>1</v>
      </c>
      <c r="AI401" s="2">
        <v>1</v>
      </c>
      <c r="AJ401" s="2">
        <v>0</v>
      </c>
      <c r="AK401" s="2">
        <v>0</v>
      </c>
      <c r="AL401" s="2">
        <v>0</v>
      </c>
      <c r="AM401" s="2">
        <v>0</v>
      </c>
      <c r="AN401" s="2">
        <v>1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F401" s="2">
        <v>145</v>
      </c>
      <c r="CG401" s="2">
        <v>125</v>
      </c>
      <c r="CH401" s="2">
        <v>20</v>
      </c>
      <c r="CI401" s="2">
        <v>0</v>
      </c>
      <c r="CJ401" s="2">
        <v>100</v>
      </c>
      <c r="CK401" s="2">
        <v>0</v>
      </c>
      <c r="CL401" s="2">
        <v>25</v>
      </c>
      <c r="CM401" s="2">
        <v>0</v>
      </c>
      <c r="CN401" s="2">
        <v>20</v>
      </c>
      <c r="CO401" s="2">
        <v>0</v>
      </c>
      <c r="CP401" s="2">
        <v>100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20</v>
      </c>
      <c r="DC401" s="2">
        <v>0</v>
      </c>
      <c r="DD401" s="2">
        <v>100</v>
      </c>
      <c r="DE401" s="2">
        <v>0</v>
      </c>
      <c r="DF401" s="2">
        <v>25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20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100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25</v>
      </c>
      <c r="GB401" s="2">
        <v>0</v>
      </c>
      <c r="GC401" s="2">
        <v>0</v>
      </c>
      <c r="GD401" s="2">
        <v>145</v>
      </c>
      <c r="GE401" s="2">
        <v>3</v>
      </c>
      <c r="GF401" s="2" t="s">
        <v>188</v>
      </c>
    </row>
    <row r="402" spans="1:188" x14ac:dyDescent="0.7">
      <c r="A402" s="2">
        <v>393098</v>
      </c>
      <c r="B402" s="2" t="s">
        <v>588</v>
      </c>
      <c r="C402" s="3">
        <v>41275</v>
      </c>
      <c r="D402" s="2">
        <v>6</v>
      </c>
      <c r="E402" s="2">
        <v>3</v>
      </c>
      <c r="F402" s="2">
        <v>1</v>
      </c>
      <c r="G402" s="2">
        <v>3</v>
      </c>
      <c r="H402" s="2">
        <v>1</v>
      </c>
      <c r="I402" s="2">
        <v>0</v>
      </c>
      <c r="J402" s="2">
        <v>1</v>
      </c>
      <c r="K402" s="2">
        <v>0</v>
      </c>
      <c r="L402" s="2">
        <v>1</v>
      </c>
      <c r="M402" s="2">
        <v>1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0</v>
      </c>
      <c r="AF402" s="2">
        <v>0</v>
      </c>
      <c r="AG402" s="2">
        <v>0</v>
      </c>
      <c r="AH402" s="2">
        <v>1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2">
        <v>1</v>
      </c>
      <c r="AS402" s="2">
        <v>0</v>
      </c>
      <c r="AT402" s="2">
        <v>0</v>
      </c>
      <c r="AU402" s="2">
        <v>0</v>
      </c>
      <c r="AV402" s="2">
        <v>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F402" s="2">
        <v>55</v>
      </c>
      <c r="CG402" s="2">
        <v>45</v>
      </c>
      <c r="CH402" s="2">
        <v>10</v>
      </c>
      <c r="CI402" s="2">
        <v>0</v>
      </c>
      <c r="CJ402" s="2">
        <v>20</v>
      </c>
      <c r="CK402" s="2">
        <v>0</v>
      </c>
      <c r="CL402" s="2">
        <v>25</v>
      </c>
      <c r="CM402" s="2">
        <v>0</v>
      </c>
      <c r="CN402" s="2">
        <v>10</v>
      </c>
      <c r="CO402" s="2">
        <v>0</v>
      </c>
      <c r="CP402" s="2">
        <v>20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10</v>
      </c>
      <c r="DC402" s="2">
        <v>0</v>
      </c>
      <c r="DD402" s="2">
        <v>20</v>
      </c>
      <c r="DE402" s="2">
        <v>0</v>
      </c>
      <c r="DF402" s="2">
        <v>25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10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20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25</v>
      </c>
      <c r="GC402" s="2">
        <v>0</v>
      </c>
      <c r="GD402" s="2">
        <v>55</v>
      </c>
      <c r="GE402" s="2">
        <v>3</v>
      </c>
      <c r="GF402" s="2" t="s">
        <v>188</v>
      </c>
    </row>
    <row r="403" spans="1:188" x14ac:dyDescent="0.7">
      <c r="A403" s="2">
        <v>393204</v>
      </c>
      <c r="B403" s="2" t="s">
        <v>589</v>
      </c>
      <c r="C403" s="3">
        <v>41275</v>
      </c>
      <c r="D403" s="2">
        <v>6</v>
      </c>
      <c r="E403" s="2">
        <v>3</v>
      </c>
      <c r="F403" s="2">
        <v>1</v>
      </c>
      <c r="G403" s="2">
        <v>3</v>
      </c>
      <c r="H403" s="2">
        <v>1</v>
      </c>
      <c r="I403" s="2">
        <v>0</v>
      </c>
      <c r="J403" s="2">
        <v>1</v>
      </c>
      <c r="K403" s="2">
        <v>0</v>
      </c>
      <c r="L403" s="2">
        <v>1</v>
      </c>
      <c r="M403" s="2">
        <v>1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1</v>
      </c>
      <c r="AE403" s="2">
        <v>0</v>
      </c>
      <c r="AF403" s="2">
        <v>0</v>
      </c>
      <c r="AG403" s="2">
        <v>0</v>
      </c>
      <c r="AH403" s="2">
        <v>1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0</v>
      </c>
      <c r="AR403" s="2">
        <v>1</v>
      </c>
      <c r="AS403" s="2">
        <v>0</v>
      </c>
      <c r="AT403" s="2">
        <v>0</v>
      </c>
      <c r="AU403" s="2">
        <v>0</v>
      </c>
      <c r="AV403" s="2">
        <v>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1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F403" s="2">
        <v>300</v>
      </c>
      <c r="CG403" s="2">
        <v>200</v>
      </c>
      <c r="CH403" s="2">
        <v>100</v>
      </c>
      <c r="CI403" s="2">
        <v>0</v>
      </c>
      <c r="CJ403" s="2">
        <v>100</v>
      </c>
      <c r="CK403" s="2">
        <v>0</v>
      </c>
      <c r="CL403" s="2">
        <v>100</v>
      </c>
      <c r="CM403" s="2">
        <v>0</v>
      </c>
      <c r="CN403" s="2">
        <v>100</v>
      </c>
      <c r="CO403" s="2">
        <v>0</v>
      </c>
      <c r="CP403" s="2">
        <v>100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100</v>
      </c>
      <c r="DC403" s="2">
        <v>0</v>
      </c>
      <c r="DD403" s="2">
        <v>100</v>
      </c>
      <c r="DE403" s="2">
        <v>0</v>
      </c>
      <c r="DF403" s="2">
        <v>100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100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100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100</v>
      </c>
      <c r="GD403" s="2">
        <v>300</v>
      </c>
      <c r="GE403" s="2">
        <v>3</v>
      </c>
      <c r="GF403" s="2" t="s">
        <v>188</v>
      </c>
    </row>
    <row r="404" spans="1:188" x14ac:dyDescent="0.7">
      <c r="A404" s="2">
        <v>393277</v>
      </c>
      <c r="B404" s="2" t="s">
        <v>590</v>
      </c>
      <c r="C404" s="3">
        <v>41275</v>
      </c>
      <c r="D404" s="2">
        <v>6</v>
      </c>
      <c r="E404" s="2">
        <v>3</v>
      </c>
      <c r="F404" s="2">
        <v>1</v>
      </c>
      <c r="G404" s="2">
        <v>3</v>
      </c>
      <c r="H404" s="2">
        <v>1</v>
      </c>
      <c r="I404" s="2">
        <v>0</v>
      </c>
      <c r="J404" s="2">
        <v>1</v>
      </c>
      <c r="K404" s="2">
        <v>0</v>
      </c>
      <c r="L404" s="2">
        <v>9</v>
      </c>
      <c r="M404" s="2">
        <v>1</v>
      </c>
      <c r="N404" s="2">
        <v>0</v>
      </c>
      <c r="O404" s="2">
        <v>1</v>
      </c>
      <c r="P404" s="2">
        <v>0</v>
      </c>
      <c r="Q404" s="2">
        <v>9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1</v>
      </c>
      <c r="AE404" s="2">
        <v>0</v>
      </c>
      <c r="AF404" s="2">
        <v>0</v>
      </c>
      <c r="AG404" s="2">
        <v>0</v>
      </c>
      <c r="AH404" s="2">
        <v>1</v>
      </c>
      <c r="AI404" s="2">
        <v>1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0</v>
      </c>
      <c r="AP404" s="2">
        <v>0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1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F404" s="2">
        <v>306.42</v>
      </c>
      <c r="CG404" s="2">
        <v>281.42</v>
      </c>
      <c r="CH404" s="2">
        <v>25</v>
      </c>
      <c r="CI404" s="2">
        <v>0</v>
      </c>
      <c r="CJ404" s="2">
        <v>50</v>
      </c>
      <c r="CK404" s="2">
        <v>0</v>
      </c>
      <c r="CL404" s="2">
        <v>231.42</v>
      </c>
      <c r="CM404" s="2">
        <v>0</v>
      </c>
      <c r="CN404" s="2">
        <v>25</v>
      </c>
      <c r="CO404" s="2">
        <v>0</v>
      </c>
      <c r="CP404" s="2">
        <v>50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25</v>
      </c>
      <c r="DC404" s="2">
        <v>0</v>
      </c>
      <c r="DD404" s="2">
        <v>50</v>
      </c>
      <c r="DE404" s="2">
        <v>0</v>
      </c>
      <c r="DF404" s="2">
        <v>231.42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25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50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25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55.94</v>
      </c>
      <c r="GB404" s="2">
        <v>25</v>
      </c>
      <c r="GC404" s="2">
        <v>125.48</v>
      </c>
      <c r="GD404" s="2">
        <v>306.41999999999899</v>
      </c>
      <c r="GE404" s="2">
        <v>11</v>
      </c>
      <c r="GF404" s="2" t="s">
        <v>188</v>
      </c>
    </row>
    <row r="405" spans="1:188" x14ac:dyDescent="0.7">
      <c r="A405" s="2">
        <v>394463</v>
      </c>
      <c r="B405" s="2" t="s">
        <v>591</v>
      </c>
      <c r="C405" s="3">
        <v>41275</v>
      </c>
      <c r="D405" s="2">
        <v>6</v>
      </c>
      <c r="E405" s="2">
        <v>3</v>
      </c>
      <c r="F405" s="2">
        <v>1</v>
      </c>
      <c r="G405" s="2">
        <v>3</v>
      </c>
      <c r="H405" s="2">
        <v>2</v>
      </c>
      <c r="I405" s="2">
        <v>0</v>
      </c>
      <c r="J405" s="2">
        <v>3</v>
      </c>
      <c r="K405" s="2">
        <v>0</v>
      </c>
      <c r="L405" s="2">
        <v>1</v>
      </c>
      <c r="M405" s="2">
        <v>2</v>
      </c>
      <c r="N405" s="2">
        <v>0</v>
      </c>
      <c r="O405" s="2">
        <v>3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1</v>
      </c>
      <c r="AE405" s="2">
        <v>0</v>
      </c>
      <c r="AF405" s="2">
        <v>0</v>
      </c>
      <c r="AG405" s="2">
        <v>0</v>
      </c>
      <c r="AH405" s="2">
        <v>1</v>
      </c>
      <c r="AI405" s="2">
        <v>1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0</v>
      </c>
      <c r="AP405" s="2">
        <v>0</v>
      </c>
      <c r="AQ405" s="2">
        <v>0</v>
      </c>
      <c r="AR405" s="2">
        <v>1</v>
      </c>
      <c r="AS405" s="2">
        <v>0</v>
      </c>
      <c r="AT405" s="2">
        <v>0</v>
      </c>
      <c r="AU405" s="2">
        <v>0</v>
      </c>
      <c r="AV405" s="2">
        <v>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1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F405" s="2">
        <v>386.15</v>
      </c>
      <c r="CG405" s="2">
        <v>270</v>
      </c>
      <c r="CH405" s="2">
        <v>116.15</v>
      </c>
      <c r="CI405" s="2">
        <v>0</v>
      </c>
      <c r="CJ405" s="2">
        <v>250</v>
      </c>
      <c r="CK405" s="2">
        <v>0</v>
      </c>
      <c r="CL405" s="2">
        <v>20</v>
      </c>
      <c r="CM405" s="2">
        <v>0</v>
      </c>
      <c r="CN405" s="2">
        <v>116.15</v>
      </c>
      <c r="CO405" s="2">
        <v>0</v>
      </c>
      <c r="CP405" s="2">
        <v>250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116.15</v>
      </c>
      <c r="DC405" s="2">
        <v>0</v>
      </c>
      <c r="DD405" s="2">
        <v>250</v>
      </c>
      <c r="DE405" s="2">
        <v>0</v>
      </c>
      <c r="DF405" s="2">
        <v>20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62.69</v>
      </c>
      <c r="DX405" s="2">
        <v>53.46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250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20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386.15</v>
      </c>
      <c r="GE405" s="2">
        <v>6</v>
      </c>
      <c r="GF405" s="2" t="s">
        <v>188</v>
      </c>
    </row>
    <row r="406" spans="1:188" x14ac:dyDescent="0.7">
      <c r="A406" s="2">
        <v>394746</v>
      </c>
      <c r="B406" s="2" t="s">
        <v>592</v>
      </c>
      <c r="C406" s="3">
        <v>41275</v>
      </c>
      <c r="D406" s="2">
        <v>6</v>
      </c>
      <c r="E406" s="2">
        <v>3</v>
      </c>
      <c r="F406" s="2">
        <v>1</v>
      </c>
      <c r="G406" s="2">
        <v>3</v>
      </c>
      <c r="H406" s="2">
        <v>2</v>
      </c>
      <c r="I406" s="2">
        <v>0</v>
      </c>
      <c r="J406" s="2">
        <v>1</v>
      </c>
      <c r="K406" s="2">
        <v>0</v>
      </c>
      <c r="L406" s="2">
        <v>1</v>
      </c>
      <c r="M406" s="2">
        <v>2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1</v>
      </c>
      <c r="AE406" s="2">
        <v>0</v>
      </c>
      <c r="AF406" s="2">
        <v>0</v>
      </c>
      <c r="AG406" s="2">
        <v>0</v>
      </c>
      <c r="AH406" s="2">
        <v>1</v>
      </c>
      <c r="AI406" s="2">
        <v>1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0</v>
      </c>
      <c r="AP406" s="2">
        <v>0</v>
      </c>
      <c r="AQ406" s="2">
        <v>0</v>
      </c>
      <c r="AR406" s="2">
        <v>1</v>
      </c>
      <c r="AS406" s="2">
        <v>0</v>
      </c>
      <c r="AT406" s="2">
        <v>0</v>
      </c>
      <c r="AU406" s="2">
        <v>0</v>
      </c>
      <c r="AV406" s="2">
        <v>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1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F406" s="2">
        <v>194</v>
      </c>
      <c r="CG406" s="2">
        <v>149</v>
      </c>
      <c r="CH406" s="2">
        <v>45</v>
      </c>
      <c r="CI406" s="2">
        <v>0</v>
      </c>
      <c r="CJ406" s="2">
        <v>50</v>
      </c>
      <c r="CK406" s="2">
        <v>0</v>
      </c>
      <c r="CL406" s="2">
        <v>99</v>
      </c>
      <c r="CM406" s="2">
        <v>0</v>
      </c>
      <c r="CN406" s="2">
        <v>45</v>
      </c>
      <c r="CO406" s="2">
        <v>0</v>
      </c>
      <c r="CP406" s="2">
        <v>50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45</v>
      </c>
      <c r="DC406" s="2">
        <v>0</v>
      </c>
      <c r="DD406" s="2">
        <v>50</v>
      </c>
      <c r="DE406" s="2">
        <v>0</v>
      </c>
      <c r="DF406" s="2">
        <v>99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20</v>
      </c>
      <c r="ED406" s="2">
        <v>0</v>
      </c>
      <c r="EE406" s="2">
        <v>0</v>
      </c>
      <c r="EF406" s="2">
        <v>25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50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99</v>
      </c>
      <c r="GC406" s="2">
        <v>0</v>
      </c>
      <c r="GD406" s="2">
        <v>194</v>
      </c>
      <c r="GE406" s="2">
        <v>4</v>
      </c>
      <c r="GF406" s="2" t="s">
        <v>188</v>
      </c>
    </row>
    <row r="407" spans="1:188" x14ac:dyDescent="0.7">
      <c r="A407" s="2">
        <v>394747</v>
      </c>
      <c r="B407" s="2" t="s">
        <v>593</v>
      </c>
      <c r="C407" s="3">
        <v>41640</v>
      </c>
      <c r="D407" s="2">
        <v>5</v>
      </c>
      <c r="E407" s="2">
        <v>3</v>
      </c>
      <c r="F407" s="2">
        <v>1</v>
      </c>
      <c r="G407" s="2">
        <v>3</v>
      </c>
      <c r="H407" s="2">
        <v>0</v>
      </c>
      <c r="I407" s="2">
        <v>1</v>
      </c>
      <c r="J407" s="2">
        <v>0</v>
      </c>
      <c r="K407" s="2">
        <v>2</v>
      </c>
      <c r="L407" s="2">
        <v>0</v>
      </c>
      <c r="M407" s="2">
        <v>1</v>
      </c>
      <c r="N407" s="2">
        <v>0</v>
      </c>
      <c r="O407" s="2">
        <v>2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1</v>
      </c>
      <c r="AO407" s="2">
        <v>0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F407" s="2">
        <v>150</v>
      </c>
      <c r="CG407" s="2">
        <v>171.04</v>
      </c>
      <c r="CH407" s="2">
        <v>0</v>
      </c>
      <c r="CI407" s="2">
        <v>50</v>
      </c>
      <c r="CJ407" s="2">
        <v>0</v>
      </c>
      <c r="CK407" s="2">
        <v>100</v>
      </c>
      <c r="CL407" s="2">
        <v>0</v>
      </c>
      <c r="CM407" s="2">
        <v>0</v>
      </c>
      <c r="CN407" s="2">
        <v>0</v>
      </c>
      <c r="CO407" s="2">
        <v>50</v>
      </c>
      <c r="CP407" s="2">
        <v>0</v>
      </c>
      <c r="CQ407" s="2">
        <v>100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50</v>
      </c>
      <c r="DC407" s="2">
        <v>0</v>
      </c>
      <c r="DD407" s="2">
        <v>100</v>
      </c>
      <c r="DE407" s="2">
        <v>0</v>
      </c>
      <c r="DF407" s="2">
        <v>71.040000000000006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50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50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50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150</v>
      </c>
      <c r="GE407" s="2">
        <v>3</v>
      </c>
      <c r="GF407" s="2" t="s">
        <v>188</v>
      </c>
    </row>
    <row r="408" spans="1:188" x14ac:dyDescent="0.7">
      <c r="A408" s="2">
        <v>394896</v>
      </c>
      <c r="B408" s="2" t="s">
        <v>594</v>
      </c>
      <c r="C408" s="3">
        <v>41275</v>
      </c>
      <c r="D408" s="2">
        <v>6</v>
      </c>
      <c r="E408" s="2">
        <v>3</v>
      </c>
      <c r="F408" s="2">
        <v>1</v>
      </c>
      <c r="G408" s="2">
        <v>3</v>
      </c>
      <c r="H408" s="2">
        <v>1</v>
      </c>
      <c r="I408" s="2">
        <v>0</v>
      </c>
      <c r="J408" s="2">
        <v>1</v>
      </c>
      <c r="K408" s="2">
        <v>0</v>
      </c>
      <c r="L408" s="2">
        <v>1</v>
      </c>
      <c r="M408" s="2">
        <v>1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1</v>
      </c>
      <c r="AE408" s="2">
        <v>0</v>
      </c>
      <c r="AF408" s="2">
        <v>0</v>
      </c>
      <c r="AG408" s="2">
        <v>0</v>
      </c>
      <c r="AH408" s="2">
        <v>1</v>
      </c>
      <c r="AI408" s="2">
        <v>1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0</v>
      </c>
      <c r="AP408" s="2">
        <v>0</v>
      </c>
      <c r="AQ408" s="2">
        <v>0</v>
      </c>
      <c r="AR408" s="2">
        <v>1</v>
      </c>
      <c r="AS408" s="2">
        <v>0</v>
      </c>
      <c r="AT408" s="2">
        <v>0</v>
      </c>
      <c r="AU408" s="2">
        <v>0</v>
      </c>
      <c r="AV408" s="2">
        <v>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F408" s="2">
        <v>70</v>
      </c>
      <c r="CG408" s="2">
        <v>50</v>
      </c>
      <c r="CH408" s="2">
        <v>20</v>
      </c>
      <c r="CI408" s="2">
        <v>0</v>
      </c>
      <c r="CJ408" s="2">
        <v>25</v>
      </c>
      <c r="CK408" s="2">
        <v>0</v>
      </c>
      <c r="CL408" s="2">
        <v>25</v>
      </c>
      <c r="CM408" s="2">
        <v>0</v>
      </c>
      <c r="CN408" s="2">
        <v>20</v>
      </c>
      <c r="CO408" s="2">
        <v>0</v>
      </c>
      <c r="CP408" s="2">
        <v>25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20</v>
      </c>
      <c r="DC408" s="2">
        <v>0</v>
      </c>
      <c r="DD408" s="2">
        <v>25</v>
      </c>
      <c r="DE408" s="2">
        <v>0</v>
      </c>
      <c r="DF408" s="2">
        <v>25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20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25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25</v>
      </c>
      <c r="FZ408" s="2">
        <v>0</v>
      </c>
      <c r="GA408" s="2">
        <v>0</v>
      </c>
      <c r="GB408" s="2">
        <v>0</v>
      </c>
      <c r="GC408" s="2">
        <v>0</v>
      </c>
      <c r="GD408" s="2">
        <v>70</v>
      </c>
      <c r="GE408" s="2">
        <v>3</v>
      </c>
      <c r="GF408" s="2" t="s">
        <v>188</v>
      </c>
    </row>
    <row r="409" spans="1:188" x14ac:dyDescent="0.7">
      <c r="A409" s="2">
        <v>395684</v>
      </c>
      <c r="B409" s="2" t="s">
        <v>595</v>
      </c>
      <c r="C409" s="3">
        <v>41640</v>
      </c>
      <c r="D409" s="2">
        <v>5</v>
      </c>
      <c r="E409" s="2">
        <v>3</v>
      </c>
      <c r="F409" s="2">
        <v>1</v>
      </c>
      <c r="G409" s="2">
        <v>3</v>
      </c>
      <c r="H409" s="2">
        <v>0</v>
      </c>
      <c r="I409" s="2">
        <v>1</v>
      </c>
      <c r="J409" s="2">
        <v>0</v>
      </c>
      <c r="K409" s="2">
        <v>1</v>
      </c>
      <c r="L409" s="2">
        <v>0</v>
      </c>
      <c r="M409" s="2">
        <v>1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1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1</v>
      </c>
      <c r="AI409" s="2">
        <v>1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1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F409" s="2">
        <v>75</v>
      </c>
      <c r="CG409" s="2">
        <v>75</v>
      </c>
      <c r="CH409" s="2">
        <v>0</v>
      </c>
      <c r="CI409" s="2">
        <v>50</v>
      </c>
      <c r="CJ409" s="2">
        <v>0</v>
      </c>
      <c r="CK409" s="2">
        <v>25</v>
      </c>
      <c r="CL409" s="2">
        <v>0</v>
      </c>
      <c r="CM409" s="2">
        <v>0</v>
      </c>
      <c r="CN409" s="2">
        <v>0</v>
      </c>
      <c r="CO409" s="2">
        <v>50</v>
      </c>
      <c r="CP409" s="2">
        <v>0</v>
      </c>
      <c r="CQ409" s="2">
        <v>25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50</v>
      </c>
      <c r="DC409" s="2">
        <v>0</v>
      </c>
      <c r="DD409" s="2">
        <v>25</v>
      </c>
      <c r="DE409" s="2">
        <v>0</v>
      </c>
      <c r="DF409" s="2">
        <v>50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50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25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75</v>
      </c>
      <c r="GE409" s="2">
        <v>2</v>
      </c>
      <c r="GF409" s="2" t="s">
        <v>188</v>
      </c>
    </row>
    <row r="410" spans="1:188" x14ac:dyDescent="0.7">
      <c r="A410" s="2">
        <v>395955</v>
      </c>
      <c r="B410" s="2" t="s">
        <v>596</v>
      </c>
      <c r="C410" s="3">
        <v>41275</v>
      </c>
      <c r="D410" s="2">
        <v>6</v>
      </c>
      <c r="E410" s="2">
        <v>3</v>
      </c>
      <c r="F410" s="2">
        <v>1</v>
      </c>
      <c r="G410" s="2">
        <v>3</v>
      </c>
      <c r="H410" s="2">
        <v>1</v>
      </c>
      <c r="I410" s="2">
        <v>0</v>
      </c>
      <c r="J410" s="2">
        <v>1</v>
      </c>
      <c r="K410" s="2">
        <v>0</v>
      </c>
      <c r="L410" s="2">
        <v>3</v>
      </c>
      <c r="M410" s="2">
        <v>1</v>
      </c>
      <c r="N410" s="2">
        <v>0</v>
      </c>
      <c r="O410" s="2">
        <v>1</v>
      </c>
      <c r="P410" s="2">
        <v>0</v>
      </c>
      <c r="Q410" s="2">
        <v>3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0</v>
      </c>
      <c r="AF410" s="2">
        <v>0</v>
      </c>
      <c r="AG410" s="2">
        <v>0</v>
      </c>
      <c r="AH410" s="2">
        <v>1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2">
        <v>1</v>
      </c>
      <c r="AO410" s="2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0</v>
      </c>
      <c r="AV410" s="2">
        <v>1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F410" s="2">
        <v>682.36</v>
      </c>
      <c r="CG410" s="2">
        <v>622.36</v>
      </c>
      <c r="CH410" s="2">
        <v>60</v>
      </c>
      <c r="CI410" s="2">
        <v>0</v>
      </c>
      <c r="CJ410" s="2">
        <v>100</v>
      </c>
      <c r="CK410" s="2">
        <v>0</v>
      </c>
      <c r="CL410" s="2">
        <v>522.36</v>
      </c>
      <c r="CM410" s="2">
        <v>0</v>
      </c>
      <c r="CN410" s="2">
        <v>60</v>
      </c>
      <c r="CO410" s="2">
        <v>0</v>
      </c>
      <c r="CP410" s="2">
        <v>100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60</v>
      </c>
      <c r="DC410" s="2">
        <v>0</v>
      </c>
      <c r="DD410" s="2">
        <v>100</v>
      </c>
      <c r="DE410" s="2">
        <v>0</v>
      </c>
      <c r="DF410" s="2">
        <v>522.36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60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100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261.36</v>
      </c>
      <c r="FT410" s="2">
        <v>0</v>
      </c>
      <c r="FU410" s="2">
        <v>261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682.36</v>
      </c>
      <c r="GE410" s="2">
        <v>5</v>
      </c>
      <c r="GF410" s="2" t="s">
        <v>188</v>
      </c>
    </row>
    <row r="411" spans="1:188" x14ac:dyDescent="0.7">
      <c r="A411" s="2">
        <v>396237</v>
      </c>
      <c r="B411" s="2" t="s">
        <v>597</v>
      </c>
      <c r="C411" s="3">
        <v>41640</v>
      </c>
      <c r="D411" s="2">
        <v>5</v>
      </c>
      <c r="E411" s="2">
        <v>3</v>
      </c>
      <c r="F411" s="2">
        <v>1</v>
      </c>
      <c r="G411" s="2">
        <v>3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1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1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1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0</v>
      </c>
      <c r="AP411" s="2">
        <v>0</v>
      </c>
      <c r="AQ411" s="2">
        <v>0</v>
      </c>
      <c r="AR411" s="2">
        <v>1</v>
      </c>
      <c r="AS411" s="2">
        <v>0</v>
      </c>
      <c r="AT411" s="2">
        <v>0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F411" s="2">
        <v>75</v>
      </c>
      <c r="CG411" s="2">
        <v>75</v>
      </c>
      <c r="CH411" s="2">
        <v>0</v>
      </c>
      <c r="CI411" s="2">
        <v>25</v>
      </c>
      <c r="CJ411" s="2">
        <v>0</v>
      </c>
      <c r="CK411" s="2">
        <v>50</v>
      </c>
      <c r="CL411" s="2">
        <v>0</v>
      </c>
      <c r="CM411" s="2">
        <v>0</v>
      </c>
      <c r="CN411" s="2">
        <v>0</v>
      </c>
      <c r="CO411" s="2">
        <v>25</v>
      </c>
      <c r="CP411" s="2">
        <v>0</v>
      </c>
      <c r="CQ411" s="2">
        <v>50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25</v>
      </c>
      <c r="DC411" s="2">
        <v>0</v>
      </c>
      <c r="DD411" s="2">
        <v>50</v>
      </c>
      <c r="DE411" s="2">
        <v>0</v>
      </c>
      <c r="DF411" s="2">
        <v>25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25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50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75</v>
      </c>
      <c r="GE411" s="2">
        <v>2</v>
      </c>
      <c r="GF411" s="2" t="s">
        <v>188</v>
      </c>
    </row>
    <row r="412" spans="1:188" x14ac:dyDescent="0.7">
      <c r="A412" s="2">
        <v>396378</v>
      </c>
      <c r="B412" s="2" t="s">
        <v>598</v>
      </c>
      <c r="C412" s="3">
        <v>41275</v>
      </c>
      <c r="D412" s="2">
        <v>6</v>
      </c>
      <c r="E412" s="2">
        <v>3</v>
      </c>
      <c r="F412" s="2">
        <v>1</v>
      </c>
      <c r="G412" s="2">
        <v>3</v>
      </c>
      <c r="H412" s="2">
        <v>2</v>
      </c>
      <c r="I412" s="2">
        <v>0</v>
      </c>
      <c r="J412" s="2">
        <v>1</v>
      </c>
      <c r="K412" s="2">
        <v>0</v>
      </c>
      <c r="L412" s="2">
        <v>1</v>
      </c>
      <c r="M412" s="2">
        <v>2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0</v>
      </c>
      <c r="AF412" s="2">
        <v>0</v>
      </c>
      <c r="AG412" s="2">
        <v>0</v>
      </c>
      <c r="AH412" s="2">
        <v>1</v>
      </c>
      <c r="AI412" s="2">
        <v>1</v>
      </c>
      <c r="AJ412" s="2">
        <v>0</v>
      </c>
      <c r="AK412" s="2">
        <v>0</v>
      </c>
      <c r="AL412" s="2">
        <v>0</v>
      </c>
      <c r="AM412" s="2">
        <v>0</v>
      </c>
      <c r="AN412" s="2">
        <v>1</v>
      </c>
      <c r="AO412" s="2">
        <v>0</v>
      </c>
      <c r="AP412" s="2">
        <v>0</v>
      </c>
      <c r="AQ412" s="2">
        <v>0</v>
      </c>
      <c r="AR412" s="2">
        <v>1</v>
      </c>
      <c r="AS412" s="2">
        <v>0</v>
      </c>
      <c r="AT412" s="2">
        <v>0</v>
      </c>
      <c r="AU412" s="2">
        <v>0</v>
      </c>
      <c r="AV412" s="2">
        <v>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1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F412" s="2">
        <v>3367.53</v>
      </c>
      <c r="CG412" s="2">
        <v>167.53</v>
      </c>
      <c r="CH412" s="2">
        <v>3200</v>
      </c>
      <c r="CI412" s="2">
        <v>0</v>
      </c>
      <c r="CJ412" s="2">
        <v>10</v>
      </c>
      <c r="CK412" s="2">
        <v>0</v>
      </c>
      <c r="CL412" s="2">
        <v>157.53</v>
      </c>
      <c r="CM412" s="2">
        <v>0</v>
      </c>
      <c r="CN412" s="2">
        <v>3200</v>
      </c>
      <c r="CO412" s="2">
        <v>0</v>
      </c>
      <c r="CP412" s="2">
        <v>10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3200</v>
      </c>
      <c r="DC412" s="2">
        <v>0</v>
      </c>
      <c r="DD412" s="2">
        <v>10</v>
      </c>
      <c r="DE412" s="2">
        <v>0</v>
      </c>
      <c r="DF412" s="2">
        <v>157.53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3169.32</v>
      </c>
      <c r="ED412" s="2">
        <v>0</v>
      </c>
      <c r="EE412" s="2">
        <v>0</v>
      </c>
      <c r="EF412" s="2">
        <v>30.68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10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157.53</v>
      </c>
      <c r="FZ412" s="2">
        <v>0</v>
      </c>
      <c r="GA412" s="2">
        <v>0</v>
      </c>
      <c r="GB412" s="2">
        <v>0</v>
      </c>
      <c r="GC412" s="2">
        <v>0</v>
      </c>
      <c r="GD412" s="2">
        <v>3367.53</v>
      </c>
      <c r="GE412" s="2">
        <v>4</v>
      </c>
      <c r="GF412" s="2" t="s">
        <v>188</v>
      </c>
    </row>
    <row r="413" spans="1:188" x14ac:dyDescent="0.7">
      <c r="A413" s="2">
        <v>396879</v>
      </c>
      <c r="B413" s="2" t="s">
        <v>599</v>
      </c>
      <c r="C413" s="3">
        <v>41275</v>
      </c>
      <c r="D413" s="2">
        <v>6</v>
      </c>
      <c r="E413" s="2">
        <v>3</v>
      </c>
      <c r="F413" s="2">
        <v>1</v>
      </c>
      <c r="G413" s="2">
        <v>3</v>
      </c>
      <c r="H413" s="2">
        <v>1</v>
      </c>
      <c r="I413" s="2">
        <v>0</v>
      </c>
      <c r="J413" s="2">
        <v>2</v>
      </c>
      <c r="K413" s="2">
        <v>0</v>
      </c>
      <c r="L413" s="2">
        <v>1</v>
      </c>
      <c r="M413" s="2">
        <v>1</v>
      </c>
      <c r="N413" s="2">
        <v>0</v>
      </c>
      <c r="O413" s="2">
        <v>2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1</v>
      </c>
      <c r="AE413" s="2">
        <v>0</v>
      </c>
      <c r="AF413" s="2">
        <v>0</v>
      </c>
      <c r="AG413" s="2">
        <v>0</v>
      </c>
      <c r="AH413" s="2">
        <v>1</v>
      </c>
      <c r="AI413" s="2">
        <v>1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1</v>
      </c>
      <c r="AS413" s="2">
        <v>0</v>
      </c>
      <c r="AT413" s="2">
        <v>0</v>
      </c>
      <c r="AU413" s="2">
        <v>0</v>
      </c>
      <c r="AV413" s="2">
        <v>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1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F413" s="2">
        <v>80</v>
      </c>
      <c r="CG413" s="2">
        <v>70</v>
      </c>
      <c r="CH413" s="2">
        <v>10</v>
      </c>
      <c r="CI413" s="2">
        <v>0</v>
      </c>
      <c r="CJ413" s="2">
        <v>45</v>
      </c>
      <c r="CK413" s="2">
        <v>0</v>
      </c>
      <c r="CL413" s="2">
        <v>25</v>
      </c>
      <c r="CM413" s="2">
        <v>0</v>
      </c>
      <c r="CN413" s="2">
        <v>10</v>
      </c>
      <c r="CO413" s="2">
        <v>0</v>
      </c>
      <c r="CP413" s="2">
        <v>45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10</v>
      </c>
      <c r="DC413" s="2">
        <v>0</v>
      </c>
      <c r="DD413" s="2">
        <v>45</v>
      </c>
      <c r="DE413" s="2">
        <v>0</v>
      </c>
      <c r="DF413" s="2">
        <v>25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10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45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25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80</v>
      </c>
      <c r="GE413" s="2">
        <v>4</v>
      </c>
      <c r="GF413" s="2" t="s">
        <v>188</v>
      </c>
    </row>
    <row r="414" spans="1:188" x14ac:dyDescent="0.7">
      <c r="A414" s="2">
        <v>398286</v>
      </c>
      <c r="B414" s="2" t="s">
        <v>600</v>
      </c>
      <c r="C414" s="3">
        <v>41275</v>
      </c>
      <c r="D414" s="2">
        <v>6</v>
      </c>
      <c r="E414" s="2">
        <v>3</v>
      </c>
      <c r="F414" s="2">
        <v>1</v>
      </c>
      <c r="G414" s="2">
        <v>3</v>
      </c>
      <c r="H414" s="2">
        <v>2</v>
      </c>
      <c r="I414" s="2">
        <v>0</v>
      </c>
      <c r="J414" s="2">
        <v>1</v>
      </c>
      <c r="K414" s="2">
        <v>0</v>
      </c>
      <c r="L414" s="2">
        <v>1</v>
      </c>
      <c r="M414" s="2">
        <v>2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1</v>
      </c>
      <c r="AE414" s="2">
        <v>0</v>
      </c>
      <c r="AF414" s="2">
        <v>0</v>
      </c>
      <c r="AG414" s="2">
        <v>0</v>
      </c>
      <c r="AH414" s="2">
        <v>1</v>
      </c>
      <c r="AI414" s="2">
        <v>1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1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1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F414" s="2">
        <v>60</v>
      </c>
      <c r="CG414" s="2">
        <v>20</v>
      </c>
      <c r="CH414" s="2">
        <v>40</v>
      </c>
      <c r="CI414" s="2">
        <v>0</v>
      </c>
      <c r="CJ414" s="2">
        <v>10</v>
      </c>
      <c r="CK414" s="2">
        <v>0</v>
      </c>
      <c r="CL414" s="2">
        <v>10</v>
      </c>
      <c r="CM414" s="2">
        <v>0</v>
      </c>
      <c r="CN414" s="2">
        <v>40</v>
      </c>
      <c r="CO414" s="2">
        <v>0</v>
      </c>
      <c r="CP414" s="2">
        <v>10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40</v>
      </c>
      <c r="DC414" s="2">
        <v>0</v>
      </c>
      <c r="DD414" s="2">
        <v>10</v>
      </c>
      <c r="DE414" s="2">
        <v>0</v>
      </c>
      <c r="DF414" s="2">
        <v>10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20</v>
      </c>
      <c r="DW414" s="2">
        <v>0</v>
      </c>
      <c r="DX414" s="2">
        <v>0</v>
      </c>
      <c r="DY414" s="2">
        <v>0</v>
      </c>
      <c r="DZ414" s="2">
        <v>0</v>
      </c>
      <c r="EA414" s="2">
        <v>20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10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10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60</v>
      </c>
      <c r="GE414" s="2">
        <v>4</v>
      </c>
      <c r="GF414" s="2" t="s">
        <v>188</v>
      </c>
    </row>
    <row r="415" spans="1:188" x14ac:dyDescent="0.7">
      <c r="A415" s="2">
        <v>401323</v>
      </c>
      <c r="B415" s="2" t="s">
        <v>601</v>
      </c>
      <c r="C415" s="3">
        <v>41275</v>
      </c>
      <c r="D415" s="2">
        <v>6</v>
      </c>
      <c r="E415" s="2">
        <v>3</v>
      </c>
      <c r="F415" s="2">
        <v>1</v>
      </c>
      <c r="G415" s="2">
        <v>3</v>
      </c>
      <c r="H415" s="2">
        <v>1</v>
      </c>
      <c r="I415" s="2">
        <v>0</v>
      </c>
      <c r="J415" s="2">
        <v>2</v>
      </c>
      <c r="K415" s="2">
        <v>0</v>
      </c>
      <c r="L415" s="2">
        <v>2</v>
      </c>
      <c r="M415" s="2">
        <v>1</v>
      </c>
      <c r="N415" s="2">
        <v>0</v>
      </c>
      <c r="O415" s="2">
        <v>2</v>
      </c>
      <c r="P415" s="2">
        <v>0</v>
      </c>
      <c r="Q415" s="2">
        <v>2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1</v>
      </c>
      <c r="AE415" s="2">
        <v>0</v>
      </c>
      <c r="AF415" s="2">
        <v>0</v>
      </c>
      <c r="AG415" s="2">
        <v>0</v>
      </c>
      <c r="AH415" s="2">
        <v>1</v>
      </c>
      <c r="AI415" s="2">
        <v>1</v>
      </c>
      <c r="AJ415" s="2">
        <v>0</v>
      </c>
      <c r="AK415" s="2">
        <v>0</v>
      </c>
      <c r="AL415" s="2">
        <v>0</v>
      </c>
      <c r="AM415" s="2">
        <v>0</v>
      </c>
      <c r="AN415" s="2">
        <v>1</v>
      </c>
      <c r="AO415" s="2">
        <v>0</v>
      </c>
      <c r="AP415" s="2">
        <v>0</v>
      </c>
      <c r="AQ415" s="2">
        <v>0</v>
      </c>
      <c r="AR415" s="2">
        <v>1</v>
      </c>
      <c r="AS415" s="2">
        <v>0</v>
      </c>
      <c r="AT415" s="2">
        <v>0</v>
      </c>
      <c r="AU415" s="2">
        <v>0</v>
      </c>
      <c r="AV415" s="2">
        <v>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1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F415" s="2">
        <v>125</v>
      </c>
      <c r="CG415" s="2">
        <v>100</v>
      </c>
      <c r="CH415" s="2">
        <v>25</v>
      </c>
      <c r="CI415" s="2">
        <v>0</v>
      </c>
      <c r="CJ415" s="2">
        <v>50</v>
      </c>
      <c r="CK415" s="2">
        <v>0</v>
      </c>
      <c r="CL415" s="2">
        <v>50</v>
      </c>
      <c r="CM415" s="2">
        <v>0</v>
      </c>
      <c r="CN415" s="2">
        <v>25</v>
      </c>
      <c r="CO415" s="2">
        <v>0</v>
      </c>
      <c r="CP415" s="2">
        <v>50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25</v>
      </c>
      <c r="DC415" s="2">
        <v>0</v>
      </c>
      <c r="DD415" s="2">
        <v>50</v>
      </c>
      <c r="DE415" s="2">
        <v>0</v>
      </c>
      <c r="DF415" s="2">
        <v>50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25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25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25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25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25</v>
      </c>
      <c r="GA415" s="2">
        <v>0</v>
      </c>
      <c r="GB415" s="2">
        <v>0</v>
      </c>
      <c r="GC415" s="2">
        <v>0</v>
      </c>
      <c r="GD415" s="2">
        <v>125</v>
      </c>
      <c r="GE415" s="2">
        <v>5</v>
      </c>
      <c r="GF415" s="2" t="s">
        <v>188</v>
      </c>
    </row>
    <row r="416" spans="1:188" x14ac:dyDescent="0.7">
      <c r="A416" s="2">
        <v>402623</v>
      </c>
      <c r="B416" s="4" t="s">
        <v>602</v>
      </c>
      <c r="C416" s="3">
        <v>41275</v>
      </c>
      <c r="D416" s="2">
        <v>6</v>
      </c>
      <c r="E416" s="2">
        <v>3</v>
      </c>
      <c r="F416" s="2">
        <v>1</v>
      </c>
      <c r="G416" s="2">
        <v>3</v>
      </c>
      <c r="H416" s="2">
        <v>2</v>
      </c>
      <c r="I416" s="2">
        <v>0</v>
      </c>
      <c r="J416" s="2">
        <v>1</v>
      </c>
      <c r="K416" s="2">
        <v>0</v>
      </c>
      <c r="L416" s="2">
        <v>1</v>
      </c>
      <c r="M416" s="2">
        <v>2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0</v>
      </c>
      <c r="AF416" s="2">
        <v>0</v>
      </c>
      <c r="AG416" s="2">
        <v>0</v>
      </c>
      <c r="AH416" s="2">
        <v>1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1</v>
      </c>
      <c r="AO416" s="2">
        <v>0</v>
      </c>
      <c r="AP416" s="2">
        <v>0</v>
      </c>
      <c r="AQ416" s="2">
        <v>0</v>
      </c>
      <c r="AR416" s="2">
        <v>1</v>
      </c>
      <c r="AS416" s="2">
        <v>0</v>
      </c>
      <c r="AT416" s="2">
        <v>0</v>
      </c>
      <c r="AU416" s="2">
        <v>0</v>
      </c>
      <c r="AV416" s="2">
        <v>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F416" s="2">
        <v>849.67</v>
      </c>
      <c r="CG416" s="2">
        <v>660.68</v>
      </c>
      <c r="CH416" s="2">
        <v>188.99</v>
      </c>
      <c r="CI416" s="2">
        <v>0</v>
      </c>
      <c r="CJ416" s="2">
        <v>277.87</v>
      </c>
      <c r="CK416" s="2">
        <v>0</v>
      </c>
      <c r="CL416" s="2">
        <v>382.81</v>
      </c>
      <c r="CM416" s="2">
        <v>0</v>
      </c>
      <c r="CN416" s="2">
        <v>188.99</v>
      </c>
      <c r="CO416" s="2">
        <v>0</v>
      </c>
      <c r="CP416" s="2">
        <v>277.87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188.99</v>
      </c>
      <c r="DC416" s="2">
        <v>0</v>
      </c>
      <c r="DD416" s="2">
        <v>277.87</v>
      </c>
      <c r="DE416" s="2">
        <v>0</v>
      </c>
      <c r="DF416" s="2">
        <v>382.81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88.99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100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277.87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382.81</v>
      </c>
      <c r="GC416" s="2">
        <v>0</v>
      </c>
      <c r="GD416" s="2">
        <v>849.67</v>
      </c>
      <c r="GE416" s="2">
        <v>4</v>
      </c>
      <c r="GF416" s="2" t="s">
        <v>188</v>
      </c>
    </row>
    <row r="417" spans="1:188" x14ac:dyDescent="0.7">
      <c r="A417" s="2">
        <v>403304</v>
      </c>
      <c r="B417" s="2" t="s">
        <v>603</v>
      </c>
      <c r="C417" s="3">
        <v>41640</v>
      </c>
      <c r="D417" s="2">
        <v>5</v>
      </c>
      <c r="E417" s="2">
        <v>3</v>
      </c>
      <c r="F417" s="2">
        <v>1</v>
      </c>
      <c r="G417" s="2">
        <v>3</v>
      </c>
      <c r="H417" s="2">
        <v>0</v>
      </c>
      <c r="I417" s="2">
        <v>1</v>
      </c>
      <c r="J417" s="2">
        <v>0</v>
      </c>
      <c r="K417" s="2">
        <v>1</v>
      </c>
      <c r="L417" s="2">
        <v>0</v>
      </c>
      <c r="M417" s="2">
        <v>1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1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1</v>
      </c>
      <c r="AJ417" s="2">
        <v>0</v>
      </c>
      <c r="AK417" s="2">
        <v>0</v>
      </c>
      <c r="AL417" s="2">
        <v>0</v>
      </c>
      <c r="AM417" s="2">
        <v>0</v>
      </c>
      <c r="AN417" s="2">
        <v>1</v>
      </c>
      <c r="AO417" s="2">
        <v>0</v>
      </c>
      <c r="AP417" s="2">
        <v>0</v>
      </c>
      <c r="AQ417" s="2">
        <v>0</v>
      </c>
      <c r="AR417" s="2">
        <v>1</v>
      </c>
      <c r="AS417" s="2">
        <v>0</v>
      </c>
      <c r="AT417" s="2">
        <v>0</v>
      </c>
      <c r="AU417" s="2">
        <v>0</v>
      </c>
      <c r="AV417" s="2">
        <v>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F417" s="2">
        <v>70</v>
      </c>
      <c r="CG417" s="2">
        <v>75</v>
      </c>
      <c r="CH417" s="2">
        <v>0</v>
      </c>
      <c r="CI417" s="2">
        <v>20</v>
      </c>
      <c r="CJ417" s="2">
        <v>0</v>
      </c>
      <c r="CK417" s="2">
        <v>50</v>
      </c>
      <c r="CL417" s="2">
        <v>0</v>
      </c>
      <c r="CM417" s="2">
        <v>0</v>
      </c>
      <c r="CN417" s="2">
        <v>0</v>
      </c>
      <c r="CO417" s="2">
        <v>20</v>
      </c>
      <c r="CP417" s="2">
        <v>0</v>
      </c>
      <c r="CQ417" s="2">
        <v>50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20</v>
      </c>
      <c r="DC417" s="2">
        <v>0</v>
      </c>
      <c r="DD417" s="2">
        <v>50</v>
      </c>
      <c r="DE417" s="2">
        <v>0</v>
      </c>
      <c r="DF417" s="2">
        <v>25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20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50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70</v>
      </c>
      <c r="GE417" s="2">
        <v>2</v>
      </c>
      <c r="GF417" s="2" t="s">
        <v>188</v>
      </c>
    </row>
    <row r="418" spans="1:188" x14ac:dyDescent="0.7">
      <c r="A418" s="2">
        <v>404908</v>
      </c>
      <c r="B418" s="2" t="s">
        <v>604</v>
      </c>
      <c r="C418" s="3">
        <v>41640</v>
      </c>
      <c r="D418" s="2">
        <v>5</v>
      </c>
      <c r="E418" s="2">
        <v>3</v>
      </c>
      <c r="F418" s="2">
        <v>1</v>
      </c>
      <c r="G418" s="2">
        <v>3</v>
      </c>
      <c r="H418" s="2">
        <v>0</v>
      </c>
      <c r="I418" s="2">
        <v>2</v>
      </c>
      <c r="J418" s="2">
        <v>0</v>
      </c>
      <c r="K418" s="2">
        <v>1</v>
      </c>
      <c r="L418" s="2">
        <v>0</v>
      </c>
      <c r="M418" s="2">
        <v>2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1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1</v>
      </c>
      <c r="AI418" s="2">
        <v>1</v>
      </c>
      <c r="AJ418" s="2">
        <v>0</v>
      </c>
      <c r="AK418" s="2">
        <v>0</v>
      </c>
      <c r="AL418" s="2">
        <v>0</v>
      </c>
      <c r="AM418" s="2">
        <v>0</v>
      </c>
      <c r="AN418" s="2">
        <v>1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1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F418" s="2">
        <v>575</v>
      </c>
      <c r="CG418" s="2">
        <v>500</v>
      </c>
      <c r="CH418" s="2">
        <v>0</v>
      </c>
      <c r="CI418" s="2">
        <v>375</v>
      </c>
      <c r="CJ418" s="2">
        <v>0</v>
      </c>
      <c r="CK418" s="2">
        <v>200</v>
      </c>
      <c r="CL418" s="2">
        <v>0</v>
      </c>
      <c r="CM418" s="2">
        <v>0</v>
      </c>
      <c r="CN418" s="2">
        <v>0</v>
      </c>
      <c r="CO418" s="2">
        <v>375</v>
      </c>
      <c r="CP418" s="2">
        <v>0</v>
      </c>
      <c r="CQ418" s="2">
        <v>200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375</v>
      </c>
      <c r="DC418" s="2">
        <v>0</v>
      </c>
      <c r="DD418" s="2">
        <v>200</v>
      </c>
      <c r="DE418" s="2">
        <v>0</v>
      </c>
      <c r="DF418" s="2">
        <v>300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125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250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200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575</v>
      </c>
      <c r="GE418" s="2">
        <v>3</v>
      </c>
      <c r="GF418" s="2" t="s">
        <v>188</v>
      </c>
    </row>
    <row r="419" spans="1:188" x14ac:dyDescent="0.7">
      <c r="A419" s="2">
        <v>405095</v>
      </c>
      <c r="B419" s="2" t="s">
        <v>605</v>
      </c>
      <c r="C419" s="3">
        <v>41275</v>
      </c>
      <c r="D419" s="2">
        <v>6</v>
      </c>
      <c r="E419" s="2">
        <v>3</v>
      </c>
      <c r="F419" s="2">
        <v>1</v>
      </c>
      <c r="G419" s="2">
        <v>3</v>
      </c>
      <c r="H419" s="2">
        <v>1</v>
      </c>
      <c r="I419" s="2">
        <v>0</v>
      </c>
      <c r="J419" s="2">
        <v>1</v>
      </c>
      <c r="K419" s="2">
        <v>0</v>
      </c>
      <c r="L419" s="2">
        <v>1</v>
      </c>
      <c r="M419" s="2">
        <v>1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1</v>
      </c>
      <c r="AE419" s="2">
        <v>0</v>
      </c>
      <c r="AF419" s="2">
        <v>0</v>
      </c>
      <c r="AG419" s="2">
        <v>0</v>
      </c>
      <c r="AH419" s="2">
        <v>1</v>
      </c>
      <c r="AI419" s="2">
        <v>1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1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1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F419" s="2">
        <v>222.86</v>
      </c>
      <c r="CG419" s="2">
        <v>172.86</v>
      </c>
      <c r="CH419" s="2">
        <v>50</v>
      </c>
      <c r="CI419" s="2">
        <v>0</v>
      </c>
      <c r="CJ419" s="2">
        <v>100</v>
      </c>
      <c r="CK419" s="2">
        <v>0</v>
      </c>
      <c r="CL419" s="2">
        <v>72.86</v>
      </c>
      <c r="CM419" s="2">
        <v>0</v>
      </c>
      <c r="CN419" s="2">
        <v>50</v>
      </c>
      <c r="CO419" s="2">
        <v>0</v>
      </c>
      <c r="CP419" s="2">
        <v>100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50</v>
      </c>
      <c r="DC419" s="2">
        <v>0</v>
      </c>
      <c r="DD419" s="2">
        <v>100</v>
      </c>
      <c r="DE419" s="2">
        <v>0</v>
      </c>
      <c r="DF419" s="2">
        <v>72.86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50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100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72.86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222.86</v>
      </c>
      <c r="GE419" s="2">
        <v>3</v>
      </c>
      <c r="GF419" s="2" t="s">
        <v>188</v>
      </c>
    </row>
    <row r="420" spans="1:188" x14ac:dyDescent="0.7">
      <c r="A420" s="2">
        <v>405213</v>
      </c>
      <c r="B420" s="2" t="s">
        <v>606</v>
      </c>
      <c r="C420" s="3">
        <v>41275</v>
      </c>
      <c r="D420" s="2">
        <v>6</v>
      </c>
      <c r="E420" s="2">
        <v>3</v>
      </c>
      <c r="F420" s="2">
        <v>1</v>
      </c>
      <c r="G420" s="2">
        <v>3</v>
      </c>
      <c r="H420" s="2">
        <v>1</v>
      </c>
      <c r="I420" s="2">
        <v>0</v>
      </c>
      <c r="J420" s="2">
        <v>1</v>
      </c>
      <c r="K420" s="2">
        <v>0</v>
      </c>
      <c r="L420" s="2">
        <v>1</v>
      </c>
      <c r="M420" s="2">
        <v>1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0</v>
      </c>
      <c r="AF420" s="2">
        <v>0</v>
      </c>
      <c r="AG420" s="2">
        <v>0</v>
      </c>
      <c r="AH420" s="2">
        <v>1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1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F420" s="2">
        <v>250</v>
      </c>
      <c r="CG420" s="2">
        <v>200</v>
      </c>
      <c r="CH420" s="2">
        <v>50</v>
      </c>
      <c r="CI420" s="2">
        <v>0</v>
      </c>
      <c r="CJ420" s="2">
        <v>100</v>
      </c>
      <c r="CK420" s="2">
        <v>0</v>
      </c>
      <c r="CL420" s="2">
        <v>100</v>
      </c>
      <c r="CM420" s="2">
        <v>0</v>
      </c>
      <c r="CN420" s="2">
        <v>50</v>
      </c>
      <c r="CO420" s="2">
        <v>0</v>
      </c>
      <c r="CP420" s="2">
        <v>100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50</v>
      </c>
      <c r="DC420" s="2">
        <v>0</v>
      </c>
      <c r="DD420" s="2">
        <v>100</v>
      </c>
      <c r="DE420" s="2">
        <v>0</v>
      </c>
      <c r="DF420" s="2">
        <v>100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50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100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100</v>
      </c>
      <c r="GB420" s="2">
        <v>0</v>
      </c>
      <c r="GC420" s="2">
        <v>0</v>
      </c>
      <c r="GD420" s="2">
        <v>250</v>
      </c>
      <c r="GE420" s="2">
        <v>3</v>
      </c>
      <c r="GF420" s="2" t="s">
        <v>188</v>
      </c>
    </row>
    <row r="421" spans="1:188" x14ac:dyDescent="0.7">
      <c r="A421" s="2">
        <v>406347</v>
      </c>
      <c r="B421" s="2" t="s">
        <v>607</v>
      </c>
      <c r="C421" s="3">
        <v>41640</v>
      </c>
      <c r="D421" s="2">
        <v>5</v>
      </c>
      <c r="E421" s="2">
        <v>3</v>
      </c>
      <c r="F421" s="2">
        <v>1</v>
      </c>
      <c r="G421" s="2">
        <v>3</v>
      </c>
      <c r="H421" s="2">
        <v>0</v>
      </c>
      <c r="I421" s="2">
        <v>1</v>
      </c>
      <c r="J421" s="2">
        <v>0</v>
      </c>
      <c r="K421" s="2">
        <v>3</v>
      </c>
      <c r="L421" s="2">
        <v>0</v>
      </c>
      <c r="M421" s="2">
        <v>1</v>
      </c>
      <c r="N421" s="2">
        <v>0</v>
      </c>
      <c r="O421" s="2">
        <v>3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1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0</v>
      </c>
      <c r="AP421" s="2">
        <v>0</v>
      </c>
      <c r="AQ421" s="2">
        <v>0</v>
      </c>
      <c r="AR421" s="2">
        <v>1</v>
      </c>
      <c r="AS421" s="2">
        <v>0</v>
      </c>
      <c r="AT421" s="2">
        <v>0</v>
      </c>
      <c r="AU421" s="2">
        <v>0</v>
      </c>
      <c r="AV421" s="2">
        <v>1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F421" s="2">
        <v>110</v>
      </c>
      <c r="CG421" s="2">
        <v>85</v>
      </c>
      <c r="CH421" s="2">
        <v>0</v>
      </c>
      <c r="CI421" s="2">
        <v>50</v>
      </c>
      <c r="CJ421" s="2">
        <v>0</v>
      </c>
      <c r="CK421" s="2">
        <v>60</v>
      </c>
      <c r="CL421" s="2">
        <v>0</v>
      </c>
      <c r="CM421" s="2">
        <v>0</v>
      </c>
      <c r="CN421" s="2">
        <v>0</v>
      </c>
      <c r="CO421" s="2">
        <v>50</v>
      </c>
      <c r="CP421" s="2">
        <v>0</v>
      </c>
      <c r="CQ421" s="2">
        <v>60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50</v>
      </c>
      <c r="DC421" s="2">
        <v>0</v>
      </c>
      <c r="DD421" s="2">
        <v>60</v>
      </c>
      <c r="DE421" s="2">
        <v>0</v>
      </c>
      <c r="DF421" s="2">
        <v>25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50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20</v>
      </c>
      <c r="FH421" s="2">
        <v>20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20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110</v>
      </c>
      <c r="GE421" s="2">
        <v>4</v>
      </c>
      <c r="GF421" s="2" t="s">
        <v>188</v>
      </c>
    </row>
    <row r="422" spans="1:188" x14ac:dyDescent="0.7">
      <c r="A422" s="2">
        <v>406995</v>
      </c>
      <c r="B422" s="2" t="s">
        <v>608</v>
      </c>
      <c r="C422" s="3">
        <v>41275</v>
      </c>
      <c r="D422" s="2">
        <v>6</v>
      </c>
      <c r="E422" s="2">
        <v>3</v>
      </c>
      <c r="F422" s="2">
        <v>1</v>
      </c>
      <c r="G422" s="2">
        <v>3</v>
      </c>
      <c r="H422" s="2">
        <v>1</v>
      </c>
      <c r="I422" s="2">
        <v>0</v>
      </c>
      <c r="J422" s="2">
        <v>1</v>
      </c>
      <c r="K422" s="2">
        <v>0</v>
      </c>
      <c r="L422" s="2">
        <v>2</v>
      </c>
      <c r="M422" s="2">
        <v>1</v>
      </c>
      <c r="N422" s="2">
        <v>0</v>
      </c>
      <c r="O422" s="2">
        <v>1</v>
      </c>
      <c r="P422" s="2">
        <v>0</v>
      </c>
      <c r="Q422" s="2">
        <v>2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0</v>
      </c>
      <c r="AH422" s="2">
        <v>1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1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1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F422" s="2">
        <v>275</v>
      </c>
      <c r="CG422" s="2">
        <v>225</v>
      </c>
      <c r="CH422" s="2">
        <v>50</v>
      </c>
      <c r="CI422" s="2">
        <v>0</v>
      </c>
      <c r="CJ422" s="2">
        <v>75</v>
      </c>
      <c r="CK422" s="2">
        <v>0</v>
      </c>
      <c r="CL422" s="2">
        <v>150</v>
      </c>
      <c r="CM422" s="2">
        <v>0</v>
      </c>
      <c r="CN422" s="2">
        <v>50</v>
      </c>
      <c r="CO422" s="2">
        <v>0</v>
      </c>
      <c r="CP422" s="2">
        <v>75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50</v>
      </c>
      <c r="DC422" s="2">
        <v>0</v>
      </c>
      <c r="DD422" s="2">
        <v>75</v>
      </c>
      <c r="DE422" s="2">
        <v>0</v>
      </c>
      <c r="DF422" s="2">
        <v>150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50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75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150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275</v>
      </c>
      <c r="GE422" s="2">
        <v>4</v>
      </c>
      <c r="GF422" s="2" t="s">
        <v>188</v>
      </c>
    </row>
    <row r="423" spans="1:188" x14ac:dyDescent="0.7">
      <c r="A423" s="2">
        <v>408798</v>
      </c>
      <c r="B423" s="2" t="s">
        <v>609</v>
      </c>
      <c r="C423" s="3">
        <v>41275</v>
      </c>
      <c r="D423" s="2">
        <v>6</v>
      </c>
      <c r="E423" s="2">
        <v>3</v>
      </c>
      <c r="F423" s="2">
        <v>1</v>
      </c>
      <c r="G423" s="2">
        <v>3</v>
      </c>
      <c r="H423" s="2">
        <v>1</v>
      </c>
      <c r="I423" s="2">
        <v>0</v>
      </c>
      <c r="J423" s="2">
        <v>1</v>
      </c>
      <c r="K423" s="2">
        <v>0</v>
      </c>
      <c r="L423" s="2">
        <v>2</v>
      </c>
      <c r="M423" s="2">
        <v>1</v>
      </c>
      <c r="N423" s="2">
        <v>0</v>
      </c>
      <c r="O423" s="2">
        <v>1</v>
      </c>
      <c r="P423" s="2">
        <v>0</v>
      </c>
      <c r="Q423" s="2">
        <v>2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1</v>
      </c>
      <c r="AE423" s="2">
        <v>0</v>
      </c>
      <c r="AF423" s="2">
        <v>0</v>
      </c>
      <c r="AG423" s="2">
        <v>0</v>
      </c>
      <c r="AH423" s="2">
        <v>1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0</v>
      </c>
      <c r="AP423" s="2">
        <v>0</v>
      </c>
      <c r="AQ423" s="2">
        <v>0</v>
      </c>
      <c r="AR423" s="2">
        <v>1</v>
      </c>
      <c r="AS423" s="2">
        <v>0</v>
      </c>
      <c r="AT423" s="2">
        <v>0</v>
      </c>
      <c r="AU423" s="2">
        <v>0</v>
      </c>
      <c r="AV423" s="2">
        <v>1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1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F423" s="2">
        <v>240</v>
      </c>
      <c r="CG423" s="2">
        <v>140</v>
      </c>
      <c r="CH423" s="2">
        <v>100</v>
      </c>
      <c r="CI423" s="2">
        <v>0</v>
      </c>
      <c r="CJ423" s="2">
        <v>40</v>
      </c>
      <c r="CK423" s="2">
        <v>0</v>
      </c>
      <c r="CL423" s="2">
        <v>100</v>
      </c>
      <c r="CM423" s="2">
        <v>0</v>
      </c>
      <c r="CN423" s="2">
        <v>100</v>
      </c>
      <c r="CO423" s="2">
        <v>0</v>
      </c>
      <c r="CP423" s="2">
        <v>40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100</v>
      </c>
      <c r="DC423" s="2">
        <v>0</v>
      </c>
      <c r="DD423" s="2">
        <v>40</v>
      </c>
      <c r="DE423" s="2">
        <v>0</v>
      </c>
      <c r="DF423" s="2">
        <v>100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100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40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50</v>
      </c>
      <c r="FW423" s="2">
        <v>0</v>
      </c>
      <c r="FX423" s="2">
        <v>0</v>
      </c>
      <c r="FY423" s="2">
        <v>50</v>
      </c>
      <c r="FZ423" s="2">
        <v>0</v>
      </c>
      <c r="GA423" s="2">
        <v>0</v>
      </c>
      <c r="GB423" s="2">
        <v>0</v>
      </c>
      <c r="GC423" s="2">
        <v>0</v>
      </c>
      <c r="GD423" s="2">
        <v>240</v>
      </c>
      <c r="GE423" s="2">
        <v>4</v>
      </c>
      <c r="GF423" s="2" t="s">
        <v>188</v>
      </c>
    </row>
    <row r="424" spans="1:188" x14ac:dyDescent="0.7">
      <c r="A424" s="2">
        <v>409260</v>
      </c>
      <c r="B424" s="2" t="s">
        <v>610</v>
      </c>
      <c r="C424" s="3">
        <v>41275</v>
      </c>
      <c r="D424" s="2">
        <v>6</v>
      </c>
      <c r="E424" s="2">
        <v>3</v>
      </c>
      <c r="F424" s="2">
        <v>1</v>
      </c>
      <c r="G424" s="2">
        <v>3</v>
      </c>
      <c r="H424" s="2">
        <v>1</v>
      </c>
      <c r="I424" s="2">
        <v>0</v>
      </c>
      <c r="J424" s="2">
        <v>3</v>
      </c>
      <c r="K424" s="2">
        <v>0</v>
      </c>
      <c r="L424" s="2">
        <v>1</v>
      </c>
      <c r="M424" s="2">
        <v>1</v>
      </c>
      <c r="N424" s="2">
        <v>0</v>
      </c>
      <c r="O424" s="2">
        <v>3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0</v>
      </c>
      <c r="AH424" s="2">
        <v>1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0</v>
      </c>
      <c r="AP424" s="2">
        <v>0</v>
      </c>
      <c r="AQ424" s="2">
        <v>0</v>
      </c>
      <c r="AR424" s="2">
        <v>1</v>
      </c>
      <c r="AS424" s="2">
        <v>0</v>
      </c>
      <c r="AT424" s="2">
        <v>0</v>
      </c>
      <c r="AU424" s="2">
        <v>0</v>
      </c>
      <c r="AV424" s="2">
        <v>1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1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F424" s="2">
        <v>120</v>
      </c>
      <c r="CG424" s="2">
        <v>70</v>
      </c>
      <c r="CH424" s="2">
        <v>50</v>
      </c>
      <c r="CI424" s="2">
        <v>0</v>
      </c>
      <c r="CJ424" s="2">
        <v>60</v>
      </c>
      <c r="CK424" s="2">
        <v>0</v>
      </c>
      <c r="CL424" s="2">
        <v>10</v>
      </c>
      <c r="CM424" s="2">
        <v>0</v>
      </c>
      <c r="CN424" s="2">
        <v>50</v>
      </c>
      <c r="CO424" s="2">
        <v>0</v>
      </c>
      <c r="CP424" s="2">
        <v>60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50</v>
      </c>
      <c r="DC424" s="2">
        <v>0</v>
      </c>
      <c r="DD424" s="2">
        <v>60</v>
      </c>
      <c r="DE424" s="2">
        <v>0</v>
      </c>
      <c r="DF424" s="2">
        <v>10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50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60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10</v>
      </c>
      <c r="FZ424" s="2">
        <v>0</v>
      </c>
      <c r="GA424" s="2">
        <v>0</v>
      </c>
      <c r="GB424" s="2">
        <v>0</v>
      </c>
      <c r="GC424" s="2">
        <v>0</v>
      </c>
      <c r="GD424" s="2">
        <v>120</v>
      </c>
      <c r="GE424" s="2">
        <v>5</v>
      </c>
      <c r="GF424" s="2" t="s">
        <v>188</v>
      </c>
    </row>
    <row r="425" spans="1:188" x14ac:dyDescent="0.7">
      <c r="A425" s="2">
        <v>409584</v>
      </c>
      <c r="B425" s="2" t="s">
        <v>611</v>
      </c>
      <c r="C425" s="3">
        <v>41275</v>
      </c>
      <c r="D425" s="2">
        <v>6</v>
      </c>
      <c r="E425" s="2">
        <v>3</v>
      </c>
      <c r="F425" s="2">
        <v>1</v>
      </c>
      <c r="G425" s="2">
        <v>3</v>
      </c>
      <c r="H425" s="2">
        <v>1</v>
      </c>
      <c r="I425" s="2">
        <v>0</v>
      </c>
      <c r="J425" s="2">
        <v>1</v>
      </c>
      <c r="K425" s="2">
        <v>0</v>
      </c>
      <c r="L425" s="2">
        <v>1</v>
      </c>
      <c r="M425" s="2">
        <v>1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1</v>
      </c>
      <c r="AE425" s="2">
        <v>0</v>
      </c>
      <c r="AF425" s="2">
        <v>0</v>
      </c>
      <c r="AG425" s="2">
        <v>0</v>
      </c>
      <c r="AH425" s="2">
        <v>1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1</v>
      </c>
      <c r="AO425" s="2">
        <v>0</v>
      </c>
      <c r="AP425" s="2">
        <v>0</v>
      </c>
      <c r="AQ425" s="2">
        <v>0</v>
      </c>
      <c r="AR425" s="2">
        <v>1</v>
      </c>
      <c r="AS425" s="2">
        <v>0</v>
      </c>
      <c r="AT425" s="2">
        <v>0</v>
      </c>
      <c r="AU425" s="2">
        <v>0</v>
      </c>
      <c r="AV425" s="2">
        <v>1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1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F425" s="2">
        <v>250</v>
      </c>
      <c r="CG425" s="2">
        <v>200</v>
      </c>
      <c r="CH425" s="2">
        <v>50</v>
      </c>
      <c r="CI425" s="2">
        <v>0</v>
      </c>
      <c r="CJ425" s="2">
        <v>100</v>
      </c>
      <c r="CK425" s="2">
        <v>0</v>
      </c>
      <c r="CL425" s="2">
        <v>100</v>
      </c>
      <c r="CM425" s="2">
        <v>0</v>
      </c>
      <c r="CN425" s="2">
        <v>50</v>
      </c>
      <c r="CO425" s="2">
        <v>0</v>
      </c>
      <c r="CP425" s="2">
        <v>100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50</v>
      </c>
      <c r="DC425" s="2">
        <v>0</v>
      </c>
      <c r="DD425" s="2">
        <v>100</v>
      </c>
      <c r="DE425" s="2">
        <v>0</v>
      </c>
      <c r="DF425" s="2">
        <v>100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50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100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100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250</v>
      </c>
      <c r="GE425" s="2">
        <v>3</v>
      </c>
      <c r="GF425" s="2" t="s">
        <v>188</v>
      </c>
    </row>
    <row r="426" spans="1:188" x14ac:dyDescent="0.7">
      <c r="A426" s="2">
        <v>413137</v>
      </c>
      <c r="B426" s="2" t="s">
        <v>612</v>
      </c>
      <c r="C426" s="3">
        <v>41275</v>
      </c>
      <c r="D426" s="2">
        <v>6</v>
      </c>
      <c r="E426" s="2">
        <v>4</v>
      </c>
      <c r="F426" s="2">
        <v>2</v>
      </c>
      <c r="G426" s="2">
        <v>4</v>
      </c>
      <c r="H426" s="2">
        <v>2</v>
      </c>
      <c r="I426" s="2">
        <v>0</v>
      </c>
      <c r="J426" s="2">
        <v>2</v>
      </c>
      <c r="K426" s="2">
        <v>0</v>
      </c>
      <c r="L426" s="2">
        <v>1</v>
      </c>
      <c r="M426" s="2">
        <v>2</v>
      </c>
      <c r="N426" s="2">
        <v>0</v>
      </c>
      <c r="O426" s="2">
        <v>2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1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1</v>
      </c>
      <c r="AJ426" s="2">
        <v>0</v>
      </c>
      <c r="AK426" s="2">
        <v>0</v>
      </c>
      <c r="AL426" s="2">
        <v>0</v>
      </c>
      <c r="AM426" s="2">
        <v>0</v>
      </c>
      <c r="AN426" s="2">
        <v>1</v>
      </c>
      <c r="AO426" s="2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0</v>
      </c>
      <c r="AV426" s="2">
        <v>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1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F426" s="2">
        <v>74.489999999999995</v>
      </c>
      <c r="CG426" s="2">
        <v>50</v>
      </c>
      <c r="CH426" s="2">
        <v>44.49</v>
      </c>
      <c r="CI426" s="2">
        <v>0</v>
      </c>
      <c r="CJ426" s="2">
        <v>30</v>
      </c>
      <c r="CK426" s="2">
        <v>0</v>
      </c>
      <c r="CL426" s="2">
        <v>20</v>
      </c>
      <c r="CM426" s="2">
        <v>0</v>
      </c>
      <c r="CN426" s="2">
        <v>44.49</v>
      </c>
      <c r="CO426" s="2">
        <v>0</v>
      </c>
      <c r="CP426" s="2">
        <v>30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44.49</v>
      </c>
      <c r="DC426" s="2">
        <v>0</v>
      </c>
      <c r="DD426" s="2">
        <v>30</v>
      </c>
      <c r="DE426" s="2">
        <v>0</v>
      </c>
      <c r="DF426" s="2">
        <v>20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3.49</v>
      </c>
      <c r="ED426" s="2">
        <v>41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10</v>
      </c>
      <c r="FD426" s="2">
        <v>20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20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94.49</v>
      </c>
      <c r="GE426" s="2">
        <v>5</v>
      </c>
      <c r="GF426" s="2" t="s">
        <v>188</v>
      </c>
    </row>
    <row r="427" spans="1:188" x14ac:dyDescent="0.7">
      <c r="A427" s="2">
        <v>413936</v>
      </c>
      <c r="B427" s="2" t="s">
        <v>613</v>
      </c>
      <c r="C427" s="3">
        <v>41275</v>
      </c>
      <c r="D427" s="2">
        <v>6</v>
      </c>
      <c r="E427" s="2">
        <v>3</v>
      </c>
      <c r="F427" s="2">
        <v>1</v>
      </c>
      <c r="G427" s="2">
        <v>3</v>
      </c>
      <c r="H427" s="2">
        <v>2</v>
      </c>
      <c r="I427" s="2">
        <v>0</v>
      </c>
      <c r="J427" s="2">
        <v>1</v>
      </c>
      <c r="K427" s="2">
        <v>0</v>
      </c>
      <c r="L427" s="2">
        <v>2</v>
      </c>
      <c r="M427" s="2">
        <v>2</v>
      </c>
      <c r="N427" s="2">
        <v>0</v>
      </c>
      <c r="O427" s="2">
        <v>1</v>
      </c>
      <c r="P427" s="2">
        <v>0</v>
      </c>
      <c r="Q427" s="2">
        <v>2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1</v>
      </c>
      <c r="AE427" s="2">
        <v>0</v>
      </c>
      <c r="AF427" s="2">
        <v>0</v>
      </c>
      <c r="AG427" s="2">
        <v>0</v>
      </c>
      <c r="AH427" s="2">
        <v>1</v>
      </c>
      <c r="AI427" s="2">
        <v>1</v>
      </c>
      <c r="AJ427" s="2">
        <v>0</v>
      </c>
      <c r="AK427" s="2">
        <v>0</v>
      </c>
      <c r="AL427" s="2">
        <v>0</v>
      </c>
      <c r="AM427" s="2">
        <v>0</v>
      </c>
      <c r="AN427" s="2">
        <v>1</v>
      </c>
      <c r="AO427" s="2">
        <v>0</v>
      </c>
      <c r="AP427" s="2">
        <v>0</v>
      </c>
      <c r="AQ427" s="2">
        <v>0</v>
      </c>
      <c r="AR427" s="2">
        <v>1</v>
      </c>
      <c r="AS427" s="2">
        <v>0</v>
      </c>
      <c r="AT427" s="2">
        <v>0</v>
      </c>
      <c r="AU427" s="2">
        <v>0</v>
      </c>
      <c r="AV427" s="2">
        <v>1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1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F427" s="2">
        <v>100.8</v>
      </c>
      <c r="CG427" s="2">
        <v>63.52</v>
      </c>
      <c r="CH427" s="2">
        <v>37.28</v>
      </c>
      <c r="CI427" s="2">
        <v>0</v>
      </c>
      <c r="CJ427" s="2">
        <v>25</v>
      </c>
      <c r="CK427" s="2">
        <v>0</v>
      </c>
      <c r="CL427" s="2">
        <v>38.520000000000003</v>
      </c>
      <c r="CM427" s="2">
        <v>0</v>
      </c>
      <c r="CN427" s="2">
        <v>37.28</v>
      </c>
      <c r="CO427" s="2">
        <v>0</v>
      </c>
      <c r="CP427" s="2">
        <v>25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37.28</v>
      </c>
      <c r="DC427" s="2">
        <v>0</v>
      </c>
      <c r="DD427" s="2">
        <v>25</v>
      </c>
      <c r="DE427" s="2">
        <v>0</v>
      </c>
      <c r="DF427" s="2">
        <v>38.520000000000003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37.28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25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25</v>
      </c>
      <c r="FV427" s="2">
        <v>13.52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100.8</v>
      </c>
      <c r="GE427" s="2">
        <v>5</v>
      </c>
      <c r="GF427" s="2" t="s">
        <v>188</v>
      </c>
    </row>
    <row r="428" spans="1:188" x14ac:dyDescent="0.7">
      <c r="A428" s="2">
        <v>414104</v>
      </c>
      <c r="B428" s="2" t="s">
        <v>614</v>
      </c>
      <c r="C428" s="3">
        <v>41640</v>
      </c>
      <c r="D428" s="2">
        <v>5</v>
      </c>
      <c r="E428" s="2">
        <v>3</v>
      </c>
      <c r="F428" s="2">
        <v>1</v>
      </c>
      <c r="G428" s="2">
        <v>3</v>
      </c>
      <c r="H428" s="2">
        <v>0</v>
      </c>
      <c r="I428" s="2">
        <v>2</v>
      </c>
      <c r="J428" s="2">
        <v>0</v>
      </c>
      <c r="K428" s="2">
        <v>2</v>
      </c>
      <c r="L428" s="2">
        <v>0</v>
      </c>
      <c r="M428" s="2">
        <v>2</v>
      </c>
      <c r="N428" s="2">
        <v>0</v>
      </c>
      <c r="O428" s="2">
        <v>2</v>
      </c>
      <c r="P428" s="2">
        <v>0</v>
      </c>
      <c r="Q428" s="2">
        <v>2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2">
        <v>1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F428" s="2">
        <v>195</v>
      </c>
      <c r="CG428" s="2">
        <v>125</v>
      </c>
      <c r="CH428" s="2">
        <v>0</v>
      </c>
      <c r="CI428" s="2">
        <v>120</v>
      </c>
      <c r="CJ428" s="2">
        <v>0</v>
      </c>
      <c r="CK428" s="2">
        <v>75</v>
      </c>
      <c r="CL428" s="2">
        <v>0</v>
      </c>
      <c r="CM428" s="2">
        <v>0</v>
      </c>
      <c r="CN428" s="2">
        <v>0</v>
      </c>
      <c r="CO428" s="2">
        <v>120</v>
      </c>
      <c r="CP428" s="2">
        <v>0</v>
      </c>
      <c r="CQ428" s="2">
        <v>75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120</v>
      </c>
      <c r="DC428" s="2">
        <v>0</v>
      </c>
      <c r="DD428" s="2">
        <v>75</v>
      </c>
      <c r="DE428" s="2">
        <v>0</v>
      </c>
      <c r="DF428" s="2">
        <v>50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120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50</v>
      </c>
      <c r="FN428" s="2">
        <v>25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195</v>
      </c>
      <c r="GE428" s="2">
        <v>4</v>
      </c>
      <c r="GF428" s="2" t="s">
        <v>188</v>
      </c>
    </row>
    <row r="429" spans="1:188" x14ac:dyDescent="0.7">
      <c r="A429" s="2">
        <v>414139</v>
      </c>
      <c r="B429" s="2" t="s">
        <v>615</v>
      </c>
      <c r="C429" s="3">
        <v>41275</v>
      </c>
      <c r="D429" s="2">
        <v>6</v>
      </c>
      <c r="E429" s="2">
        <v>3</v>
      </c>
      <c r="F429" s="2">
        <v>1</v>
      </c>
      <c r="G429" s="2">
        <v>3</v>
      </c>
      <c r="H429" s="2">
        <v>1</v>
      </c>
      <c r="I429" s="2">
        <v>0</v>
      </c>
      <c r="J429" s="2">
        <v>1</v>
      </c>
      <c r="K429" s="2">
        <v>0</v>
      </c>
      <c r="L429" s="2">
        <v>2</v>
      </c>
      <c r="M429" s="2">
        <v>1</v>
      </c>
      <c r="N429" s="2">
        <v>0</v>
      </c>
      <c r="O429" s="2">
        <v>1</v>
      </c>
      <c r="P429" s="2">
        <v>0</v>
      </c>
      <c r="Q429" s="2">
        <v>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0</v>
      </c>
      <c r="AF429" s="2">
        <v>0</v>
      </c>
      <c r="AG429" s="2">
        <v>0</v>
      </c>
      <c r="AH429" s="2">
        <v>1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1</v>
      </c>
      <c r="AO429" s="2">
        <v>0</v>
      </c>
      <c r="AP429" s="2">
        <v>0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1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F429" s="2">
        <v>555.36</v>
      </c>
      <c r="CG429" s="2">
        <v>419.81</v>
      </c>
      <c r="CH429" s="2">
        <v>135.55000000000001</v>
      </c>
      <c r="CI429" s="2">
        <v>0</v>
      </c>
      <c r="CJ429" s="2">
        <v>80.89</v>
      </c>
      <c r="CK429" s="2">
        <v>0</v>
      </c>
      <c r="CL429" s="2">
        <v>338.92</v>
      </c>
      <c r="CM429" s="2">
        <v>0</v>
      </c>
      <c r="CN429" s="2">
        <v>135.55000000000001</v>
      </c>
      <c r="CO429" s="2">
        <v>0</v>
      </c>
      <c r="CP429" s="2">
        <v>80.89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135.55000000000001</v>
      </c>
      <c r="DC429" s="2">
        <v>0</v>
      </c>
      <c r="DD429" s="2">
        <v>80.89</v>
      </c>
      <c r="DE429" s="2">
        <v>0</v>
      </c>
      <c r="DF429" s="2">
        <v>338.92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135.55000000000001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80.89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186.2</v>
      </c>
      <c r="GC429" s="2">
        <v>152.72</v>
      </c>
      <c r="GD429" s="2">
        <v>555.36</v>
      </c>
      <c r="GE429" s="2">
        <v>4</v>
      </c>
      <c r="GF429" s="2" t="s">
        <v>188</v>
      </c>
    </row>
    <row r="430" spans="1:188" x14ac:dyDescent="0.7">
      <c r="A430" s="2">
        <v>414532</v>
      </c>
      <c r="B430" s="2" t="s">
        <v>616</v>
      </c>
      <c r="C430" s="3">
        <v>41275</v>
      </c>
      <c r="D430" s="2">
        <v>6</v>
      </c>
      <c r="E430" s="2">
        <v>3</v>
      </c>
      <c r="F430" s="2">
        <v>1</v>
      </c>
      <c r="G430" s="2">
        <v>3</v>
      </c>
      <c r="H430" s="2">
        <v>1</v>
      </c>
      <c r="I430" s="2">
        <v>0</v>
      </c>
      <c r="J430" s="2">
        <v>1</v>
      </c>
      <c r="K430" s="2">
        <v>0</v>
      </c>
      <c r="L430" s="2">
        <v>1</v>
      </c>
      <c r="M430" s="2">
        <v>1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0</v>
      </c>
      <c r="AF430" s="2">
        <v>0</v>
      </c>
      <c r="AG430" s="2">
        <v>0</v>
      </c>
      <c r="AH430" s="2">
        <v>1</v>
      </c>
      <c r="AI430" s="2">
        <v>1</v>
      </c>
      <c r="AJ430" s="2">
        <v>0</v>
      </c>
      <c r="AK430" s="2">
        <v>0</v>
      </c>
      <c r="AL430" s="2">
        <v>0</v>
      </c>
      <c r="AM430" s="2">
        <v>0</v>
      </c>
      <c r="AN430" s="2">
        <v>1</v>
      </c>
      <c r="AO430" s="2">
        <v>0</v>
      </c>
      <c r="AP430" s="2">
        <v>0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1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1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F430" s="2">
        <v>175</v>
      </c>
      <c r="CG430" s="2">
        <v>125</v>
      </c>
      <c r="CH430" s="2">
        <v>50</v>
      </c>
      <c r="CI430" s="2">
        <v>0</v>
      </c>
      <c r="CJ430" s="2">
        <v>75</v>
      </c>
      <c r="CK430" s="2">
        <v>0</v>
      </c>
      <c r="CL430" s="2">
        <v>50</v>
      </c>
      <c r="CM430" s="2">
        <v>0</v>
      </c>
      <c r="CN430" s="2">
        <v>50</v>
      </c>
      <c r="CO430" s="2">
        <v>0</v>
      </c>
      <c r="CP430" s="2">
        <v>75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50</v>
      </c>
      <c r="DC430" s="2">
        <v>0</v>
      </c>
      <c r="DD430" s="2">
        <v>75</v>
      </c>
      <c r="DE430" s="2">
        <v>0</v>
      </c>
      <c r="DF430" s="2">
        <v>50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50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75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50</v>
      </c>
      <c r="GC430" s="2">
        <v>0</v>
      </c>
      <c r="GD430" s="2">
        <v>175</v>
      </c>
      <c r="GE430" s="2">
        <v>3</v>
      </c>
      <c r="GF430" s="2" t="s">
        <v>188</v>
      </c>
    </row>
    <row r="431" spans="1:188" x14ac:dyDescent="0.7">
      <c r="A431" s="2">
        <v>414814</v>
      </c>
      <c r="B431" s="2" t="s">
        <v>617</v>
      </c>
      <c r="C431" s="3">
        <v>41640</v>
      </c>
      <c r="D431" s="2">
        <v>5</v>
      </c>
      <c r="E431" s="2">
        <v>3</v>
      </c>
      <c r="F431" s="2">
        <v>1</v>
      </c>
      <c r="G431" s="2">
        <v>3</v>
      </c>
      <c r="H431" s="2">
        <v>0</v>
      </c>
      <c r="I431" s="2">
        <v>1</v>
      </c>
      <c r="J431" s="2">
        <v>0</v>
      </c>
      <c r="K431" s="2">
        <v>3</v>
      </c>
      <c r="L431" s="2">
        <v>0</v>
      </c>
      <c r="M431" s="2">
        <v>1</v>
      </c>
      <c r="N431" s="2">
        <v>0</v>
      </c>
      <c r="O431" s="2">
        <v>3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1</v>
      </c>
      <c r="AI431" s="2">
        <v>1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1</v>
      </c>
      <c r="AS431" s="2">
        <v>0</v>
      </c>
      <c r="AT431" s="2">
        <v>0</v>
      </c>
      <c r="AU431" s="2">
        <v>0</v>
      </c>
      <c r="AV431" s="2">
        <v>1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F431" s="2">
        <v>80</v>
      </c>
      <c r="CG431" s="2">
        <v>65</v>
      </c>
      <c r="CH431" s="2">
        <v>0</v>
      </c>
      <c r="CI431" s="2">
        <v>25</v>
      </c>
      <c r="CJ431" s="2">
        <v>0</v>
      </c>
      <c r="CK431" s="2">
        <v>55</v>
      </c>
      <c r="CL431" s="2">
        <v>0</v>
      </c>
      <c r="CM431" s="2">
        <v>0</v>
      </c>
      <c r="CN431" s="2">
        <v>0</v>
      </c>
      <c r="CO431" s="2">
        <v>25</v>
      </c>
      <c r="CP431" s="2">
        <v>0</v>
      </c>
      <c r="CQ431" s="2">
        <v>55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25</v>
      </c>
      <c r="DC431" s="2">
        <v>0</v>
      </c>
      <c r="DD431" s="2">
        <v>55</v>
      </c>
      <c r="DE431" s="2">
        <v>0</v>
      </c>
      <c r="DF431" s="2">
        <v>10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25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25</v>
      </c>
      <c r="FI431" s="2">
        <v>10</v>
      </c>
      <c r="FJ431" s="2">
        <v>0</v>
      </c>
      <c r="FK431" s="2">
        <v>0</v>
      </c>
      <c r="FL431" s="2">
        <v>0</v>
      </c>
      <c r="FM431" s="2">
        <v>0</v>
      </c>
      <c r="FN431" s="2">
        <v>20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80</v>
      </c>
      <c r="GE431" s="2">
        <v>4</v>
      </c>
      <c r="GF431" s="2" t="s">
        <v>188</v>
      </c>
    </row>
    <row r="432" spans="1:188" x14ac:dyDescent="0.7">
      <c r="A432" s="2">
        <v>414832</v>
      </c>
      <c r="B432" s="2" t="s">
        <v>618</v>
      </c>
      <c r="C432" s="3">
        <v>41275</v>
      </c>
      <c r="D432" s="2">
        <v>6</v>
      </c>
      <c r="E432" s="2">
        <v>3</v>
      </c>
      <c r="F432" s="2">
        <v>1</v>
      </c>
      <c r="G432" s="2">
        <v>3</v>
      </c>
      <c r="H432" s="2">
        <v>1</v>
      </c>
      <c r="I432" s="2">
        <v>0</v>
      </c>
      <c r="J432" s="2">
        <v>1</v>
      </c>
      <c r="K432" s="2">
        <v>0</v>
      </c>
      <c r="L432" s="2">
        <v>1</v>
      </c>
      <c r="M432" s="2">
        <v>1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1</v>
      </c>
      <c r="AE432" s="2">
        <v>0</v>
      </c>
      <c r="AF432" s="2">
        <v>0</v>
      </c>
      <c r="AG432" s="2">
        <v>0</v>
      </c>
      <c r="AH432" s="2">
        <v>1</v>
      </c>
      <c r="AI432" s="2">
        <v>1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2">
        <v>1</v>
      </c>
      <c r="AS432" s="2">
        <v>0</v>
      </c>
      <c r="AT432" s="2">
        <v>0</v>
      </c>
      <c r="AU432" s="2">
        <v>0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F432" s="2">
        <v>175</v>
      </c>
      <c r="CG432" s="2">
        <v>125</v>
      </c>
      <c r="CH432" s="2">
        <v>50</v>
      </c>
      <c r="CI432" s="2">
        <v>0</v>
      </c>
      <c r="CJ432" s="2">
        <v>75</v>
      </c>
      <c r="CK432" s="2">
        <v>0</v>
      </c>
      <c r="CL432" s="2">
        <v>50</v>
      </c>
      <c r="CM432" s="2">
        <v>0</v>
      </c>
      <c r="CN432" s="2">
        <v>50</v>
      </c>
      <c r="CO432" s="2">
        <v>0</v>
      </c>
      <c r="CP432" s="2">
        <v>75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50</v>
      </c>
      <c r="DC432" s="2">
        <v>0</v>
      </c>
      <c r="DD432" s="2">
        <v>75</v>
      </c>
      <c r="DE432" s="2">
        <v>0</v>
      </c>
      <c r="DF432" s="2">
        <v>50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50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75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50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175</v>
      </c>
      <c r="GE432" s="2">
        <v>3</v>
      </c>
      <c r="GF432" s="2" t="s">
        <v>188</v>
      </c>
    </row>
    <row r="433" spans="1:188" x14ac:dyDescent="0.7">
      <c r="A433" s="2">
        <v>415366</v>
      </c>
      <c r="B433" s="2" t="s">
        <v>619</v>
      </c>
      <c r="C433" s="3">
        <v>41275</v>
      </c>
      <c r="D433" s="2">
        <v>6</v>
      </c>
      <c r="E433" s="2">
        <v>3</v>
      </c>
      <c r="F433" s="2">
        <v>1</v>
      </c>
      <c r="G433" s="2">
        <v>3</v>
      </c>
      <c r="H433" s="2">
        <v>1</v>
      </c>
      <c r="I433" s="2">
        <v>0</v>
      </c>
      <c r="J433" s="2">
        <v>1</v>
      </c>
      <c r="K433" s="2">
        <v>0</v>
      </c>
      <c r="L433" s="2">
        <v>1</v>
      </c>
      <c r="M433" s="2">
        <v>1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0</v>
      </c>
      <c r="AF433" s="2">
        <v>0</v>
      </c>
      <c r="AG433" s="2">
        <v>0</v>
      </c>
      <c r="AH433" s="2">
        <v>1</v>
      </c>
      <c r="AI433" s="2">
        <v>1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1</v>
      </c>
      <c r="AS433" s="2">
        <v>0</v>
      </c>
      <c r="AT433" s="2">
        <v>0</v>
      </c>
      <c r="AU433" s="2">
        <v>0</v>
      </c>
      <c r="AV433" s="2">
        <v>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1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F433" s="2">
        <v>236.33</v>
      </c>
      <c r="CG433" s="2">
        <v>186.33</v>
      </c>
      <c r="CH433" s="2">
        <v>50</v>
      </c>
      <c r="CI433" s="2">
        <v>0</v>
      </c>
      <c r="CJ433" s="2">
        <v>99.47</v>
      </c>
      <c r="CK433" s="2">
        <v>0</v>
      </c>
      <c r="CL433" s="2">
        <v>86.86</v>
      </c>
      <c r="CM433" s="2">
        <v>0</v>
      </c>
      <c r="CN433" s="2">
        <v>50</v>
      </c>
      <c r="CO433" s="2">
        <v>0</v>
      </c>
      <c r="CP433" s="2">
        <v>99.47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50</v>
      </c>
      <c r="DC433" s="2">
        <v>0</v>
      </c>
      <c r="DD433" s="2">
        <v>99.47</v>
      </c>
      <c r="DE433" s="2">
        <v>0</v>
      </c>
      <c r="DF433" s="2">
        <v>86.86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50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99.47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86.86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236.32999999999899</v>
      </c>
      <c r="GE433" s="2">
        <v>3</v>
      </c>
      <c r="GF433" s="2" t="s">
        <v>188</v>
      </c>
    </row>
    <row r="434" spans="1:188" x14ac:dyDescent="0.7">
      <c r="A434" s="2">
        <v>416646</v>
      </c>
      <c r="B434" s="2" t="s">
        <v>620</v>
      </c>
      <c r="C434" s="3">
        <v>41275</v>
      </c>
      <c r="D434" s="2">
        <v>6</v>
      </c>
      <c r="E434" s="2">
        <v>3</v>
      </c>
      <c r="F434" s="2">
        <v>1</v>
      </c>
      <c r="G434" s="2">
        <v>3</v>
      </c>
      <c r="H434" s="2">
        <v>1</v>
      </c>
      <c r="I434" s="2">
        <v>0</v>
      </c>
      <c r="J434" s="2">
        <v>1</v>
      </c>
      <c r="K434" s="2">
        <v>0</v>
      </c>
      <c r="L434" s="2">
        <v>1</v>
      </c>
      <c r="M434" s="2">
        <v>1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</v>
      </c>
      <c r="AE434" s="2">
        <v>0</v>
      </c>
      <c r="AF434" s="2">
        <v>0</v>
      </c>
      <c r="AG434" s="2">
        <v>0</v>
      </c>
      <c r="AH434" s="2">
        <v>1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1</v>
      </c>
      <c r="AO434" s="2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1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F434" s="2">
        <v>340.17</v>
      </c>
      <c r="CG434" s="2">
        <v>126.24</v>
      </c>
      <c r="CH434" s="2">
        <v>213.93</v>
      </c>
      <c r="CI434" s="2">
        <v>0</v>
      </c>
      <c r="CJ434" s="2">
        <v>25</v>
      </c>
      <c r="CK434" s="2">
        <v>0</v>
      </c>
      <c r="CL434" s="2">
        <v>101.24</v>
      </c>
      <c r="CM434" s="2">
        <v>0</v>
      </c>
      <c r="CN434" s="2">
        <v>213.93</v>
      </c>
      <c r="CO434" s="2">
        <v>0</v>
      </c>
      <c r="CP434" s="2">
        <v>25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213.93</v>
      </c>
      <c r="DC434" s="2">
        <v>0</v>
      </c>
      <c r="DD434" s="2">
        <v>25</v>
      </c>
      <c r="DE434" s="2">
        <v>0</v>
      </c>
      <c r="DF434" s="2">
        <v>101.24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213.93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25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101.24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340.17</v>
      </c>
      <c r="GE434" s="2">
        <v>3</v>
      </c>
      <c r="GF434" s="2" t="s">
        <v>188</v>
      </c>
    </row>
    <row r="435" spans="1:188" x14ac:dyDescent="0.7">
      <c r="A435" s="2">
        <v>416915</v>
      </c>
      <c r="B435" s="2" t="s">
        <v>621</v>
      </c>
      <c r="C435" s="3">
        <v>41275</v>
      </c>
      <c r="D435" s="2">
        <v>6</v>
      </c>
      <c r="E435" s="2">
        <v>3</v>
      </c>
      <c r="F435" s="2">
        <v>1</v>
      </c>
      <c r="G435" s="2">
        <v>3</v>
      </c>
      <c r="H435" s="2">
        <v>1</v>
      </c>
      <c r="I435" s="2">
        <v>0</v>
      </c>
      <c r="J435" s="2">
        <v>1</v>
      </c>
      <c r="K435" s="2">
        <v>0</v>
      </c>
      <c r="L435" s="2">
        <v>2</v>
      </c>
      <c r="M435" s="2">
        <v>1</v>
      </c>
      <c r="N435" s="2">
        <v>0</v>
      </c>
      <c r="O435" s="2">
        <v>1</v>
      </c>
      <c r="P435" s="2">
        <v>0</v>
      </c>
      <c r="Q435" s="2">
        <v>2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1</v>
      </c>
      <c r="AE435" s="2">
        <v>0</v>
      </c>
      <c r="AF435" s="2">
        <v>0</v>
      </c>
      <c r="AG435" s="2">
        <v>0</v>
      </c>
      <c r="AH435" s="2">
        <v>1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1</v>
      </c>
      <c r="AO435" s="2">
        <v>0</v>
      </c>
      <c r="AP435" s="2">
        <v>0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1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1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F435" s="2">
        <v>79.61</v>
      </c>
      <c r="CG435" s="2">
        <v>40</v>
      </c>
      <c r="CH435" s="2">
        <v>39.61</v>
      </c>
      <c r="CI435" s="2">
        <v>0</v>
      </c>
      <c r="CJ435" s="2">
        <v>10</v>
      </c>
      <c r="CK435" s="2">
        <v>0</v>
      </c>
      <c r="CL435" s="2">
        <v>30</v>
      </c>
      <c r="CM435" s="2">
        <v>0</v>
      </c>
      <c r="CN435" s="2">
        <v>39.61</v>
      </c>
      <c r="CO435" s="2">
        <v>0</v>
      </c>
      <c r="CP435" s="2">
        <v>10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39.61</v>
      </c>
      <c r="DC435" s="2">
        <v>0</v>
      </c>
      <c r="DD435" s="2">
        <v>10</v>
      </c>
      <c r="DE435" s="2">
        <v>0</v>
      </c>
      <c r="DF435" s="2">
        <v>30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39.61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10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20</v>
      </c>
      <c r="FY435" s="2">
        <v>0</v>
      </c>
      <c r="FZ435" s="2">
        <v>0</v>
      </c>
      <c r="GA435" s="2">
        <v>10</v>
      </c>
      <c r="GB435" s="2">
        <v>0</v>
      </c>
      <c r="GC435" s="2">
        <v>0</v>
      </c>
      <c r="GD435" s="2">
        <v>79.61</v>
      </c>
      <c r="GE435" s="2">
        <v>4</v>
      </c>
      <c r="GF435" s="2" t="s">
        <v>188</v>
      </c>
    </row>
    <row r="436" spans="1:188" x14ac:dyDescent="0.7">
      <c r="A436" s="2">
        <v>417555</v>
      </c>
      <c r="B436" s="2" t="s">
        <v>622</v>
      </c>
      <c r="C436" s="3">
        <v>41640</v>
      </c>
      <c r="D436" s="2">
        <v>5</v>
      </c>
      <c r="E436" s="2">
        <v>3</v>
      </c>
      <c r="F436" s="2">
        <v>1</v>
      </c>
      <c r="G436" s="2">
        <v>3</v>
      </c>
      <c r="H436" s="2">
        <v>0</v>
      </c>
      <c r="I436" s="2">
        <v>6</v>
      </c>
      <c r="J436" s="2">
        <v>0</v>
      </c>
      <c r="K436" s="2">
        <v>2</v>
      </c>
      <c r="L436" s="2">
        <v>0</v>
      </c>
      <c r="M436" s="2">
        <v>6</v>
      </c>
      <c r="N436" s="2">
        <v>0</v>
      </c>
      <c r="O436" s="2">
        <v>2</v>
      </c>
      <c r="P436" s="2">
        <v>0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1</v>
      </c>
      <c r="AI436" s="2">
        <v>1</v>
      </c>
      <c r="AJ436" s="2">
        <v>0</v>
      </c>
      <c r="AK436" s="2">
        <v>0</v>
      </c>
      <c r="AL436" s="2">
        <v>0</v>
      </c>
      <c r="AM436" s="2">
        <v>0</v>
      </c>
      <c r="AN436" s="2">
        <v>1</v>
      </c>
      <c r="AO436" s="2">
        <v>0</v>
      </c>
      <c r="AP436" s="2">
        <v>0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F436" s="2">
        <v>165</v>
      </c>
      <c r="CG436" s="2">
        <v>230</v>
      </c>
      <c r="CH436" s="2">
        <v>0</v>
      </c>
      <c r="CI436" s="2">
        <v>55</v>
      </c>
      <c r="CJ436" s="2">
        <v>0</v>
      </c>
      <c r="CK436" s="2">
        <v>110</v>
      </c>
      <c r="CL436" s="2">
        <v>0</v>
      </c>
      <c r="CM436" s="2">
        <v>0</v>
      </c>
      <c r="CN436" s="2">
        <v>0</v>
      </c>
      <c r="CO436" s="2">
        <v>55</v>
      </c>
      <c r="CP436" s="2">
        <v>0</v>
      </c>
      <c r="CQ436" s="2">
        <v>110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55</v>
      </c>
      <c r="DC436" s="2">
        <v>0</v>
      </c>
      <c r="DD436" s="2">
        <v>110</v>
      </c>
      <c r="DE436" s="2">
        <v>0</v>
      </c>
      <c r="DF436" s="2">
        <v>120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6.49</v>
      </c>
      <c r="EJ436" s="2">
        <v>28.51</v>
      </c>
      <c r="EK436" s="2">
        <v>0</v>
      </c>
      <c r="EL436" s="2">
        <v>0</v>
      </c>
      <c r="EM436" s="2">
        <v>0</v>
      </c>
      <c r="EN436" s="2">
        <v>0</v>
      </c>
      <c r="EO436" s="2">
        <v>20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110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165</v>
      </c>
      <c r="GE436" s="2">
        <v>8</v>
      </c>
      <c r="GF436" s="2" t="s">
        <v>188</v>
      </c>
    </row>
    <row r="437" spans="1:188" x14ac:dyDescent="0.7">
      <c r="A437" s="2">
        <v>417624</v>
      </c>
      <c r="B437" s="2" t="s">
        <v>623</v>
      </c>
      <c r="C437" s="3">
        <v>41275</v>
      </c>
      <c r="D437" s="2">
        <v>6</v>
      </c>
      <c r="E437" s="2">
        <v>3</v>
      </c>
      <c r="F437" s="2">
        <v>1</v>
      </c>
      <c r="G437" s="2">
        <v>3</v>
      </c>
      <c r="H437" s="2">
        <v>1</v>
      </c>
      <c r="I437" s="2">
        <v>0</v>
      </c>
      <c r="J437" s="2">
        <v>1</v>
      </c>
      <c r="K437" s="2">
        <v>0</v>
      </c>
      <c r="L437" s="2">
        <v>1</v>
      </c>
      <c r="M437" s="2">
        <v>1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0</v>
      </c>
      <c r="AH437" s="2">
        <v>1</v>
      </c>
      <c r="AI437" s="2">
        <v>1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0</v>
      </c>
      <c r="AP437" s="2">
        <v>0</v>
      </c>
      <c r="AQ437" s="2">
        <v>0</v>
      </c>
      <c r="AR437" s="2">
        <v>1</v>
      </c>
      <c r="AS437" s="2">
        <v>0</v>
      </c>
      <c r="AT437" s="2">
        <v>0</v>
      </c>
      <c r="AU437" s="2">
        <v>0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1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F437" s="2">
        <v>100</v>
      </c>
      <c r="CG437" s="2">
        <v>75</v>
      </c>
      <c r="CH437" s="2">
        <v>25</v>
      </c>
      <c r="CI437" s="2">
        <v>0</v>
      </c>
      <c r="CJ437" s="2">
        <v>25</v>
      </c>
      <c r="CK437" s="2">
        <v>0</v>
      </c>
      <c r="CL437" s="2">
        <v>50</v>
      </c>
      <c r="CM437" s="2">
        <v>0</v>
      </c>
      <c r="CN437" s="2">
        <v>25</v>
      </c>
      <c r="CO437" s="2">
        <v>0</v>
      </c>
      <c r="CP437" s="2">
        <v>25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25</v>
      </c>
      <c r="DC437" s="2">
        <v>0</v>
      </c>
      <c r="DD437" s="2">
        <v>25</v>
      </c>
      <c r="DE437" s="2">
        <v>0</v>
      </c>
      <c r="DF437" s="2">
        <v>50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25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25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50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100</v>
      </c>
      <c r="GE437" s="2">
        <v>3</v>
      </c>
      <c r="GF437" s="2" t="s">
        <v>188</v>
      </c>
    </row>
    <row r="438" spans="1:188" x14ac:dyDescent="0.7">
      <c r="A438" s="2">
        <v>419610</v>
      </c>
      <c r="B438" s="2" t="s">
        <v>624</v>
      </c>
      <c r="C438" s="3">
        <v>41275</v>
      </c>
      <c r="D438" s="2">
        <v>6</v>
      </c>
      <c r="E438" s="2">
        <v>3</v>
      </c>
      <c r="F438" s="2">
        <v>1</v>
      </c>
      <c r="G438" s="2">
        <v>3</v>
      </c>
      <c r="H438" s="2">
        <v>2</v>
      </c>
      <c r="I438" s="2">
        <v>0</v>
      </c>
      <c r="J438" s="2">
        <v>3</v>
      </c>
      <c r="K438" s="2">
        <v>0</v>
      </c>
      <c r="L438" s="2">
        <v>2</v>
      </c>
      <c r="M438" s="2">
        <v>2</v>
      </c>
      <c r="N438" s="2">
        <v>0</v>
      </c>
      <c r="O438" s="2">
        <v>3</v>
      </c>
      <c r="P438" s="2">
        <v>0</v>
      </c>
      <c r="Q438" s="2">
        <v>2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0</v>
      </c>
      <c r="AH438" s="2">
        <v>1</v>
      </c>
      <c r="AI438" s="2">
        <v>1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2">
        <v>1</v>
      </c>
      <c r="AS438" s="2">
        <v>0</v>
      </c>
      <c r="AT438" s="2">
        <v>0</v>
      </c>
      <c r="AU438" s="2">
        <v>0</v>
      </c>
      <c r="AV438" s="2">
        <v>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1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F438" s="2">
        <v>391.37</v>
      </c>
      <c r="CG438" s="2">
        <v>301.37</v>
      </c>
      <c r="CH438" s="2">
        <v>90</v>
      </c>
      <c r="CI438" s="2">
        <v>0</v>
      </c>
      <c r="CJ438" s="2">
        <v>125</v>
      </c>
      <c r="CK438" s="2">
        <v>0</v>
      </c>
      <c r="CL438" s="2">
        <v>176.37</v>
      </c>
      <c r="CM438" s="2">
        <v>0</v>
      </c>
      <c r="CN438" s="2">
        <v>90</v>
      </c>
      <c r="CO438" s="2">
        <v>0</v>
      </c>
      <c r="CP438" s="2">
        <v>125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90</v>
      </c>
      <c r="DC438" s="2">
        <v>0</v>
      </c>
      <c r="DD438" s="2">
        <v>125</v>
      </c>
      <c r="DE438" s="2">
        <v>0</v>
      </c>
      <c r="DF438" s="2">
        <v>176.37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50</v>
      </c>
      <c r="EE438" s="2">
        <v>40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100</v>
      </c>
      <c r="FA438" s="2">
        <v>25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78</v>
      </c>
      <c r="FY438" s="2">
        <v>98.37</v>
      </c>
      <c r="FZ438" s="2">
        <v>0</v>
      </c>
      <c r="GA438" s="2">
        <v>0</v>
      </c>
      <c r="GB438" s="2">
        <v>0</v>
      </c>
      <c r="GC438" s="2">
        <v>0</v>
      </c>
      <c r="GD438" s="2">
        <v>391.37</v>
      </c>
      <c r="GE438" s="2">
        <v>7</v>
      </c>
      <c r="GF438" s="2" t="s">
        <v>188</v>
      </c>
    </row>
    <row r="439" spans="1:188" x14ac:dyDescent="0.7">
      <c r="A439" s="2">
        <v>420431</v>
      </c>
      <c r="B439" s="2" t="s">
        <v>625</v>
      </c>
      <c r="C439" s="3">
        <v>41275</v>
      </c>
      <c r="D439" s="2">
        <v>6</v>
      </c>
      <c r="E439" s="2">
        <v>3</v>
      </c>
      <c r="F439" s="2">
        <v>1</v>
      </c>
      <c r="G439" s="2">
        <v>3</v>
      </c>
      <c r="H439" s="2">
        <v>5</v>
      </c>
      <c r="I439" s="2">
        <v>0</v>
      </c>
      <c r="J439" s="2">
        <v>3</v>
      </c>
      <c r="K439" s="2">
        <v>0</v>
      </c>
      <c r="L439" s="2">
        <v>3</v>
      </c>
      <c r="M439" s="2">
        <v>5</v>
      </c>
      <c r="N439" s="2">
        <v>0</v>
      </c>
      <c r="O439" s="2">
        <v>3</v>
      </c>
      <c r="P439" s="2">
        <v>0</v>
      </c>
      <c r="Q439" s="2">
        <v>3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1</v>
      </c>
      <c r="AE439" s="2">
        <v>0</v>
      </c>
      <c r="AF439" s="2">
        <v>0</v>
      </c>
      <c r="AG439" s="2">
        <v>0</v>
      </c>
      <c r="AH439" s="2">
        <v>1</v>
      </c>
      <c r="AI439" s="2">
        <v>1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0</v>
      </c>
      <c r="AP439" s="2">
        <v>0</v>
      </c>
      <c r="AQ439" s="2">
        <v>0</v>
      </c>
      <c r="AR439" s="2">
        <v>1</v>
      </c>
      <c r="AS439" s="2">
        <v>0</v>
      </c>
      <c r="AT439" s="2">
        <v>0</v>
      </c>
      <c r="AU439" s="2">
        <v>0</v>
      </c>
      <c r="AV439" s="2">
        <v>1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1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F439" s="2">
        <v>1384.63</v>
      </c>
      <c r="CG439" s="2">
        <v>959.73</v>
      </c>
      <c r="CH439" s="2">
        <v>424.9</v>
      </c>
      <c r="CI439" s="2">
        <v>0</v>
      </c>
      <c r="CJ439" s="2">
        <v>276.8</v>
      </c>
      <c r="CK439" s="2">
        <v>0</v>
      </c>
      <c r="CL439" s="2">
        <v>682.93</v>
      </c>
      <c r="CM439" s="2">
        <v>0</v>
      </c>
      <c r="CN439" s="2">
        <v>424.9</v>
      </c>
      <c r="CO439" s="2">
        <v>0</v>
      </c>
      <c r="CP439" s="2">
        <v>276.8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424.9</v>
      </c>
      <c r="DC439" s="2">
        <v>0</v>
      </c>
      <c r="DD439" s="2">
        <v>276.8</v>
      </c>
      <c r="DE439" s="2">
        <v>0</v>
      </c>
      <c r="DF439" s="2">
        <v>682.93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280.14999999999998</v>
      </c>
      <c r="EB439" s="2">
        <v>0</v>
      </c>
      <c r="EC439" s="2">
        <v>0</v>
      </c>
      <c r="ED439" s="2">
        <v>0</v>
      </c>
      <c r="EE439" s="2">
        <v>144.75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276.8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253.74</v>
      </c>
      <c r="FV439" s="2">
        <v>0</v>
      </c>
      <c r="FW439" s="2">
        <v>0</v>
      </c>
      <c r="FX439" s="2">
        <v>67.5</v>
      </c>
      <c r="FY439" s="2">
        <v>0</v>
      </c>
      <c r="FZ439" s="2">
        <v>0</v>
      </c>
      <c r="GA439" s="2">
        <v>0</v>
      </c>
      <c r="GB439" s="2">
        <v>361.69</v>
      </c>
      <c r="GC439" s="2">
        <v>0</v>
      </c>
      <c r="GD439" s="2">
        <v>1384.63</v>
      </c>
      <c r="GE439" s="2">
        <v>11</v>
      </c>
      <c r="GF439" s="2" t="s">
        <v>188</v>
      </c>
    </row>
    <row r="440" spans="1:188" x14ac:dyDescent="0.7">
      <c r="A440" s="2">
        <v>421126</v>
      </c>
      <c r="B440" s="2" t="s">
        <v>626</v>
      </c>
      <c r="C440" s="3">
        <v>41640</v>
      </c>
      <c r="D440" s="2">
        <v>5</v>
      </c>
      <c r="E440" s="2">
        <v>3</v>
      </c>
      <c r="F440" s="2">
        <v>1</v>
      </c>
      <c r="G440" s="2">
        <v>3</v>
      </c>
      <c r="H440" s="2">
        <v>0</v>
      </c>
      <c r="I440" s="2">
        <v>1</v>
      </c>
      <c r="J440" s="2">
        <v>0</v>
      </c>
      <c r="K440" s="2">
        <v>1</v>
      </c>
      <c r="L440" s="2">
        <v>0</v>
      </c>
      <c r="M440" s="2">
        <v>1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</v>
      </c>
      <c r="AI440" s="2">
        <v>1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1</v>
      </c>
      <c r="AS440" s="2">
        <v>0</v>
      </c>
      <c r="AT440" s="2">
        <v>0</v>
      </c>
      <c r="AU440" s="2">
        <v>0</v>
      </c>
      <c r="AV440" s="2">
        <v>1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F440" s="2">
        <v>125</v>
      </c>
      <c r="CG440" s="2">
        <v>125</v>
      </c>
      <c r="CH440" s="2">
        <v>0</v>
      </c>
      <c r="CI440" s="2">
        <v>75</v>
      </c>
      <c r="CJ440" s="2">
        <v>0</v>
      </c>
      <c r="CK440" s="2">
        <v>50</v>
      </c>
      <c r="CL440" s="2">
        <v>0</v>
      </c>
      <c r="CM440" s="2">
        <v>0</v>
      </c>
      <c r="CN440" s="2">
        <v>0</v>
      </c>
      <c r="CO440" s="2">
        <v>75</v>
      </c>
      <c r="CP440" s="2">
        <v>0</v>
      </c>
      <c r="CQ440" s="2">
        <v>50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75</v>
      </c>
      <c r="DC440" s="2">
        <v>0</v>
      </c>
      <c r="DD440" s="2">
        <v>50</v>
      </c>
      <c r="DE440" s="2">
        <v>0</v>
      </c>
      <c r="DF440" s="2">
        <v>75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75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50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125</v>
      </c>
      <c r="GE440" s="2">
        <v>2</v>
      </c>
      <c r="GF440" s="2" t="s">
        <v>188</v>
      </c>
    </row>
    <row r="441" spans="1:188" x14ac:dyDescent="0.7">
      <c r="A441" s="2">
        <v>422385</v>
      </c>
      <c r="B441" s="2" t="s">
        <v>627</v>
      </c>
      <c r="C441" s="3">
        <v>41640</v>
      </c>
      <c r="D441" s="2">
        <v>5</v>
      </c>
      <c r="E441" s="2">
        <v>3</v>
      </c>
      <c r="F441" s="2">
        <v>1</v>
      </c>
      <c r="G441" s="2">
        <v>3</v>
      </c>
      <c r="H441" s="2">
        <v>0</v>
      </c>
      <c r="I441" s="2">
        <v>1</v>
      </c>
      <c r="J441" s="2">
        <v>0</v>
      </c>
      <c r="K441" s="2">
        <v>3</v>
      </c>
      <c r="L441" s="2">
        <v>0</v>
      </c>
      <c r="M441" s="2">
        <v>1</v>
      </c>
      <c r="N441" s="2">
        <v>0</v>
      </c>
      <c r="O441" s="2">
        <v>3</v>
      </c>
      <c r="P441" s="2">
        <v>0</v>
      </c>
      <c r="Q441" s="2">
        <v>4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1</v>
      </c>
      <c r="AI441" s="2">
        <v>1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0</v>
      </c>
      <c r="AP441" s="2">
        <v>0</v>
      </c>
      <c r="AQ441" s="2">
        <v>0</v>
      </c>
      <c r="AR441" s="2">
        <v>1</v>
      </c>
      <c r="AS441" s="2">
        <v>0</v>
      </c>
      <c r="AT441" s="2">
        <v>0</v>
      </c>
      <c r="AU441" s="2">
        <v>0</v>
      </c>
      <c r="AV441" s="2">
        <v>1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F441" s="2">
        <v>200</v>
      </c>
      <c r="CG441" s="2">
        <v>325</v>
      </c>
      <c r="CH441" s="2">
        <v>0</v>
      </c>
      <c r="CI441" s="2">
        <v>50</v>
      </c>
      <c r="CJ441" s="2">
        <v>0</v>
      </c>
      <c r="CK441" s="2">
        <v>150</v>
      </c>
      <c r="CL441" s="2">
        <v>0</v>
      </c>
      <c r="CM441" s="2">
        <v>0</v>
      </c>
      <c r="CN441" s="2">
        <v>0</v>
      </c>
      <c r="CO441" s="2">
        <v>50</v>
      </c>
      <c r="CP441" s="2">
        <v>0</v>
      </c>
      <c r="CQ441" s="2">
        <v>150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50</v>
      </c>
      <c r="DC441" s="2">
        <v>0</v>
      </c>
      <c r="DD441" s="2">
        <v>150</v>
      </c>
      <c r="DE441" s="2">
        <v>0</v>
      </c>
      <c r="DF441" s="2">
        <v>175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50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150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200</v>
      </c>
      <c r="GE441" s="2">
        <v>4</v>
      </c>
      <c r="GF441" s="2" t="s">
        <v>188</v>
      </c>
    </row>
    <row r="442" spans="1:188" x14ac:dyDescent="0.7">
      <c r="A442" s="2">
        <v>425173</v>
      </c>
      <c r="B442" s="2" t="s">
        <v>628</v>
      </c>
      <c r="C442" s="3">
        <v>41275</v>
      </c>
      <c r="D442" s="2">
        <v>6</v>
      </c>
      <c r="E442" s="2">
        <v>3</v>
      </c>
      <c r="F442" s="2">
        <v>1</v>
      </c>
      <c r="G442" s="2">
        <v>3</v>
      </c>
      <c r="H442" s="2">
        <v>2</v>
      </c>
      <c r="I442" s="2">
        <v>0</v>
      </c>
      <c r="J442" s="2">
        <v>1</v>
      </c>
      <c r="K442" s="2">
        <v>0</v>
      </c>
      <c r="L442" s="2">
        <v>1</v>
      </c>
      <c r="M442" s="2">
        <v>2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1</v>
      </c>
      <c r="AE442" s="2">
        <v>0</v>
      </c>
      <c r="AF442" s="2">
        <v>0</v>
      </c>
      <c r="AG442" s="2">
        <v>0</v>
      </c>
      <c r="AH442" s="2">
        <v>1</v>
      </c>
      <c r="AI442" s="2">
        <v>1</v>
      </c>
      <c r="AJ442" s="2">
        <v>0</v>
      </c>
      <c r="AK442" s="2">
        <v>0</v>
      </c>
      <c r="AL442" s="2">
        <v>0</v>
      </c>
      <c r="AM442" s="2">
        <v>0</v>
      </c>
      <c r="AN442" s="2">
        <v>1</v>
      </c>
      <c r="AO442" s="2">
        <v>0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F442" s="2">
        <v>687.04</v>
      </c>
      <c r="CG442" s="2">
        <v>228.21</v>
      </c>
      <c r="CH442" s="2">
        <v>458.83</v>
      </c>
      <c r="CI442" s="2">
        <v>0</v>
      </c>
      <c r="CJ442" s="2">
        <v>70</v>
      </c>
      <c r="CK442" s="2">
        <v>0</v>
      </c>
      <c r="CL442" s="2">
        <v>158.21</v>
      </c>
      <c r="CM442" s="2">
        <v>0</v>
      </c>
      <c r="CN442" s="2">
        <v>458.83</v>
      </c>
      <c r="CO442" s="2">
        <v>0</v>
      </c>
      <c r="CP442" s="2">
        <v>70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458.83</v>
      </c>
      <c r="DC442" s="2">
        <v>0</v>
      </c>
      <c r="DD442" s="2">
        <v>70</v>
      </c>
      <c r="DE442" s="2">
        <v>0</v>
      </c>
      <c r="DF442" s="2">
        <v>158.21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458.83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70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158.21</v>
      </c>
      <c r="GC442" s="2">
        <v>0</v>
      </c>
      <c r="GD442" s="2">
        <v>687.04</v>
      </c>
      <c r="GE442" s="2">
        <v>4</v>
      </c>
      <c r="GF442" s="2" t="s">
        <v>188</v>
      </c>
    </row>
    <row r="443" spans="1:188" x14ac:dyDescent="0.7">
      <c r="A443" s="2">
        <v>425185</v>
      </c>
      <c r="B443" s="2" t="s">
        <v>629</v>
      </c>
      <c r="C443" s="3">
        <v>41275</v>
      </c>
      <c r="D443" s="2">
        <v>6</v>
      </c>
      <c r="E443" s="2">
        <v>3</v>
      </c>
      <c r="F443" s="2">
        <v>1</v>
      </c>
      <c r="G443" s="2">
        <v>3</v>
      </c>
      <c r="H443" s="2">
        <v>1</v>
      </c>
      <c r="I443" s="2">
        <v>0</v>
      </c>
      <c r="J443" s="2">
        <v>1</v>
      </c>
      <c r="K443" s="2">
        <v>0</v>
      </c>
      <c r="L443" s="2">
        <v>1</v>
      </c>
      <c r="M443" s="2">
        <v>1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0</v>
      </c>
      <c r="AG443" s="2">
        <v>0</v>
      </c>
      <c r="AH443" s="2">
        <v>1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1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1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F443" s="2">
        <v>125</v>
      </c>
      <c r="CG443" s="2">
        <v>75</v>
      </c>
      <c r="CH443" s="2">
        <v>50</v>
      </c>
      <c r="CI443" s="2">
        <v>0</v>
      </c>
      <c r="CJ443" s="2">
        <v>50</v>
      </c>
      <c r="CK443" s="2">
        <v>0</v>
      </c>
      <c r="CL443" s="2">
        <v>25</v>
      </c>
      <c r="CM443" s="2">
        <v>0</v>
      </c>
      <c r="CN443" s="2">
        <v>50</v>
      </c>
      <c r="CO443" s="2">
        <v>0</v>
      </c>
      <c r="CP443" s="2">
        <v>50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50</v>
      </c>
      <c r="DC443" s="2">
        <v>0</v>
      </c>
      <c r="DD443" s="2">
        <v>50</v>
      </c>
      <c r="DE443" s="2">
        <v>0</v>
      </c>
      <c r="DF443" s="2">
        <v>25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50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50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25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125</v>
      </c>
      <c r="GE443" s="2">
        <v>3</v>
      </c>
      <c r="GF443" s="2" t="s">
        <v>188</v>
      </c>
    </row>
    <row r="444" spans="1:188" x14ac:dyDescent="0.7">
      <c r="A444" s="2">
        <v>425655</v>
      </c>
      <c r="B444" s="2" t="s">
        <v>630</v>
      </c>
      <c r="C444" s="3">
        <v>41640</v>
      </c>
      <c r="D444" s="2">
        <v>5</v>
      </c>
      <c r="E444" s="2">
        <v>3</v>
      </c>
      <c r="F444" s="2">
        <v>1</v>
      </c>
      <c r="G444" s="2">
        <v>3</v>
      </c>
      <c r="H444" s="2">
        <v>0</v>
      </c>
      <c r="I444" s="2">
        <v>1</v>
      </c>
      <c r="J444" s="2">
        <v>0</v>
      </c>
      <c r="K444" s="2">
        <v>1</v>
      </c>
      <c r="L444" s="2">
        <v>0</v>
      </c>
      <c r="M444" s="2">
        <v>1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1</v>
      </c>
      <c r="AI444" s="2">
        <v>1</v>
      </c>
      <c r="AJ444" s="2">
        <v>0</v>
      </c>
      <c r="AK444" s="2">
        <v>0</v>
      </c>
      <c r="AL444" s="2">
        <v>0</v>
      </c>
      <c r="AM444" s="2">
        <v>0</v>
      </c>
      <c r="AN444" s="2">
        <v>1</v>
      </c>
      <c r="AO444" s="2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0</v>
      </c>
      <c r="AU444" s="2">
        <v>0</v>
      </c>
      <c r="AV444" s="2">
        <v>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F444" s="2">
        <v>75</v>
      </c>
      <c r="CG444" s="2">
        <v>55</v>
      </c>
      <c r="CH444" s="2">
        <v>0</v>
      </c>
      <c r="CI444" s="2">
        <v>25</v>
      </c>
      <c r="CJ444" s="2">
        <v>0</v>
      </c>
      <c r="CK444" s="2">
        <v>50</v>
      </c>
      <c r="CL444" s="2">
        <v>0</v>
      </c>
      <c r="CM444" s="2">
        <v>0</v>
      </c>
      <c r="CN444" s="2">
        <v>0</v>
      </c>
      <c r="CO444" s="2">
        <v>25</v>
      </c>
      <c r="CP444" s="2">
        <v>0</v>
      </c>
      <c r="CQ444" s="2">
        <v>50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25</v>
      </c>
      <c r="DC444" s="2">
        <v>0</v>
      </c>
      <c r="DD444" s="2">
        <v>50</v>
      </c>
      <c r="DE444" s="2">
        <v>0</v>
      </c>
      <c r="DF444" s="2">
        <v>5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25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50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75</v>
      </c>
      <c r="GE444" s="2">
        <v>2</v>
      </c>
      <c r="GF444" s="2" t="s">
        <v>188</v>
      </c>
    </row>
    <row r="445" spans="1:188" x14ac:dyDescent="0.7">
      <c r="A445" s="2">
        <v>425850</v>
      </c>
      <c r="B445" s="2" t="s">
        <v>631</v>
      </c>
      <c r="C445" s="3">
        <v>41275</v>
      </c>
      <c r="D445" s="2">
        <v>6</v>
      </c>
      <c r="E445" s="2">
        <v>3</v>
      </c>
      <c r="F445" s="2">
        <v>1</v>
      </c>
      <c r="G445" s="2">
        <v>3</v>
      </c>
      <c r="H445" s="2">
        <v>1</v>
      </c>
      <c r="I445" s="2">
        <v>0</v>
      </c>
      <c r="J445" s="2">
        <v>2</v>
      </c>
      <c r="K445" s="2">
        <v>0</v>
      </c>
      <c r="L445" s="2">
        <v>1</v>
      </c>
      <c r="M445" s="2">
        <v>1</v>
      </c>
      <c r="N445" s="2">
        <v>0</v>
      </c>
      <c r="O445" s="2">
        <v>2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0</v>
      </c>
      <c r="AH445" s="2">
        <v>1</v>
      </c>
      <c r="AI445" s="2">
        <v>1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0</v>
      </c>
      <c r="AP445" s="2">
        <v>0</v>
      </c>
      <c r="AQ445" s="2">
        <v>0</v>
      </c>
      <c r="AR445" s="2">
        <v>1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1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F445" s="2">
        <v>110</v>
      </c>
      <c r="CG445" s="2">
        <v>100</v>
      </c>
      <c r="CH445" s="2">
        <v>10</v>
      </c>
      <c r="CI445" s="2">
        <v>0</v>
      </c>
      <c r="CJ445" s="2">
        <v>50</v>
      </c>
      <c r="CK445" s="2">
        <v>0</v>
      </c>
      <c r="CL445" s="2">
        <v>50</v>
      </c>
      <c r="CM445" s="2">
        <v>0</v>
      </c>
      <c r="CN445" s="2">
        <v>10</v>
      </c>
      <c r="CO445" s="2">
        <v>0</v>
      </c>
      <c r="CP445" s="2">
        <v>50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10</v>
      </c>
      <c r="DC445" s="2">
        <v>0</v>
      </c>
      <c r="DD445" s="2">
        <v>50</v>
      </c>
      <c r="DE445" s="2">
        <v>0</v>
      </c>
      <c r="DF445" s="2">
        <v>50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10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25</v>
      </c>
      <c r="FC445" s="2">
        <v>0</v>
      </c>
      <c r="FD445" s="2">
        <v>25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50</v>
      </c>
      <c r="GB445" s="2">
        <v>0</v>
      </c>
      <c r="GC445" s="2">
        <v>0</v>
      </c>
      <c r="GD445" s="2">
        <v>110</v>
      </c>
      <c r="GE445" s="2">
        <v>4</v>
      </c>
      <c r="GF445" s="2" t="s">
        <v>188</v>
      </c>
    </row>
    <row r="446" spans="1:188" x14ac:dyDescent="0.7">
      <c r="A446" s="2">
        <v>426714</v>
      </c>
      <c r="B446" s="2" t="s">
        <v>632</v>
      </c>
      <c r="C446" s="3">
        <v>41640</v>
      </c>
      <c r="D446" s="2">
        <v>5</v>
      </c>
      <c r="E446" s="2">
        <v>3</v>
      </c>
      <c r="F446" s="2">
        <v>1</v>
      </c>
      <c r="G446" s="2">
        <v>3</v>
      </c>
      <c r="H446" s="2">
        <v>0</v>
      </c>
      <c r="I446" s="2">
        <v>3</v>
      </c>
      <c r="J446" s="2">
        <v>0</v>
      </c>
      <c r="K446" s="2">
        <v>1</v>
      </c>
      <c r="L446" s="2">
        <v>0</v>
      </c>
      <c r="M446" s="2">
        <v>3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1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0</v>
      </c>
      <c r="AU446" s="2">
        <v>0</v>
      </c>
      <c r="AV446" s="2">
        <v>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F446" s="2">
        <v>275</v>
      </c>
      <c r="CG446" s="2">
        <v>150</v>
      </c>
      <c r="CH446" s="2">
        <v>0</v>
      </c>
      <c r="CI446" s="2">
        <v>175</v>
      </c>
      <c r="CJ446" s="2">
        <v>0</v>
      </c>
      <c r="CK446" s="2">
        <v>100</v>
      </c>
      <c r="CL446" s="2">
        <v>0</v>
      </c>
      <c r="CM446" s="2">
        <v>0</v>
      </c>
      <c r="CN446" s="2">
        <v>0</v>
      </c>
      <c r="CO446" s="2">
        <v>175</v>
      </c>
      <c r="CP446" s="2">
        <v>0</v>
      </c>
      <c r="CQ446" s="2">
        <v>100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175</v>
      </c>
      <c r="DC446" s="2">
        <v>0</v>
      </c>
      <c r="DD446" s="2">
        <v>100</v>
      </c>
      <c r="DE446" s="2">
        <v>0</v>
      </c>
      <c r="DF446" s="2">
        <v>50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75</v>
      </c>
      <c r="EQ446" s="2">
        <v>0</v>
      </c>
      <c r="ER446" s="2">
        <v>0</v>
      </c>
      <c r="ES446" s="2">
        <v>100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100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275</v>
      </c>
      <c r="GE446" s="2">
        <v>4</v>
      </c>
      <c r="GF446" s="2" t="s">
        <v>188</v>
      </c>
    </row>
    <row r="447" spans="1:188" x14ac:dyDescent="0.7">
      <c r="A447" s="2">
        <v>428292</v>
      </c>
      <c r="B447" s="2" t="s">
        <v>633</v>
      </c>
      <c r="C447" s="3">
        <v>41275</v>
      </c>
      <c r="D447" s="2">
        <v>6</v>
      </c>
      <c r="E447" s="2">
        <v>4</v>
      </c>
      <c r="F447" s="2">
        <v>2</v>
      </c>
      <c r="G447" s="2">
        <v>4</v>
      </c>
      <c r="H447" s="2">
        <v>1</v>
      </c>
      <c r="I447" s="2">
        <v>0</v>
      </c>
      <c r="J447" s="2">
        <v>1</v>
      </c>
      <c r="K447" s="2">
        <v>0</v>
      </c>
      <c r="L447" s="2">
        <v>1</v>
      </c>
      <c r="M447" s="2">
        <v>1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1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1</v>
      </c>
      <c r="AS447" s="2">
        <v>0</v>
      </c>
      <c r="AT447" s="2">
        <v>0</v>
      </c>
      <c r="AU447" s="2">
        <v>0</v>
      </c>
      <c r="AV447" s="2">
        <v>1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1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F447" s="2">
        <v>60</v>
      </c>
      <c r="CG447" s="2">
        <v>75</v>
      </c>
      <c r="CH447" s="2">
        <v>10</v>
      </c>
      <c r="CI447" s="2">
        <v>0</v>
      </c>
      <c r="CJ447" s="2">
        <v>50</v>
      </c>
      <c r="CK447" s="2">
        <v>0</v>
      </c>
      <c r="CL447" s="2">
        <v>25</v>
      </c>
      <c r="CM447" s="2">
        <v>0</v>
      </c>
      <c r="CN447" s="2">
        <v>10</v>
      </c>
      <c r="CO447" s="2">
        <v>0</v>
      </c>
      <c r="CP447" s="2">
        <v>50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10</v>
      </c>
      <c r="DC447" s="2">
        <v>0</v>
      </c>
      <c r="DD447" s="2">
        <v>50</v>
      </c>
      <c r="DE447" s="2">
        <v>0</v>
      </c>
      <c r="DF447" s="2">
        <v>25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10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50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25</v>
      </c>
      <c r="GD447" s="2">
        <v>85</v>
      </c>
      <c r="GE447" s="2">
        <v>3</v>
      </c>
      <c r="GF447" s="2" t="s">
        <v>188</v>
      </c>
    </row>
    <row r="448" spans="1:188" x14ac:dyDescent="0.7">
      <c r="A448" s="2">
        <v>428957</v>
      </c>
      <c r="B448" s="2" t="s">
        <v>634</v>
      </c>
      <c r="C448" s="3">
        <v>41640</v>
      </c>
      <c r="D448" s="2">
        <v>5</v>
      </c>
      <c r="E448" s="2">
        <v>3</v>
      </c>
      <c r="F448" s="2">
        <v>1</v>
      </c>
      <c r="G448" s="2">
        <v>3</v>
      </c>
      <c r="H448" s="2">
        <v>0</v>
      </c>
      <c r="I448" s="2">
        <v>1</v>
      </c>
      <c r="J448" s="2">
        <v>0</v>
      </c>
      <c r="K448" s="2">
        <v>1</v>
      </c>
      <c r="L448" s="2">
        <v>0</v>
      </c>
      <c r="M448" s="2">
        <v>1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1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0</v>
      </c>
      <c r="AP448" s="2">
        <v>0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F448" s="2">
        <v>75</v>
      </c>
      <c r="CG448" s="2">
        <v>50</v>
      </c>
      <c r="CH448" s="2">
        <v>0</v>
      </c>
      <c r="CI448" s="2">
        <v>50</v>
      </c>
      <c r="CJ448" s="2">
        <v>0</v>
      </c>
      <c r="CK448" s="2">
        <v>25</v>
      </c>
      <c r="CL448" s="2">
        <v>0</v>
      </c>
      <c r="CM448" s="2">
        <v>0</v>
      </c>
      <c r="CN448" s="2">
        <v>0</v>
      </c>
      <c r="CO448" s="2">
        <v>50</v>
      </c>
      <c r="CP448" s="2">
        <v>0</v>
      </c>
      <c r="CQ448" s="2">
        <v>25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50</v>
      </c>
      <c r="DC448" s="2">
        <v>0</v>
      </c>
      <c r="DD448" s="2">
        <v>25</v>
      </c>
      <c r="DE448" s="2">
        <v>0</v>
      </c>
      <c r="DF448" s="2">
        <v>25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50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25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75</v>
      </c>
      <c r="GE448" s="2">
        <v>2</v>
      </c>
      <c r="GF448" s="2" t="s">
        <v>188</v>
      </c>
    </row>
    <row r="449" spans="1:188" x14ac:dyDescent="0.7">
      <c r="A449" s="2">
        <v>429476</v>
      </c>
      <c r="B449" s="2" t="s">
        <v>635</v>
      </c>
      <c r="C449" s="3">
        <v>41275</v>
      </c>
      <c r="D449" s="2">
        <v>6</v>
      </c>
      <c r="E449" s="2">
        <v>3</v>
      </c>
      <c r="F449" s="2">
        <v>1</v>
      </c>
      <c r="G449" s="2">
        <v>3</v>
      </c>
      <c r="H449" s="2">
        <v>1</v>
      </c>
      <c r="I449" s="2">
        <v>0</v>
      </c>
      <c r="J449" s="2">
        <v>1</v>
      </c>
      <c r="K449" s="2">
        <v>0</v>
      </c>
      <c r="L449" s="2">
        <v>2</v>
      </c>
      <c r="M449" s="2">
        <v>1</v>
      </c>
      <c r="N449" s="2">
        <v>0</v>
      </c>
      <c r="O449" s="2">
        <v>1</v>
      </c>
      <c r="P449" s="2">
        <v>0</v>
      </c>
      <c r="Q449" s="2">
        <v>2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1</v>
      </c>
      <c r="AE449" s="2">
        <v>0</v>
      </c>
      <c r="AF449" s="2">
        <v>0</v>
      </c>
      <c r="AG449" s="2">
        <v>0</v>
      </c>
      <c r="AH449" s="2">
        <v>1</v>
      </c>
      <c r="AI449" s="2">
        <v>1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1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1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F449" s="2">
        <v>115</v>
      </c>
      <c r="CG449" s="2">
        <v>65</v>
      </c>
      <c r="CH449" s="2">
        <v>50</v>
      </c>
      <c r="CI449" s="2">
        <v>0</v>
      </c>
      <c r="CJ449" s="2">
        <v>25</v>
      </c>
      <c r="CK449" s="2">
        <v>0</v>
      </c>
      <c r="CL449" s="2">
        <v>40</v>
      </c>
      <c r="CM449" s="2">
        <v>0</v>
      </c>
      <c r="CN449" s="2">
        <v>50</v>
      </c>
      <c r="CO449" s="2">
        <v>0</v>
      </c>
      <c r="CP449" s="2">
        <v>25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50</v>
      </c>
      <c r="DC449" s="2">
        <v>0</v>
      </c>
      <c r="DD449" s="2">
        <v>25</v>
      </c>
      <c r="DE449" s="2">
        <v>0</v>
      </c>
      <c r="DF449" s="2">
        <v>40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50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25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20</v>
      </c>
      <c r="GC449" s="2">
        <v>20</v>
      </c>
      <c r="GD449" s="2">
        <v>115</v>
      </c>
      <c r="GE449" s="2">
        <v>4</v>
      </c>
      <c r="GF449" s="2" t="s">
        <v>188</v>
      </c>
    </row>
    <row r="450" spans="1:188" x14ac:dyDescent="0.7">
      <c r="A450" s="2">
        <v>431385</v>
      </c>
      <c r="B450" s="2" t="s">
        <v>636</v>
      </c>
      <c r="C450" s="3">
        <v>41275</v>
      </c>
      <c r="D450" s="2">
        <v>6</v>
      </c>
      <c r="E450" s="2">
        <v>3</v>
      </c>
      <c r="F450" s="2">
        <v>1</v>
      </c>
      <c r="G450" s="2">
        <v>3</v>
      </c>
      <c r="H450" s="2">
        <v>1</v>
      </c>
      <c r="I450" s="2">
        <v>0</v>
      </c>
      <c r="J450" s="2">
        <v>2</v>
      </c>
      <c r="K450" s="2">
        <v>0</v>
      </c>
      <c r="L450" s="2">
        <v>5</v>
      </c>
      <c r="M450" s="2">
        <v>1</v>
      </c>
      <c r="N450" s="2">
        <v>0</v>
      </c>
      <c r="O450" s="2">
        <v>2</v>
      </c>
      <c r="P450" s="2">
        <v>0</v>
      </c>
      <c r="Q450" s="2">
        <v>5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1</v>
      </c>
      <c r="AE450" s="2">
        <v>0</v>
      </c>
      <c r="AF450" s="2">
        <v>0</v>
      </c>
      <c r="AG450" s="2">
        <v>0</v>
      </c>
      <c r="AH450" s="2">
        <v>1</v>
      </c>
      <c r="AI450" s="2">
        <v>1</v>
      </c>
      <c r="AJ450" s="2">
        <v>0</v>
      </c>
      <c r="AK450" s="2">
        <v>0</v>
      </c>
      <c r="AL450" s="2">
        <v>0</v>
      </c>
      <c r="AM450" s="2">
        <v>0</v>
      </c>
      <c r="AN450" s="2">
        <v>1</v>
      </c>
      <c r="AO450" s="2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0</v>
      </c>
      <c r="AV450" s="2">
        <v>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1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F450" s="2">
        <v>690.69</v>
      </c>
      <c r="CG450" s="2">
        <v>670.69</v>
      </c>
      <c r="CH450" s="2">
        <v>20</v>
      </c>
      <c r="CI450" s="2">
        <v>0</v>
      </c>
      <c r="CJ450" s="2">
        <v>96.81</v>
      </c>
      <c r="CK450" s="2">
        <v>0</v>
      </c>
      <c r="CL450" s="2">
        <v>573.88</v>
      </c>
      <c r="CM450" s="2">
        <v>0</v>
      </c>
      <c r="CN450" s="2">
        <v>20</v>
      </c>
      <c r="CO450" s="2">
        <v>0</v>
      </c>
      <c r="CP450" s="2">
        <v>96.81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20</v>
      </c>
      <c r="DC450" s="2">
        <v>0</v>
      </c>
      <c r="DD450" s="2">
        <v>96.81</v>
      </c>
      <c r="DE450" s="2">
        <v>0</v>
      </c>
      <c r="DF450" s="2">
        <v>573.88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20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67.86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28.95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193.88</v>
      </c>
      <c r="FU450" s="2">
        <v>0</v>
      </c>
      <c r="FV450" s="2">
        <v>0</v>
      </c>
      <c r="FW450" s="2">
        <v>181.71</v>
      </c>
      <c r="FX450" s="2">
        <v>68.290000000000006</v>
      </c>
      <c r="FY450" s="2">
        <v>0</v>
      </c>
      <c r="FZ450" s="2">
        <v>0</v>
      </c>
      <c r="GA450" s="2">
        <v>30</v>
      </c>
      <c r="GB450" s="2">
        <v>100</v>
      </c>
      <c r="GC450" s="2">
        <v>0</v>
      </c>
      <c r="GD450" s="2">
        <v>690.69</v>
      </c>
      <c r="GE450" s="2">
        <v>8</v>
      </c>
      <c r="GF450" s="2" t="s">
        <v>188</v>
      </c>
    </row>
    <row r="451" spans="1:188" x14ac:dyDescent="0.7">
      <c r="A451" s="2">
        <v>433606</v>
      </c>
      <c r="B451" s="2" t="s">
        <v>637</v>
      </c>
      <c r="C451" s="3">
        <v>41275</v>
      </c>
      <c r="D451" s="2">
        <v>6</v>
      </c>
      <c r="E451" s="2">
        <v>3</v>
      </c>
      <c r="F451" s="2">
        <v>1</v>
      </c>
      <c r="G451" s="2">
        <v>3</v>
      </c>
      <c r="H451" s="2">
        <v>1</v>
      </c>
      <c r="I451" s="2">
        <v>0</v>
      </c>
      <c r="J451" s="2">
        <v>1</v>
      </c>
      <c r="K451" s="2">
        <v>0</v>
      </c>
      <c r="L451" s="2">
        <v>3</v>
      </c>
      <c r="M451" s="2">
        <v>1</v>
      </c>
      <c r="N451" s="2">
        <v>0</v>
      </c>
      <c r="O451" s="2">
        <v>1</v>
      </c>
      <c r="P451" s="2">
        <v>0</v>
      </c>
      <c r="Q451" s="2">
        <v>3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1</v>
      </c>
      <c r="AE451" s="2">
        <v>0</v>
      </c>
      <c r="AF451" s="2">
        <v>0</v>
      </c>
      <c r="AG451" s="2">
        <v>0</v>
      </c>
      <c r="AH451" s="2">
        <v>1</v>
      </c>
      <c r="AI451" s="2">
        <v>1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0</v>
      </c>
      <c r="AP451" s="2">
        <v>0</v>
      </c>
      <c r="AQ451" s="2">
        <v>0</v>
      </c>
      <c r="AR451" s="2">
        <v>1</v>
      </c>
      <c r="AS451" s="2">
        <v>0</v>
      </c>
      <c r="AT451" s="2">
        <v>0</v>
      </c>
      <c r="AU451" s="2">
        <v>0</v>
      </c>
      <c r="AV451" s="2">
        <v>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1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F451" s="2">
        <v>449.87</v>
      </c>
      <c r="CG451" s="2">
        <v>299.87</v>
      </c>
      <c r="CH451" s="2">
        <v>150</v>
      </c>
      <c r="CI451" s="2">
        <v>0</v>
      </c>
      <c r="CJ451" s="2">
        <v>100</v>
      </c>
      <c r="CK451" s="2">
        <v>0</v>
      </c>
      <c r="CL451" s="2">
        <v>199.87</v>
      </c>
      <c r="CM451" s="2">
        <v>0</v>
      </c>
      <c r="CN451" s="2">
        <v>150</v>
      </c>
      <c r="CO451" s="2">
        <v>0</v>
      </c>
      <c r="CP451" s="2">
        <v>100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150</v>
      </c>
      <c r="DC451" s="2">
        <v>0</v>
      </c>
      <c r="DD451" s="2">
        <v>100</v>
      </c>
      <c r="DE451" s="2">
        <v>0</v>
      </c>
      <c r="DF451" s="2">
        <v>199.87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150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100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199.87</v>
      </c>
      <c r="GD451" s="2">
        <v>449.87</v>
      </c>
      <c r="GE451" s="2">
        <v>5</v>
      </c>
      <c r="GF451" s="2" t="s">
        <v>188</v>
      </c>
    </row>
    <row r="452" spans="1:188" x14ac:dyDescent="0.7">
      <c r="A452" s="2">
        <v>436408</v>
      </c>
      <c r="B452" s="2" t="s">
        <v>638</v>
      </c>
      <c r="C452" s="3">
        <v>41275</v>
      </c>
      <c r="D452" s="2">
        <v>6</v>
      </c>
      <c r="E452" s="2">
        <v>3</v>
      </c>
      <c r="F452" s="2">
        <v>1</v>
      </c>
      <c r="G452" s="2">
        <v>3</v>
      </c>
      <c r="H452" s="2">
        <v>1</v>
      </c>
      <c r="I452" s="2">
        <v>0</v>
      </c>
      <c r="J452" s="2">
        <v>1</v>
      </c>
      <c r="K452" s="2">
        <v>0</v>
      </c>
      <c r="L452" s="2">
        <v>1</v>
      </c>
      <c r="M452" s="2">
        <v>1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0</v>
      </c>
      <c r="AG452" s="2">
        <v>0</v>
      </c>
      <c r="AH452" s="2">
        <v>1</v>
      </c>
      <c r="AI452" s="2">
        <v>1</v>
      </c>
      <c r="AJ452" s="2">
        <v>0</v>
      </c>
      <c r="AK452" s="2">
        <v>0</v>
      </c>
      <c r="AL452" s="2">
        <v>0</v>
      </c>
      <c r="AM452" s="2">
        <v>0</v>
      </c>
      <c r="AN452" s="2">
        <v>1</v>
      </c>
      <c r="AO452" s="2">
        <v>0</v>
      </c>
      <c r="AP452" s="2">
        <v>0</v>
      </c>
      <c r="AQ452" s="2">
        <v>0</v>
      </c>
      <c r="AR452" s="2">
        <v>1</v>
      </c>
      <c r="AS452" s="2">
        <v>0</v>
      </c>
      <c r="AT452" s="2">
        <v>0</v>
      </c>
      <c r="AU452" s="2">
        <v>0</v>
      </c>
      <c r="AV452" s="2">
        <v>1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1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F452" s="2">
        <v>100</v>
      </c>
      <c r="CG452" s="2">
        <v>75</v>
      </c>
      <c r="CH452" s="2">
        <v>25</v>
      </c>
      <c r="CI452" s="2">
        <v>0</v>
      </c>
      <c r="CJ452" s="2">
        <v>25</v>
      </c>
      <c r="CK452" s="2">
        <v>0</v>
      </c>
      <c r="CL452" s="2">
        <v>50</v>
      </c>
      <c r="CM452" s="2">
        <v>0</v>
      </c>
      <c r="CN452" s="2">
        <v>25</v>
      </c>
      <c r="CO452" s="2">
        <v>0</v>
      </c>
      <c r="CP452" s="2">
        <v>25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25</v>
      </c>
      <c r="DC452" s="2">
        <v>0</v>
      </c>
      <c r="DD452" s="2">
        <v>25</v>
      </c>
      <c r="DE452" s="2">
        <v>0</v>
      </c>
      <c r="DF452" s="2">
        <v>50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25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25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50</v>
      </c>
      <c r="FZ452" s="2">
        <v>0</v>
      </c>
      <c r="GA452" s="2">
        <v>0</v>
      </c>
      <c r="GB452" s="2">
        <v>0</v>
      </c>
      <c r="GC452" s="2">
        <v>0</v>
      </c>
      <c r="GD452" s="2">
        <v>100</v>
      </c>
      <c r="GE452" s="2">
        <v>3</v>
      </c>
      <c r="GF452" s="2" t="s">
        <v>188</v>
      </c>
    </row>
    <row r="453" spans="1:188" x14ac:dyDescent="0.7">
      <c r="A453" s="2">
        <v>438321</v>
      </c>
      <c r="B453" s="2" t="s">
        <v>639</v>
      </c>
      <c r="C453" s="3">
        <v>41275</v>
      </c>
      <c r="D453" s="2">
        <v>6</v>
      </c>
      <c r="E453" s="2">
        <v>3</v>
      </c>
      <c r="F453" s="2">
        <v>1</v>
      </c>
      <c r="G453" s="2">
        <v>3</v>
      </c>
      <c r="H453" s="2">
        <v>1</v>
      </c>
      <c r="I453" s="2">
        <v>0</v>
      </c>
      <c r="J453" s="2">
        <v>1</v>
      </c>
      <c r="K453" s="2">
        <v>0</v>
      </c>
      <c r="L453" s="2">
        <v>5</v>
      </c>
      <c r="M453" s="2">
        <v>1</v>
      </c>
      <c r="N453" s="2">
        <v>0</v>
      </c>
      <c r="O453" s="2">
        <v>1</v>
      </c>
      <c r="P453" s="2">
        <v>0</v>
      </c>
      <c r="Q453" s="2">
        <v>5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1</v>
      </c>
      <c r="AE453" s="2">
        <v>0</v>
      </c>
      <c r="AF453" s="2">
        <v>0</v>
      </c>
      <c r="AG453" s="2">
        <v>0</v>
      </c>
      <c r="AH453" s="2">
        <v>1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1</v>
      </c>
      <c r="AO453" s="2">
        <v>0</v>
      </c>
      <c r="AP453" s="2">
        <v>0</v>
      </c>
      <c r="AQ453" s="2">
        <v>0</v>
      </c>
      <c r="AR453" s="2">
        <v>1</v>
      </c>
      <c r="AS453" s="2">
        <v>0</v>
      </c>
      <c r="AT453" s="2">
        <v>0</v>
      </c>
      <c r="AU453" s="2">
        <v>0</v>
      </c>
      <c r="AV453" s="2">
        <v>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1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F453" s="2">
        <v>1176.99</v>
      </c>
      <c r="CG453" s="2">
        <v>1091.18</v>
      </c>
      <c r="CH453" s="2">
        <v>85.81</v>
      </c>
      <c r="CI453" s="2">
        <v>0</v>
      </c>
      <c r="CJ453" s="2">
        <v>309.77</v>
      </c>
      <c r="CK453" s="2">
        <v>0</v>
      </c>
      <c r="CL453" s="2">
        <v>781.41</v>
      </c>
      <c r="CM453" s="2">
        <v>0</v>
      </c>
      <c r="CN453" s="2">
        <v>85.81</v>
      </c>
      <c r="CO453" s="2">
        <v>0</v>
      </c>
      <c r="CP453" s="2">
        <v>309.77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85.81</v>
      </c>
      <c r="DC453" s="2">
        <v>0</v>
      </c>
      <c r="DD453" s="2">
        <v>309.77</v>
      </c>
      <c r="DE453" s="2">
        <v>0</v>
      </c>
      <c r="DF453" s="2">
        <v>781.41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85.81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309.77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781.41</v>
      </c>
      <c r="FZ453" s="2">
        <v>0</v>
      </c>
      <c r="GA453" s="2">
        <v>0</v>
      </c>
      <c r="GB453" s="2">
        <v>0</v>
      </c>
      <c r="GC453" s="2">
        <v>0</v>
      </c>
      <c r="GD453" s="2">
        <v>1176.99</v>
      </c>
      <c r="GE453" s="2">
        <v>7</v>
      </c>
      <c r="GF453" s="2" t="s">
        <v>188</v>
      </c>
    </row>
    <row r="454" spans="1:188" x14ac:dyDescent="0.7">
      <c r="A454" s="2">
        <v>438525</v>
      </c>
      <c r="B454" s="2" t="s">
        <v>640</v>
      </c>
      <c r="C454" s="3">
        <v>41275</v>
      </c>
      <c r="D454" s="2">
        <v>6</v>
      </c>
      <c r="E454" s="2">
        <v>3</v>
      </c>
      <c r="F454" s="2">
        <v>1</v>
      </c>
      <c r="G454" s="2">
        <v>3</v>
      </c>
      <c r="H454" s="2">
        <v>2</v>
      </c>
      <c r="I454" s="2">
        <v>0</v>
      </c>
      <c r="J454" s="2">
        <v>3</v>
      </c>
      <c r="K454" s="2">
        <v>0</v>
      </c>
      <c r="L454" s="2">
        <v>8</v>
      </c>
      <c r="M454" s="2">
        <v>2</v>
      </c>
      <c r="N454" s="2">
        <v>0</v>
      </c>
      <c r="O454" s="2">
        <v>3</v>
      </c>
      <c r="P454" s="2">
        <v>0</v>
      </c>
      <c r="Q454" s="2">
        <v>8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0</v>
      </c>
      <c r="AF454" s="2">
        <v>0</v>
      </c>
      <c r="AG454" s="2">
        <v>0</v>
      </c>
      <c r="AH454" s="2">
        <v>1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1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F454" s="2">
        <v>321</v>
      </c>
      <c r="CG454" s="2">
        <v>291</v>
      </c>
      <c r="CH454" s="2">
        <v>30</v>
      </c>
      <c r="CI454" s="2">
        <v>0</v>
      </c>
      <c r="CJ454" s="2">
        <v>45</v>
      </c>
      <c r="CK454" s="2">
        <v>0</v>
      </c>
      <c r="CL454" s="2">
        <v>246</v>
      </c>
      <c r="CM454" s="2">
        <v>0</v>
      </c>
      <c r="CN454" s="2">
        <v>30</v>
      </c>
      <c r="CO454" s="2">
        <v>0</v>
      </c>
      <c r="CP454" s="2">
        <v>45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30</v>
      </c>
      <c r="DC454" s="2">
        <v>0</v>
      </c>
      <c r="DD454" s="2">
        <v>45</v>
      </c>
      <c r="DE454" s="2">
        <v>0</v>
      </c>
      <c r="DF454" s="2">
        <v>246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20</v>
      </c>
      <c r="DZ454" s="2">
        <v>0</v>
      </c>
      <c r="EA454" s="2">
        <v>0</v>
      </c>
      <c r="EB454" s="2">
        <v>0</v>
      </c>
      <c r="EC454" s="2">
        <v>0</v>
      </c>
      <c r="ED454" s="2">
        <v>10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30</v>
      </c>
      <c r="EZ454" s="2">
        <v>0</v>
      </c>
      <c r="FA454" s="2">
        <v>0</v>
      </c>
      <c r="FB454" s="2">
        <v>0</v>
      </c>
      <c r="FC454" s="2">
        <v>15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236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10</v>
      </c>
      <c r="FZ454" s="2">
        <v>0</v>
      </c>
      <c r="GA454" s="2">
        <v>0</v>
      </c>
      <c r="GB454" s="2">
        <v>0</v>
      </c>
      <c r="GC454" s="2">
        <v>0</v>
      </c>
      <c r="GD454" s="2">
        <v>321</v>
      </c>
      <c r="GE454" s="2">
        <v>13</v>
      </c>
      <c r="GF454" s="2" t="s">
        <v>188</v>
      </c>
    </row>
    <row r="455" spans="1:188" x14ac:dyDescent="0.7">
      <c r="A455" s="2">
        <v>438682</v>
      </c>
      <c r="B455" s="2" t="s">
        <v>641</v>
      </c>
      <c r="C455" s="3">
        <v>41275</v>
      </c>
      <c r="D455" s="2">
        <v>6</v>
      </c>
      <c r="E455" s="2">
        <v>3</v>
      </c>
      <c r="F455" s="2">
        <v>1</v>
      </c>
      <c r="G455" s="2">
        <v>3</v>
      </c>
      <c r="H455" s="2">
        <v>1</v>
      </c>
      <c r="I455" s="2">
        <v>0</v>
      </c>
      <c r="J455" s="2">
        <v>1</v>
      </c>
      <c r="K455" s="2">
        <v>0</v>
      </c>
      <c r="L455" s="2">
        <v>1</v>
      </c>
      <c r="M455" s="2">
        <v>1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</v>
      </c>
      <c r="AE455" s="2">
        <v>0</v>
      </c>
      <c r="AF455" s="2">
        <v>0</v>
      </c>
      <c r="AG455" s="2">
        <v>0</v>
      </c>
      <c r="AH455" s="2">
        <v>1</v>
      </c>
      <c r="AI455" s="2">
        <v>1</v>
      </c>
      <c r="AJ455" s="2">
        <v>0</v>
      </c>
      <c r="AK455" s="2">
        <v>0</v>
      </c>
      <c r="AL455" s="2">
        <v>0</v>
      </c>
      <c r="AM455" s="2">
        <v>0</v>
      </c>
      <c r="AN455" s="2">
        <v>1</v>
      </c>
      <c r="AO455" s="2">
        <v>0</v>
      </c>
      <c r="AP455" s="2">
        <v>0</v>
      </c>
      <c r="AQ455" s="2">
        <v>0</v>
      </c>
      <c r="AR455" s="2">
        <v>1</v>
      </c>
      <c r="AS455" s="2">
        <v>0</v>
      </c>
      <c r="AT455" s="2">
        <v>0</v>
      </c>
      <c r="AU455" s="2">
        <v>0</v>
      </c>
      <c r="AV455" s="2">
        <v>1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1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F455" s="2">
        <v>30</v>
      </c>
      <c r="CG455" s="2">
        <v>20</v>
      </c>
      <c r="CH455" s="2">
        <v>10</v>
      </c>
      <c r="CI455" s="2">
        <v>0</v>
      </c>
      <c r="CJ455" s="2">
        <v>10</v>
      </c>
      <c r="CK455" s="2">
        <v>0</v>
      </c>
      <c r="CL455" s="2">
        <v>10</v>
      </c>
      <c r="CM455" s="2">
        <v>0</v>
      </c>
      <c r="CN455" s="2">
        <v>10</v>
      </c>
      <c r="CO455" s="2">
        <v>0</v>
      </c>
      <c r="CP455" s="2">
        <v>10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10</v>
      </c>
      <c r="DC455" s="2">
        <v>0</v>
      </c>
      <c r="DD455" s="2">
        <v>10</v>
      </c>
      <c r="DE455" s="2">
        <v>0</v>
      </c>
      <c r="DF455" s="2">
        <v>10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10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10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10</v>
      </c>
      <c r="GD455" s="2">
        <v>30</v>
      </c>
      <c r="GE455" s="2">
        <v>3</v>
      </c>
      <c r="GF455" s="2" t="s">
        <v>188</v>
      </c>
    </row>
    <row r="456" spans="1:188" x14ac:dyDescent="0.7">
      <c r="A456" s="2">
        <v>439519</v>
      </c>
      <c r="B456" s="2" t="s">
        <v>642</v>
      </c>
      <c r="C456" s="3">
        <v>41275</v>
      </c>
      <c r="D456" s="2">
        <v>6</v>
      </c>
      <c r="E456" s="2">
        <v>3</v>
      </c>
      <c r="F456" s="2">
        <v>1</v>
      </c>
      <c r="G456" s="2">
        <v>3</v>
      </c>
      <c r="H456" s="2">
        <v>1</v>
      </c>
      <c r="I456" s="2">
        <v>0</v>
      </c>
      <c r="J456" s="2">
        <v>1</v>
      </c>
      <c r="K456" s="2">
        <v>0</v>
      </c>
      <c r="L456" s="2">
        <v>1</v>
      </c>
      <c r="M456" s="2">
        <v>1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1</v>
      </c>
      <c r="AE456" s="2">
        <v>0</v>
      </c>
      <c r="AF456" s="2">
        <v>0</v>
      </c>
      <c r="AG456" s="2">
        <v>0</v>
      </c>
      <c r="AH456" s="2">
        <v>1</v>
      </c>
      <c r="AI456" s="2">
        <v>1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0</v>
      </c>
      <c r="AP456" s="2">
        <v>0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1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F456" s="2">
        <v>51</v>
      </c>
      <c r="CG456" s="2">
        <v>26</v>
      </c>
      <c r="CH456" s="2">
        <v>25</v>
      </c>
      <c r="CI456" s="2">
        <v>0</v>
      </c>
      <c r="CJ456" s="2">
        <v>10</v>
      </c>
      <c r="CK456" s="2">
        <v>0</v>
      </c>
      <c r="CL456" s="2">
        <v>16</v>
      </c>
      <c r="CM456" s="2">
        <v>0</v>
      </c>
      <c r="CN456" s="2">
        <v>25</v>
      </c>
      <c r="CO456" s="2">
        <v>0</v>
      </c>
      <c r="CP456" s="2">
        <v>10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25</v>
      </c>
      <c r="DC456" s="2">
        <v>0</v>
      </c>
      <c r="DD456" s="2">
        <v>10</v>
      </c>
      <c r="DE456" s="2">
        <v>0</v>
      </c>
      <c r="DF456" s="2">
        <v>16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25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10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16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51</v>
      </c>
      <c r="GE456" s="2">
        <v>3</v>
      </c>
      <c r="GF456" s="2" t="s">
        <v>188</v>
      </c>
    </row>
    <row r="457" spans="1:188" x14ac:dyDescent="0.7">
      <c r="A457" s="2">
        <v>439892</v>
      </c>
      <c r="B457" s="2" t="s">
        <v>643</v>
      </c>
      <c r="C457" s="3">
        <v>41275</v>
      </c>
      <c r="D457" s="2">
        <v>6</v>
      </c>
      <c r="E457" s="2">
        <v>3</v>
      </c>
      <c r="F457" s="2">
        <v>1</v>
      </c>
      <c r="G457" s="2">
        <v>3</v>
      </c>
      <c r="H457" s="2">
        <v>1</v>
      </c>
      <c r="I457" s="2">
        <v>0</v>
      </c>
      <c r="J457" s="2">
        <v>1</v>
      </c>
      <c r="K457" s="2">
        <v>0</v>
      </c>
      <c r="L457" s="2">
        <v>1</v>
      </c>
      <c r="M457" s="2">
        <v>1</v>
      </c>
      <c r="N457" s="2">
        <v>0</v>
      </c>
      <c r="O457" s="2">
        <v>1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1</v>
      </c>
      <c r="AE457" s="2">
        <v>0</v>
      </c>
      <c r="AF457" s="2">
        <v>0</v>
      </c>
      <c r="AG457" s="2">
        <v>0</v>
      </c>
      <c r="AH457" s="2">
        <v>1</v>
      </c>
      <c r="AI457" s="2">
        <v>1</v>
      </c>
      <c r="AJ457" s="2">
        <v>0</v>
      </c>
      <c r="AK457" s="2">
        <v>0</v>
      </c>
      <c r="AL457" s="2">
        <v>0</v>
      </c>
      <c r="AM457" s="2">
        <v>0</v>
      </c>
      <c r="AN457" s="2">
        <v>1</v>
      </c>
      <c r="AO457" s="2">
        <v>0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0</v>
      </c>
      <c r="AV457" s="2">
        <v>1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F457" s="2">
        <v>75</v>
      </c>
      <c r="CG457" s="2">
        <v>50</v>
      </c>
      <c r="CH457" s="2">
        <v>25</v>
      </c>
      <c r="CI457" s="2">
        <v>0</v>
      </c>
      <c r="CJ457" s="2">
        <v>25</v>
      </c>
      <c r="CK457" s="2">
        <v>0</v>
      </c>
      <c r="CL457" s="2">
        <v>25</v>
      </c>
      <c r="CM457" s="2">
        <v>0</v>
      </c>
      <c r="CN457" s="2">
        <v>25</v>
      </c>
      <c r="CO457" s="2">
        <v>0</v>
      </c>
      <c r="CP457" s="2">
        <v>25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25</v>
      </c>
      <c r="DC457" s="2">
        <v>0</v>
      </c>
      <c r="DD457" s="2">
        <v>25</v>
      </c>
      <c r="DE457" s="2">
        <v>0</v>
      </c>
      <c r="DF457" s="2">
        <v>25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25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25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25</v>
      </c>
      <c r="GC457" s="2">
        <v>0</v>
      </c>
      <c r="GD457" s="2">
        <v>75</v>
      </c>
      <c r="GE457" s="2">
        <v>3</v>
      </c>
      <c r="GF457" s="2" t="s">
        <v>188</v>
      </c>
    </row>
    <row r="458" spans="1:188" x14ac:dyDescent="0.7">
      <c r="A458" s="2">
        <v>442987</v>
      </c>
      <c r="B458" s="2" t="s">
        <v>644</v>
      </c>
      <c r="C458" s="3">
        <v>41640</v>
      </c>
      <c r="D458" s="2">
        <v>5</v>
      </c>
      <c r="E458" s="2">
        <v>3</v>
      </c>
      <c r="F458" s="2">
        <v>1</v>
      </c>
      <c r="G458" s="2">
        <v>3</v>
      </c>
      <c r="H458" s="2">
        <v>0</v>
      </c>
      <c r="I458" s="2">
        <v>1</v>
      </c>
      <c r="J458" s="2">
        <v>0</v>
      </c>
      <c r="K458" s="2">
        <v>1</v>
      </c>
      <c r="L458" s="2">
        <v>0</v>
      </c>
      <c r="M458" s="2">
        <v>1</v>
      </c>
      <c r="N458" s="2">
        <v>0</v>
      </c>
      <c r="O458" s="2">
        <v>1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1</v>
      </c>
      <c r="AI458" s="2">
        <v>1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F458" s="2">
        <v>50</v>
      </c>
      <c r="CG458" s="2">
        <v>50</v>
      </c>
      <c r="CH458" s="2">
        <v>0</v>
      </c>
      <c r="CI458" s="2">
        <v>25</v>
      </c>
      <c r="CJ458" s="2">
        <v>0</v>
      </c>
      <c r="CK458" s="2">
        <v>25</v>
      </c>
      <c r="CL458" s="2">
        <v>0</v>
      </c>
      <c r="CM458" s="2">
        <v>0</v>
      </c>
      <c r="CN458" s="2">
        <v>0</v>
      </c>
      <c r="CO458" s="2">
        <v>25</v>
      </c>
      <c r="CP458" s="2">
        <v>0</v>
      </c>
      <c r="CQ458" s="2">
        <v>25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25</v>
      </c>
      <c r="DC458" s="2">
        <v>0</v>
      </c>
      <c r="DD458" s="2">
        <v>25</v>
      </c>
      <c r="DE458" s="2">
        <v>0</v>
      </c>
      <c r="DF458" s="2">
        <v>25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25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25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50</v>
      </c>
      <c r="GE458" s="2">
        <v>2</v>
      </c>
      <c r="GF458" s="2" t="s">
        <v>188</v>
      </c>
    </row>
    <row r="459" spans="1:188" x14ac:dyDescent="0.7">
      <c r="A459" s="2">
        <v>443793</v>
      </c>
      <c r="B459" s="2" t="s">
        <v>645</v>
      </c>
      <c r="C459" s="3">
        <v>41275</v>
      </c>
      <c r="D459" s="2">
        <v>6</v>
      </c>
      <c r="E459" s="2">
        <v>3</v>
      </c>
      <c r="F459" s="2">
        <v>1</v>
      </c>
      <c r="G459" s="2">
        <v>3</v>
      </c>
      <c r="H459" s="2">
        <v>1</v>
      </c>
      <c r="I459" s="2">
        <v>0</v>
      </c>
      <c r="J459" s="2">
        <v>1</v>
      </c>
      <c r="K459" s="2">
        <v>0</v>
      </c>
      <c r="L459" s="2">
        <v>1</v>
      </c>
      <c r="M459" s="2">
        <v>1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0</v>
      </c>
      <c r="AG459" s="2">
        <v>0</v>
      </c>
      <c r="AH459" s="2">
        <v>1</v>
      </c>
      <c r="AI459" s="2">
        <v>1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0</v>
      </c>
      <c r="AP459" s="2">
        <v>0</v>
      </c>
      <c r="AQ459" s="2">
        <v>0</v>
      </c>
      <c r="AR459" s="2">
        <v>1</v>
      </c>
      <c r="AS459" s="2">
        <v>0</v>
      </c>
      <c r="AT459" s="2">
        <v>0</v>
      </c>
      <c r="AU459" s="2">
        <v>0</v>
      </c>
      <c r="AV459" s="2">
        <v>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1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F459" s="2">
        <v>358.26</v>
      </c>
      <c r="CG459" s="2">
        <v>308.26</v>
      </c>
      <c r="CH459" s="2">
        <v>50</v>
      </c>
      <c r="CI459" s="2">
        <v>0</v>
      </c>
      <c r="CJ459" s="2">
        <v>54</v>
      </c>
      <c r="CK459" s="2">
        <v>0</v>
      </c>
      <c r="CL459" s="2">
        <v>254.26</v>
      </c>
      <c r="CM459" s="2">
        <v>0</v>
      </c>
      <c r="CN459" s="2">
        <v>50</v>
      </c>
      <c r="CO459" s="2">
        <v>0</v>
      </c>
      <c r="CP459" s="2">
        <v>54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50</v>
      </c>
      <c r="DC459" s="2">
        <v>0</v>
      </c>
      <c r="DD459" s="2">
        <v>54</v>
      </c>
      <c r="DE459" s="2">
        <v>0</v>
      </c>
      <c r="DF459" s="2">
        <v>254.26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50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54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254.26</v>
      </c>
      <c r="GB459" s="2">
        <v>0</v>
      </c>
      <c r="GC459" s="2">
        <v>0</v>
      </c>
      <c r="GD459" s="2">
        <v>358.26</v>
      </c>
      <c r="GE459" s="2">
        <v>3</v>
      </c>
      <c r="GF459" s="2" t="s">
        <v>188</v>
      </c>
    </row>
    <row r="460" spans="1:188" x14ac:dyDescent="0.7">
      <c r="A460" s="2">
        <v>445022</v>
      </c>
      <c r="B460" s="2" t="s">
        <v>646</v>
      </c>
      <c r="C460" s="3">
        <v>41275</v>
      </c>
      <c r="D460" s="2">
        <v>6</v>
      </c>
      <c r="E460" s="2">
        <v>4</v>
      </c>
      <c r="F460" s="2">
        <v>2</v>
      </c>
      <c r="G460" s="2">
        <v>4</v>
      </c>
      <c r="H460" s="2">
        <v>3</v>
      </c>
      <c r="I460" s="2">
        <v>0</v>
      </c>
      <c r="J460" s="2">
        <v>2</v>
      </c>
      <c r="K460" s="2">
        <v>0</v>
      </c>
      <c r="L460" s="2">
        <v>2</v>
      </c>
      <c r="M460" s="2">
        <v>3</v>
      </c>
      <c r="N460" s="2">
        <v>0</v>
      </c>
      <c r="O460" s="2">
        <v>2</v>
      </c>
      <c r="P460" s="2">
        <v>0</v>
      </c>
      <c r="Q460" s="2">
        <v>2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1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0</v>
      </c>
      <c r="AP460" s="2">
        <v>0</v>
      </c>
      <c r="AQ460" s="2">
        <v>0</v>
      </c>
      <c r="AR460" s="2">
        <v>1</v>
      </c>
      <c r="AS460" s="2">
        <v>0</v>
      </c>
      <c r="AT460" s="2">
        <v>0</v>
      </c>
      <c r="AU460" s="2">
        <v>0</v>
      </c>
      <c r="AV460" s="2">
        <v>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F460" s="2">
        <v>275</v>
      </c>
      <c r="CG460" s="2">
        <v>175</v>
      </c>
      <c r="CH460" s="2">
        <v>200</v>
      </c>
      <c r="CI460" s="2">
        <v>0</v>
      </c>
      <c r="CJ460" s="2">
        <v>75</v>
      </c>
      <c r="CK460" s="2">
        <v>0</v>
      </c>
      <c r="CL460" s="2">
        <v>100</v>
      </c>
      <c r="CM460" s="2">
        <v>0</v>
      </c>
      <c r="CN460" s="2">
        <v>200</v>
      </c>
      <c r="CO460" s="2">
        <v>0</v>
      </c>
      <c r="CP460" s="2">
        <v>75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200</v>
      </c>
      <c r="DC460" s="2">
        <v>0</v>
      </c>
      <c r="DD460" s="2">
        <v>75</v>
      </c>
      <c r="DE460" s="2">
        <v>0</v>
      </c>
      <c r="DF460" s="2">
        <v>100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50</v>
      </c>
      <c r="DX460" s="2">
        <v>0</v>
      </c>
      <c r="DY460" s="2">
        <v>0</v>
      </c>
      <c r="DZ460" s="2">
        <v>50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100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25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50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50</v>
      </c>
      <c r="GA460" s="2">
        <v>0</v>
      </c>
      <c r="GB460" s="2">
        <v>50</v>
      </c>
      <c r="GC460" s="2">
        <v>0</v>
      </c>
      <c r="GD460" s="2">
        <v>375</v>
      </c>
      <c r="GE460" s="2">
        <v>7</v>
      </c>
      <c r="GF460" s="2" t="s">
        <v>188</v>
      </c>
    </row>
    <row r="461" spans="1:188" x14ac:dyDescent="0.7">
      <c r="A461" s="2">
        <v>445181</v>
      </c>
      <c r="B461" s="2" t="s">
        <v>647</v>
      </c>
      <c r="C461" s="3">
        <v>41640</v>
      </c>
      <c r="D461" s="2">
        <v>5</v>
      </c>
      <c r="E461" s="2">
        <v>3</v>
      </c>
      <c r="F461" s="2">
        <v>1</v>
      </c>
      <c r="G461" s="2">
        <v>3</v>
      </c>
      <c r="H461" s="2">
        <v>0</v>
      </c>
      <c r="I461" s="2">
        <v>1</v>
      </c>
      <c r="J461" s="2">
        <v>0</v>
      </c>
      <c r="K461" s="2">
        <v>2</v>
      </c>
      <c r="L461" s="2">
        <v>0</v>
      </c>
      <c r="M461" s="2">
        <v>1</v>
      </c>
      <c r="N461" s="2">
        <v>0</v>
      </c>
      <c r="O461" s="2">
        <v>2</v>
      </c>
      <c r="P461" s="2">
        <v>0</v>
      </c>
      <c r="Q461" s="2">
        <v>3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1</v>
      </c>
      <c r="AI461" s="2">
        <v>1</v>
      </c>
      <c r="AJ461" s="2">
        <v>0</v>
      </c>
      <c r="AK461" s="2">
        <v>0</v>
      </c>
      <c r="AL461" s="2">
        <v>0</v>
      </c>
      <c r="AM461" s="2">
        <v>0</v>
      </c>
      <c r="AN461" s="2">
        <v>1</v>
      </c>
      <c r="AO461" s="2">
        <v>0</v>
      </c>
      <c r="AP461" s="2">
        <v>0</v>
      </c>
      <c r="AQ461" s="2">
        <v>0</v>
      </c>
      <c r="AR461" s="2">
        <v>1</v>
      </c>
      <c r="AS461" s="2">
        <v>0</v>
      </c>
      <c r="AT461" s="2">
        <v>0</v>
      </c>
      <c r="AU461" s="2">
        <v>0</v>
      </c>
      <c r="AV461" s="2">
        <v>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F461" s="2">
        <v>80</v>
      </c>
      <c r="CG461" s="2">
        <v>170</v>
      </c>
      <c r="CH461" s="2">
        <v>0</v>
      </c>
      <c r="CI461" s="2">
        <v>10</v>
      </c>
      <c r="CJ461" s="2">
        <v>0</v>
      </c>
      <c r="CK461" s="2">
        <v>70</v>
      </c>
      <c r="CL461" s="2">
        <v>0</v>
      </c>
      <c r="CM461" s="2">
        <v>0</v>
      </c>
      <c r="CN461" s="2">
        <v>0</v>
      </c>
      <c r="CO461" s="2">
        <v>10</v>
      </c>
      <c r="CP461" s="2">
        <v>0</v>
      </c>
      <c r="CQ461" s="2">
        <v>70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10</v>
      </c>
      <c r="DC461" s="2">
        <v>0</v>
      </c>
      <c r="DD461" s="2">
        <v>70</v>
      </c>
      <c r="DE461" s="2">
        <v>0</v>
      </c>
      <c r="DF461" s="2">
        <v>100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10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20</v>
      </c>
      <c r="FI461" s="2">
        <v>50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80</v>
      </c>
      <c r="GE461" s="2">
        <v>3</v>
      </c>
      <c r="GF461" s="2" t="s">
        <v>188</v>
      </c>
    </row>
    <row r="462" spans="1:188" x14ac:dyDescent="0.7">
      <c r="A462" s="2">
        <v>448313</v>
      </c>
      <c r="B462" s="2" t="s">
        <v>648</v>
      </c>
      <c r="C462" s="3">
        <v>41275</v>
      </c>
      <c r="D462" s="2">
        <v>6</v>
      </c>
      <c r="E462" s="2">
        <v>3</v>
      </c>
      <c r="F462" s="2">
        <v>1</v>
      </c>
      <c r="G462" s="2">
        <v>3</v>
      </c>
      <c r="H462" s="2">
        <v>1</v>
      </c>
      <c r="I462" s="2">
        <v>0</v>
      </c>
      <c r="J462" s="2">
        <v>1</v>
      </c>
      <c r="K462" s="2">
        <v>0</v>
      </c>
      <c r="L462" s="2">
        <v>2</v>
      </c>
      <c r="M462" s="2">
        <v>1</v>
      </c>
      <c r="N462" s="2">
        <v>0</v>
      </c>
      <c r="O462" s="2">
        <v>1</v>
      </c>
      <c r="P462" s="2">
        <v>0</v>
      </c>
      <c r="Q462" s="2">
        <v>2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1</v>
      </c>
      <c r="AE462" s="2">
        <v>0</v>
      </c>
      <c r="AF462" s="2">
        <v>0</v>
      </c>
      <c r="AG462" s="2">
        <v>0</v>
      </c>
      <c r="AH462" s="2">
        <v>1</v>
      </c>
      <c r="AI462" s="2">
        <v>1</v>
      </c>
      <c r="AJ462" s="2">
        <v>0</v>
      </c>
      <c r="AK462" s="2">
        <v>0</v>
      </c>
      <c r="AL462" s="2">
        <v>0</v>
      </c>
      <c r="AM462" s="2">
        <v>0</v>
      </c>
      <c r="AN462" s="2">
        <v>1</v>
      </c>
      <c r="AO462" s="2">
        <v>0</v>
      </c>
      <c r="AP462" s="2">
        <v>0</v>
      </c>
      <c r="AQ462" s="2">
        <v>0</v>
      </c>
      <c r="AR462" s="2">
        <v>1</v>
      </c>
      <c r="AS462" s="2">
        <v>0</v>
      </c>
      <c r="AT462" s="2">
        <v>0</v>
      </c>
      <c r="AU462" s="2">
        <v>0</v>
      </c>
      <c r="AV462" s="2">
        <v>1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1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F462" s="2">
        <v>335</v>
      </c>
      <c r="CG462" s="2">
        <v>325</v>
      </c>
      <c r="CH462" s="2">
        <v>10</v>
      </c>
      <c r="CI462" s="2">
        <v>0</v>
      </c>
      <c r="CJ462" s="2">
        <v>200</v>
      </c>
      <c r="CK462" s="2">
        <v>0</v>
      </c>
      <c r="CL462" s="2">
        <v>125</v>
      </c>
      <c r="CM462" s="2">
        <v>0</v>
      </c>
      <c r="CN462" s="2">
        <v>10</v>
      </c>
      <c r="CO462" s="2">
        <v>0</v>
      </c>
      <c r="CP462" s="2">
        <v>200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10</v>
      </c>
      <c r="DC462" s="2">
        <v>0</v>
      </c>
      <c r="DD462" s="2">
        <v>200</v>
      </c>
      <c r="DE462" s="2">
        <v>0</v>
      </c>
      <c r="DF462" s="2">
        <v>125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10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200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125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335</v>
      </c>
      <c r="GE462" s="2">
        <v>4</v>
      </c>
      <c r="GF462" s="2" t="s">
        <v>188</v>
      </c>
    </row>
    <row r="463" spans="1:188" x14ac:dyDescent="0.7">
      <c r="A463" s="2">
        <v>448557</v>
      </c>
      <c r="B463" s="2" t="s">
        <v>649</v>
      </c>
      <c r="C463" s="3">
        <v>41640</v>
      </c>
      <c r="D463" s="2">
        <v>5</v>
      </c>
      <c r="E463" s="2">
        <v>3</v>
      </c>
      <c r="F463" s="2">
        <v>1</v>
      </c>
      <c r="G463" s="2">
        <v>3</v>
      </c>
      <c r="H463" s="2">
        <v>0</v>
      </c>
      <c r="I463" s="2">
        <v>1</v>
      </c>
      <c r="J463" s="2">
        <v>0</v>
      </c>
      <c r="K463" s="2">
        <v>1</v>
      </c>
      <c r="L463" s="2">
        <v>0</v>
      </c>
      <c r="M463" s="2">
        <v>1</v>
      </c>
      <c r="N463" s="2">
        <v>0</v>
      </c>
      <c r="O463" s="2">
        <v>1</v>
      </c>
      <c r="P463" s="2">
        <v>0</v>
      </c>
      <c r="Q463" s="2">
        <v>6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1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>
        <v>0</v>
      </c>
      <c r="AP463" s="2">
        <v>0</v>
      </c>
      <c r="AQ463" s="2">
        <v>0</v>
      </c>
      <c r="AR463" s="2">
        <v>1</v>
      </c>
      <c r="AS463" s="2">
        <v>0</v>
      </c>
      <c r="AT463" s="2">
        <v>0</v>
      </c>
      <c r="AU463" s="2">
        <v>0</v>
      </c>
      <c r="AV463" s="2">
        <v>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F463" s="2">
        <v>40</v>
      </c>
      <c r="CG463" s="2">
        <v>70</v>
      </c>
      <c r="CH463" s="2">
        <v>0</v>
      </c>
      <c r="CI463" s="2">
        <v>15</v>
      </c>
      <c r="CJ463" s="2">
        <v>0</v>
      </c>
      <c r="CK463" s="2">
        <v>25</v>
      </c>
      <c r="CL463" s="2">
        <v>0</v>
      </c>
      <c r="CM463" s="2">
        <v>0</v>
      </c>
      <c r="CN463" s="2">
        <v>0</v>
      </c>
      <c r="CO463" s="2">
        <v>15</v>
      </c>
      <c r="CP463" s="2">
        <v>0</v>
      </c>
      <c r="CQ463" s="2">
        <v>25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15</v>
      </c>
      <c r="DC463" s="2">
        <v>0</v>
      </c>
      <c r="DD463" s="2">
        <v>25</v>
      </c>
      <c r="DE463" s="2">
        <v>0</v>
      </c>
      <c r="DF463" s="2">
        <v>45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15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25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40</v>
      </c>
      <c r="GE463" s="2">
        <v>2</v>
      </c>
      <c r="GF463" s="2" t="s">
        <v>188</v>
      </c>
    </row>
    <row r="464" spans="1:188" x14ac:dyDescent="0.7">
      <c r="A464" s="2">
        <v>449089</v>
      </c>
      <c r="B464" s="2" t="s">
        <v>650</v>
      </c>
      <c r="C464" s="3">
        <v>41640</v>
      </c>
      <c r="D464" s="2">
        <v>5</v>
      </c>
      <c r="E464" s="2">
        <v>3</v>
      </c>
      <c r="F464" s="2">
        <v>1</v>
      </c>
      <c r="G464" s="2">
        <v>3</v>
      </c>
      <c r="H464" s="2">
        <v>0</v>
      </c>
      <c r="I464" s="2">
        <v>12</v>
      </c>
      <c r="J464" s="2">
        <v>0</v>
      </c>
      <c r="K464" s="2">
        <v>1</v>
      </c>
      <c r="L464" s="2">
        <v>0</v>
      </c>
      <c r="M464" s="2">
        <v>12</v>
      </c>
      <c r="N464" s="2">
        <v>0</v>
      </c>
      <c r="O464" s="2">
        <v>1</v>
      </c>
      <c r="P464" s="2">
        <v>0</v>
      </c>
      <c r="Q464" s="2">
        <v>2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1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1</v>
      </c>
      <c r="AJ464" s="2">
        <v>0</v>
      </c>
      <c r="AK464" s="2">
        <v>0</v>
      </c>
      <c r="AL464" s="2">
        <v>0</v>
      </c>
      <c r="AM464" s="2">
        <v>0</v>
      </c>
      <c r="AN464" s="2">
        <v>1</v>
      </c>
      <c r="AO464" s="2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F464" s="2">
        <v>665</v>
      </c>
      <c r="CG464" s="2">
        <v>324</v>
      </c>
      <c r="CH464" s="2">
        <v>0</v>
      </c>
      <c r="CI464" s="2">
        <v>465</v>
      </c>
      <c r="CJ464" s="2">
        <v>0</v>
      </c>
      <c r="CK464" s="2">
        <v>200</v>
      </c>
      <c r="CL464" s="2">
        <v>0</v>
      </c>
      <c r="CM464" s="2">
        <v>0</v>
      </c>
      <c r="CN464" s="2">
        <v>0</v>
      </c>
      <c r="CO464" s="2">
        <v>465</v>
      </c>
      <c r="CP464" s="2">
        <v>0</v>
      </c>
      <c r="CQ464" s="2">
        <v>200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465</v>
      </c>
      <c r="DC464" s="2">
        <v>0</v>
      </c>
      <c r="DD464" s="2">
        <v>200</v>
      </c>
      <c r="DE464" s="2">
        <v>0</v>
      </c>
      <c r="DF464" s="2">
        <v>124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25</v>
      </c>
      <c r="EI464" s="2">
        <v>10</v>
      </c>
      <c r="EJ464" s="2">
        <v>0</v>
      </c>
      <c r="EK464" s="2">
        <v>0</v>
      </c>
      <c r="EL464" s="2">
        <v>310</v>
      </c>
      <c r="EM464" s="2">
        <v>120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200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665</v>
      </c>
      <c r="GE464" s="2">
        <v>13</v>
      </c>
      <c r="GF464" s="2" t="s">
        <v>188</v>
      </c>
    </row>
    <row r="465" spans="1:188" x14ac:dyDescent="0.7">
      <c r="A465" s="2">
        <v>449449</v>
      </c>
      <c r="B465" s="2" t="s">
        <v>651</v>
      </c>
      <c r="C465" s="3">
        <v>41275</v>
      </c>
      <c r="D465" s="2">
        <v>6</v>
      </c>
      <c r="E465" s="2">
        <v>3</v>
      </c>
      <c r="F465" s="2">
        <v>1</v>
      </c>
      <c r="G465" s="2">
        <v>3</v>
      </c>
      <c r="H465" s="2">
        <v>1</v>
      </c>
      <c r="I465" s="2">
        <v>0</v>
      </c>
      <c r="J465" s="2">
        <v>1</v>
      </c>
      <c r="K465" s="2">
        <v>0</v>
      </c>
      <c r="L465" s="2">
        <v>1</v>
      </c>
      <c r="M465" s="2">
        <v>1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1</v>
      </c>
      <c r="AE465" s="2">
        <v>0</v>
      </c>
      <c r="AF465" s="2">
        <v>0</v>
      </c>
      <c r="AG465" s="2">
        <v>0</v>
      </c>
      <c r="AH465" s="2">
        <v>1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1</v>
      </c>
      <c r="AO465" s="2">
        <v>0</v>
      </c>
      <c r="AP465" s="2">
        <v>0</v>
      </c>
      <c r="AQ465" s="2">
        <v>0</v>
      </c>
      <c r="AR465" s="2">
        <v>1</v>
      </c>
      <c r="AS465" s="2">
        <v>0</v>
      </c>
      <c r="AT465" s="2">
        <v>0</v>
      </c>
      <c r="AU465" s="2">
        <v>0</v>
      </c>
      <c r="AV465" s="2">
        <v>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1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F465" s="2">
        <v>135</v>
      </c>
      <c r="CG465" s="2">
        <v>110</v>
      </c>
      <c r="CH465" s="2">
        <v>25</v>
      </c>
      <c r="CI465" s="2">
        <v>0</v>
      </c>
      <c r="CJ465" s="2">
        <v>60</v>
      </c>
      <c r="CK465" s="2">
        <v>0</v>
      </c>
      <c r="CL465" s="2">
        <v>50</v>
      </c>
      <c r="CM465" s="2">
        <v>0</v>
      </c>
      <c r="CN465" s="2">
        <v>25</v>
      </c>
      <c r="CO465" s="2">
        <v>0</v>
      </c>
      <c r="CP465" s="2">
        <v>60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25</v>
      </c>
      <c r="DC465" s="2">
        <v>0</v>
      </c>
      <c r="DD465" s="2">
        <v>60</v>
      </c>
      <c r="DE465" s="2">
        <v>0</v>
      </c>
      <c r="DF465" s="2">
        <v>50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25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60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50</v>
      </c>
      <c r="GB465" s="2">
        <v>0</v>
      </c>
      <c r="GC465" s="2">
        <v>0</v>
      </c>
      <c r="GD465" s="2">
        <v>135</v>
      </c>
      <c r="GE465" s="2">
        <v>3</v>
      </c>
      <c r="GF465" s="2" t="s">
        <v>188</v>
      </c>
    </row>
    <row r="466" spans="1:188" x14ac:dyDescent="0.7">
      <c r="A466" s="2">
        <v>450850</v>
      </c>
      <c r="B466" s="2" t="s">
        <v>652</v>
      </c>
      <c r="C466" s="3">
        <v>41275</v>
      </c>
      <c r="D466" s="2">
        <v>6</v>
      </c>
      <c r="E466" s="2">
        <v>4</v>
      </c>
      <c r="F466" s="2">
        <v>2</v>
      </c>
      <c r="G466" s="2">
        <v>4</v>
      </c>
      <c r="H466" s="2">
        <v>2</v>
      </c>
      <c r="I466" s="2">
        <v>0</v>
      </c>
      <c r="J466" s="2">
        <v>1</v>
      </c>
      <c r="K466" s="2">
        <v>0</v>
      </c>
      <c r="L466" s="2">
        <v>1</v>
      </c>
      <c r="M466" s="2">
        <v>2</v>
      </c>
      <c r="N466" s="2">
        <v>0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1</v>
      </c>
      <c r="AO466" s="2">
        <v>0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F466" s="2">
        <v>90.65</v>
      </c>
      <c r="CG466" s="2">
        <v>116</v>
      </c>
      <c r="CH466" s="2">
        <v>63.65</v>
      </c>
      <c r="CI466" s="2">
        <v>0</v>
      </c>
      <c r="CJ466" s="2">
        <v>27</v>
      </c>
      <c r="CK466" s="2">
        <v>0</v>
      </c>
      <c r="CL466" s="2">
        <v>89</v>
      </c>
      <c r="CM466" s="2">
        <v>0</v>
      </c>
      <c r="CN466" s="2">
        <v>63.65</v>
      </c>
      <c r="CO466" s="2">
        <v>0</v>
      </c>
      <c r="CP466" s="2">
        <v>27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63.65</v>
      </c>
      <c r="DC466" s="2">
        <v>0</v>
      </c>
      <c r="DD466" s="2">
        <v>27</v>
      </c>
      <c r="DE466" s="2">
        <v>0</v>
      </c>
      <c r="DF466" s="2">
        <v>89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63.65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27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89</v>
      </c>
      <c r="FZ466" s="2">
        <v>0</v>
      </c>
      <c r="GA466" s="2">
        <v>0</v>
      </c>
      <c r="GB466" s="2">
        <v>0</v>
      </c>
      <c r="GC466" s="2">
        <v>0</v>
      </c>
      <c r="GD466" s="2">
        <v>179.65</v>
      </c>
      <c r="GE466" s="2">
        <v>4</v>
      </c>
      <c r="GF466" s="2" t="s">
        <v>188</v>
      </c>
    </row>
    <row r="467" spans="1:188" x14ac:dyDescent="0.7">
      <c r="A467" s="2">
        <v>452781</v>
      </c>
      <c r="B467" s="2" t="s">
        <v>653</v>
      </c>
      <c r="C467" s="3">
        <v>41275</v>
      </c>
      <c r="D467" s="2">
        <v>6</v>
      </c>
      <c r="E467" s="2">
        <v>3</v>
      </c>
      <c r="F467" s="2">
        <v>1</v>
      </c>
      <c r="G467" s="2">
        <v>3</v>
      </c>
      <c r="H467" s="2">
        <v>1</v>
      </c>
      <c r="I467" s="2">
        <v>0</v>
      </c>
      <c r="J467" s="2">
        <v>1</v>
      </c>
      <c r="K467" s="2">
        <v>0</v>
      </c>
      <c r="L467" s="2">
        <v>1</v>
      </c>
      <c r="M467" s="2">
        <v>1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1</v>
      </c>
      <c r="AE467" s="2">
        <v>0</v>
      </c>
      <c r="AF467" s="2">
        <v>0</v>
      </c>
      <c r="AG467" s="2">
        <v>0</v>
      </c>
      <c r="AH467" s="2">
        <v>1</v>
      </c>
      <c r="AI467" s="2">
        <v>1</v>
      </c>
      <c r="AJ467" s="2">
        <v>0</v>
      </c>
      <c r="AK467" s="2">
        <v>0</v>
      </c>
      <c r="AL467" s="2">
        <v>0</v>
      </c>
      <c r="AM467" s="2">
        <v>0</v>
      </c>
      <c r="AN467" s="2">
        <v>1</v>
      </c>
      <c r="AO467" s="2">
        <v>0</v>
      </c>
      <c r="AP467" s="2">
        <v>0</v>
      </c>
      <c r="AQ467" s="2">
        <v>0</v>
      </c>
      <c r="AR467" s="2">
        <v>1</v>
      </c>
      <c r="AS467" s="2">
        <v>0</v>
      </c>
      <c r="AT467" s="2">
        <v>0</v>
      </c>
      <c r="AU467" s="2">
        <v>0</v>
      </c>
      <c r="AV467" s="2">
        <v>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1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F467" s="2">
        <v>175</v>
      </c>
      <c r="CG467" s="2">
        <v>75</v>
      </c>
      <c r="CH467" s="2">
        <v>100</v>
      </c>
      <c r="CI467" s="2">
        <v>0</v>
      </c>
      <c r="CJ467" s="2">
        <v>50</v>
      </c>
      <c r="CK467" s="2">
        <v>0</v>
      </c>
      <c r="CL467" s="2">
        <v>25</v>
      </c>
      <c r="CM467" s="2">
        <v>0</v>
      </c>
      <c r="CN467" s="2">
        <v>100</v>
      </c>
      <c r="CO467" s="2">
        <v>0</v>
      </c>
      <c r="CP467" s="2">
        <v>50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100</v>
      </c>
      <c r="DC467" s="2">
        <v>0</v>
      </c>
      <c r="DD467" s="2">
        <v>50</v>
      </c>
      <c r="DE467" s="2">
        <v>0</v>
      </c>
      <c r="DF467" s="2">
        <v>25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100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50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25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175</v>
      </c>
      <c r="GE467" s="2">
        <v>3</v>
      </c>
      <c r="GF467" s="2" t="s">
        <v>188</v>
      </c>
    </row>
    <row r="468" spans="1:188" x14ac:dyDescent="0.7">
      <c r="A468" s="2">
        <v>454423</v>
      </c>
      <c r="B468" s="2" t="s">
        <v>654</v>
      </c>
      <c r="C468" s="3">
        <v>41275</v>
      </c>
      <c r="D468" s="2">
        <v>6</v>
      </c>
      <c r="E468" s="2">
        <v>3</v>
      </c>
      <c r="F468" s="2">
        <v>1</v>
      </c>
      <c r="G468" s="2">
        <v>3</v>
      </c>
      <c r="H468" s="2">
        <v>1</v>
      </c>
      <c r="I468" s="2">
        <v>0</v>
      </c>
      <c r="J468" s="2">
        <v>1</v>
      </c>
      <c r="K468" s="2">
        <v>0</v>
      </c>
      <c r="L468" s="2">
        <v>1</v>
      </c>
      <c r="M468" s="2">
        <v>1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1</v>
      </c>
      <c r="AE468" s="2">
        <v>0</v>
      </c>
      <c r="AF468" s="2">
        <v>0</v>
      </c>
      <c r="AG468" s="2">
        <v>0</v>
      </c>
      <c r="AH468" s="2">
        <v>1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1</v>
      </c>
      <c r="AO468" s="2">
        <v>0</v>
      </c>
      <c r="AP468" s="2">
        <v>0</v>
      </c>
      <c r="AQ468" s="2">
        <v>0</v>
      </c>
      <c r="AR468" s="2">
        <v>1</v>
      </c>
      <c r="AS468" s="2">
        <v>0</v>
      </c>
      <c r="AT468" s="2">
        <v>0</v>
      </c>
      <c r="AU468" s="2">
        <v>0</v>
      </c>
      <c r="AV468" s="2">
        <v>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1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F468" s="2">
        <v>65</v>
      </c>
      <c r="CG468" s="2">
        <v>55</v>
      </c>
      <c r="CH468" s="2">
        <v>10</v>
      </c>
      <c r="CI468" s="2">
        <v>0</v>
      </c>
      <c r="CJ468" s="2">
        <v>30</v>
      </c>
      <c r="CK468" s="2">
        <v>0</v>
      </c>
      <c r="CL468" s="2">
        <v>25</v>
      </c>
      <c r="CM468" s="2">
        <v>0</v>
      </c>
      <c r="CN468" s="2">
        <v>10</v>
      </c>
      <c r="CO468" s="2">
        <v>0</v>
      </c>
      <c r="CP468" s="2">
        <v>30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10</v>
      </c>
      <c r="DC468" s="2">
        <v>0</v>
      </c>
      <c r="DD468" s="2">
        <v>30</v>
      </c>
      <c r="DE468" s="2">
        <v>0</v>
      </c>
      <c r="DF468" s="2">
        <v>25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10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30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25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65</v>
      </c>
      <c r="GE468" s="2">
        <v>3</v>
      </c>
      <c r="GF468" s="2" t="s">
        <v>188</v>
      </c>
    </row>
    <row r="469" spans="1:188" x14ac:dyDescent="0.7">
      <c r="A469" s="2">
        <v>455240</v>
      </c>
      <c r="B469" s="2" t="s">
        <v>655</v>
      </c>
      <c r="C469" s="3">
        <v>41275</v>
      </c>
      <c r="D469" s="2">
        <v>6</v>
      </c>
      <c r="E469" s="2">
        <v>3</v>
      </c>
      <c r="F469" s="2">
        <v>1</v>
      </c>
      <c r="G469" s="2">
        <v>3</v>
      </c>
      <c r="H469" s="2">
        <v>1</v>
      </c>
      <c r="I469" s="2">
        <v>0</v>
      </c>
      <c r="J469" s="2">
        <v>1</v>
      </c>
      <c r="K469" s="2">
        <v>0</v>
      </c>
      <c r="L469" s="2">
        <v>1</v>
      </c>
      <c r="M469" s="2">
        <v>1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1</v>
      </c>
      <c r="AE469" s="2">
        <v>0</v>
      </c>
      <c r="AF469" s="2">
        <v>0</v>
      </c>
      <c r="AG469" s="2">
        <v>0</v>
      </c>
      <c r="AH469" s="2">
        <v>1</v>
      </c>
      <c r="AI469" s="2">
        <v>1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1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1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F469" s="2">
        <v>95</v>
      </c>
      <c r="CG469" s="2">
        <v>45</v>
      </c>
      <c r="CH469" s="2">
        <v>50</v>
      </c>
      <c r="CI469" s="2">
        <v>0</v>
      </c>
      <c r="CJ469" s="2">
        <v>25</v>
      </c>
      <c r="CK469" s="2">
        <v>0</v>
      </c>
      <c r="CL469" s="2">
        <v>20</v>
      </c>
      <c r="CM469" s="2">
        <v>0</v>
      </c>
      <c r="CN469" s="2">
        <v>50</v>
      </c>
      <c r="CO469" s="2">
        <v>0</v>
      </c>
      <c r="CP469" s="2">
        <v>25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50</v>
      </c>
      <c r="DC469" s="2">
        <v>0</v>
      </c>
      <c r="DD469" s="2">
        <v>25</v>
      </c>
      <c r="DE469" s="2">
        <v>0</v>
      </c>
      <c r="DF469" s="2">
        <v>20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50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25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20</v>
      </c>
      <c r="GA469" s="2">
        <v>0</v>
      </c>
      <c r="GB469" s="2">
        <v>0</v>
      </c>
      <c r="GC469" s="2">
        <v>0</v>
      </c>
      <c r="GD469" s="2">
        <v>95</v>
      </c>
      <c r="GE469" s="2">
        <v>3</v>
      </c>
      <c r="GF469" s="2" t="s">
        <v>188</v>
      </c>
    </row>
    <row r="470" spans="1:188" x14ac:dyDescent="0.7">
      <c r="A470" s="2">
        <v>455901</v>
      </c>
      <c r="B470" s="2" t="s">
        <v>656</v>
      </c>
      <c r="C470" s="3">
        <v>41275</v>
      </c>
      <c r="D470" s="2">
        <v>6</v>
      </c>
      <c r="E470" s="2">
        <v>3</v>
      </c>
      <c r="F470" s="2">
        <v>1</v>
      </c>
      <c r="G470" s="2">
        <v>3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1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1</v>
      </c>
      <c r="AE470" s="2">
        <v>0</v>
      </c>
      <c r="AF470" s="2">
        <v>0</v>
      </c>
      <c r="AG470" s="2">
        <v>0</v>
      </c>
      <c r="AH470" s="2">
        <v>1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2">
        <v>1</v>
      </c>
      <c r="AO470" s="2">
        <v>0</v>
      </c>
      <c r="AP470" s="2">
        <v>0</v>
      </c>
      <c r="AQ470" s="2">
        <v>0</v>
      </c>
      <c r="AR470" s="2">
        <v>1</v>
      </c>
      <c r="AS470" s="2">
        <v>0</v>
      </c>
      <c r="AT470" s="2">
        <v>0</v>
      </c>
      <c r="AU470" s="2">
        <v>0</v>
      </c>
      <c r="AV470" s="2">
        <v>1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1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F470" s="2">
        <v>86.59</v>
      </c>
      <c r="CG470" s="2">
        <v>75</v>
      </c>
      <c r="CH470" s="2">
        <v>11.59</v>
      </c>
      <c r="CI470" s="2">
        <v>0</v>
      </c>
      <c r="CJ470" s="2">
        <v>50</v>
      </c>
      <c r="CK470" s="2">
        <v>0</v>
      </c>
      <c r="CL470" s="2">
        <v>25</v>
      </c>
      <c r="CM470" s="2">
        <v>0</v>
      </c>
      <c r="CN470" s="2">
        <v>11.59</v>
      </c>
      <c r="CO470" s="2">
        <v>0</v>
      </c>
      <c r="CP470" s="2">
        <v>50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11.59</v>
      </c>
      <c r="DC470" s="2">
        <v>0</v>
      </c>
      <c r="DD470" s="2">
        <v>50</v>
      </c>
      <c r="DE470" s="2">
        <v>0</v>
      </c>
      <c r="DF470" s="2">
        <v>25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11.59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50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25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86.59</v>
      </c>
      <c r="GE470" s="2">
        <v>3</v>
      </c>
      <c r="GF470" s="2" t="s">
        <v>188</v>
      </c>
    </row>
    <row r="471" spans="1:188" x14ac:dyDescent="0.7">
      <c r="A471" s="2">
        <v>460500</v>
      </c>
      <c r="B471" s="2" t="s">
        <v>657</v>
      </c>
      <c r="C471" s="3">
        <v>41275</v>
      </c>
      <c r="D471" s="2">
        <v>6</v>
      </c>
      <c r="E471" s="2">
        <v>3</v>
      </c>
      <c r="F471" s="2">
        <v>1</v>
      </c>
      <c r="G471" s="2">
        <v>3</v>
      </c>
      <c r="H471" s="2">
        <v>1</v>
      </c>
      <c r="I471" s="2">
        <v>0</v>
      </c>
      <c r="J471" s="2">
        <v>1</v>
      </c>
      <c r="K471" s="2">
        <v>0</v>
      </c>
      <c r="L471" s="2">
        <v>1</v>
      </c>
      <c r="M471" s="2">
        <v>1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1</v>
      </c>
      <c r="AE471" s="2">
        <v>0</v>
      </c>
      <c r="AF471" s="2">
        <v>0</v>
      </c>
      <c r="AG471" s="2">
        <v>0</v>
      </c>
      <c r="AH471" s="2">
        <v>1</v>
      </c>
      <c r="AI471" s="2">
        <v>1</v>
      </c>
      <c r="AJ471" s="2">
        <v>0</v>
      </c>
      <c r="AK471" s="2">
        <v>0</v>
      </c>
      <c r="AL471" s="2">
        <v>0</v>
      </c>
      <c r="AM471" s="2">
        <v>0</v>
      </c>
      <c r="AN471" s="2">
        <v>1</v>
      </c>
      <c r="AO471" s="2">
        <v>0</v>
      </c>
      <c r="AP471" s="2">
        <v>0</v>
      </c>
      <c r="AQ471" s="2">
        <v>0</v>
      </c>
      <c r="AR471" s="2">
        <v>1</v>
      </c>
      <c r="AS471" s="2">
        <v>0</v>
      </c>
      <c r="AT471" s="2">
        <v>0</v>
      </c>
      <c r="AU471" s="2">
        <v>0</v>
      </c>
      <c r="AV471" s="2">
        <v>1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1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F471" s="2">
        <v>75</v>
      </c>
      <c r="CG471" s="2">
        <v>50</v>
      </c>
      <c r="CH471" s="2">
        <v>25</v>
      </c>
      <c r="CI471" s="2">
        <v>0</v>
      </c>
      <c r="CJ471" s="2">
        <v>25</v>
      </c>
      <c r="CK471" s="2">
        <v>0</v>
      </c>
      <c r="CL471" s="2">
        <v>25</v>
      </c>
      <c r="CM471" s="2">
        <v>0</v>
      </c>
      <c r="CN471" s="2">
        <v>25</v>
      </c>
      <c r="CO471" s="2">
        <v>0</v>
      </c>
      <c r="CP471" s="2">
        <v>25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25</v>
      </c>
      <c r="DC471" s="2">
        <v>0</v>
      </c>
      <c r="DD471" s="2">
        <v>25</v>
      </c>
      <c r="DE471" s="2">
        <v>0</v>
      </c>
      <c r="DF471" s="2">
        <v>25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25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25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25</v>
      </c>
      <c r="GB471" s="2">
        <v>0</v>
      </c>
      <c r="GC471" s="2">
        <v>0</v>
      </c>
      <c r="GD471" s="2">
        <v>75</v>
      </c>
      <c r="GE471" s="2">
        <v>3</v>
      </c>
      <c r="GF471" s="2" t="s">
        <v>188</v>
      </c>
    </row>
    <row r="472" spans="1:188" x14ac:dyDescent="0.7">
      <c r="A472" s="2">
        <v>460572</v>
      </c>
      <c r="B472" s="2" t="s">
        <v>658</v>
      </c>
      <c r="C472" s="3">
        <v>41275</v>
      </c>
      <c r="D472" s="2">
        <v>6</v>
      </c>
      <c r="E472" s="2">
        <v>4</v>
      </c>
      <c r="F472" s="2">
        <v>2</v>
      </c>
      <c r="G472" s="2">
        <v>4</v>
      </c>
      <c r="H472" s="2">
        <v>3</v>
      </c>
      <c r="I472" s="2">
        <v>0</v>
      </c>
      <c r="J472" s="2">
        <v>1</v>
      </c>
      <c r="K472" s="2">
        <v>0</v>
      </c>
      <c r="L472" s="2">
        <v>2</v>
      </c>
      <c r="M472" s="2">
        <v>3</v>
      </c>
      <c r="N472" s="2">
        <v>0</v>
      </c>
      <c r="O472" s="2">
        <v>1</v>
      </c>
      <c r="P472" s="2">
        <v>0</v>
      </c>
      <c r="Q472" s="2">
        <v>2</v>
      </c>
      <c r="R472" s="2">
        <v>0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1</v>
      </c>
      <c r="AO472" s="2">
        <v>0</v>
      </c>
      <c r="AP472" s="2">
        <v>0</v>
      </c>
      <c r="AQ472" s="2">
        <v>0</v>
      </c>
      <c r="AR472" s="2">
        <v>1</v>
      </c>
      <c r="AS472" s="2">
        <v>0</v>
      </c>
      <c r="AT472" s="2">
        <v>0</v>
      </c>
      <c r="AU472" s="2">
        <v>0</v>
      </c>
      <c r="AV472" s="2">
        <v>1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1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F472" s="2">
        <v>185</v>
      </c>
      <c r="CG472" s="2">
        <v>55</v>
      </c>
      <c r="CH472" s="2">
        <v>160</v>
      </c>
      <c r="CI472" s="2">
        <v>0</v>
      </c>
      <c r="CJ472" s="2">
        <v>25</v>
      </c>
      <c r="CK472" s="2">
        <v>0</v>
      </c>
      <c r="CL472" s="2">
        <v>30</v>
      </c>
      <c r="CM472" s="2">
        <v>0</v>
      </c>
      <c r="CN472" s="2">
        <v>160</v>
      </c>
      <c r="CO472" s="2">
        <v>0</v>
      </c>
      <c r="CP472" s="2">
        <v>25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160</v>
      </c>
      <c r="DC472" s="2">
        <v>0</v>
      </c>
      <c r="DD472" s="2">
        <v>25</v>
      </c>
      <c r="DE472" s="2">
        <v>0</v>
      </c>
      <c r="DF472" s="2">
        <v>30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10</v>
      </c>
      <c r="EC472" s="2">
        <v>0</v>
      </c>
      <c r="ED472" s="2">
        <v>0</v>
      </c>
      <c r="EE472" s="2">
        <v>0</v>
      </c>
      <c r="EF472" s="2">
        <v>150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25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10</v>
      </c>
      <c r="GC472" s="2">
        <v>20</v>
      </c>
      <c r="GD472" s="2">
        <v>215</v>
      </c>
      <c r="GE472" s="2">
        <v>6</v>
      </c>
      <c r="GF472" s="2" t="s">
        <v>188</v>
      </c>
    </row>
    <row r="473" spans="1:188" x14ac:dyDescent="0.7">
      <c r="A473" s="2">
        <v>463733</v>
      </c>
      <c r="B473" s="2" t="s">
        <v>659</v>
      </c>
      <c r="C473" s="3">
        <v>41275</v>
      </c>
      <c r="D473" s="2">
        <v>6</v>
      </c>
      <c r="E473" s="2">
        <v>3</v>
      </c>
      <c r="F473" s="2">
        <v>1</v>
      </c>
      <c r="G473" s="2">
        <v>3</v>
      </c>
      <c r="H473" s="2">
        <v>1</v>
      </c>
      <c r="I473" s="2">
        <v>0</v>
      </c>
      <c r="J473" s="2">
        <v>1</v>
      </c>
      <c r="K473" s="2">
        <v>0</v>
      </c>
      <c r="L473" s="2">
        <v>1</v>
      </c>
      <c r="M473" s="2">
        <v>1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1</v>
      </c>
      <c r="AE473" s="2">
        <v>0</v>
      </c>
      <c r="AF473" s="2">
        <v>0</v>
      </c>
      <c r="AG473" s="2">
        <v>0</v>
      </c>
      <c r="AH473" s="2">
        <v>1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1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F473" s="2">
        <v>75</v>
      </c>
      <c r="CG473" s="2">
        <v>50</v>
      </c>
      <c r="CH473" s="2">
        <v>25</v>
      </c>
      <c r="CI473" s="2">
        <v>0</v>
      </c>
      <c r="CJ473" s="2">
        <v>25</v>
      </c>
      <c r="CK473" s="2">
        <v>0</v>
      </c>
      <c r="CL473" s="2">
        <v>25</v>
      </c>
      <c r="CM473" s="2">
        <v>0</v>
      </c>
      <c r="CN473" s="2">
        <v>25</v>
      </c>
      <c r="CO473" s="2">
        <v>0</v>
      </c>
      <c r="CP473" s="2">
        <v>25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25</v>
      </c>
      <c r="DC473" s="2">
        <v>0</v>
      </c>
      <c r="DD473" s="2">
        <v>25</v>
      </c>
      <c r="DE473" s="2">
        <v>0</v>
      </c>
      <c r="DF473" s="2">
        <v>25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25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25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25</v>
      </c>
      <c r="GB473" s="2">
        <v>0</v>
      </c>
      <c r="GC473" s="2">
        <v>0</v>
      </c>
      <c r="GD473" s="2">
        <v>75</v>
      </c>
      <c r="GE473" s="2">
        <v>3</v>
      </c>
      <c r="GF473" s="2" t="s">
        <v>188</v>
      </c>
    </row>
    <row r="474" spans="1:188" x14ac:dyDescent="0.7">
      <c r="A474" s="2">
        <v>465162</v>
      </c>
      <c r="B474" s="2" t="s">
        <v>660</v>
      </c>
      <c r="C474" s="3">
        <v>41275</v>
      </c>
      <c r="D474" s="2">
        <v>6</v>
      </c>
      <c r="E474" s="2">
        <v>3</v>
      </c>
      <c r="F474" s="2">
        <v>1</v>
      </c>
      <c r="G474" s="2">
        <v>3</v>
      </c>
      <c r="H474" s="2">
        <v>1</v>
      </c>
      <c r="I474" s="2">
        <v>0</v>
      </c>
      <c r="J474" s="2">
        <v>1</v>
      </c>
      <c r="K474" s="2">
        <v>0</v>
      </c>
      <c r="L474" s="2">
        <v>1</v>
      </c>
      <c r="M474" s="2">
        <v>1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1</v>
      </c>
      <c r="AE474" s="2">
        <v>0</v>
      </c>
      <c r="AF474" s="2">
        <v>0</v>
      </c>
      <c r="AG474" s="2">
        <v>0</v>
      </c>
      <c r="AH474" s="2">
        <v>1</v>
      </c>
      <c r="AI474" s="2">
        <v>1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0</v>
      </c>
      <c r="AP474" s="2">
        <v>0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F474" s="2">
        <v>110</v>
      </c>
      <c r="CG474" s="2">
        <v>100</v>
      </c>
      <c r="CH474" s="2">
        <v>10</v>
      </c>
      <c r="CI474" s="2">
        <v>0</v>
      </c>
      <c r="CJ474" s="2">
        <v>50</v>
      </c>
      <c r="CK474" s="2">
        <v>0</v>
      </c>
      <c r="CL474" s="2">
        <v>50</v>
      </c>
      <c r="CM474" s="2">
        <v>0</v>
      </c>
      <c r="CN474" s="2">
        <v>10</v>
      </c>
      <c r="CO474" s="2">
        <v>0</v>
      </c>
      <c r="CP474" s="2">
        <v>50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10</v>
      </c>
      <c r="DC474" s="2">
        <v>0</v>
      </c>
      <c r="DD474" s="2">
        <v>50</v>
      </c>
      <c r="DE474" s="2">
        <v>0</v>
      </c>
      <c r="DF474" s="2">
        <v>50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10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50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50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110</v>
      </c>
      <c r="GE474" s="2">
        <v>3</v>
      </c>
      <c r="GF474" s="2" t="s">
        <v>188</v>
      </c>
    </row>
    <row r="475" spans="1:188" x14ac:dyDescent="0.7">
      <c r="A475" s="2">
        <v>466468</v>
      </c>
      <c r="B475" s="2" t="s">
        <v>661</v>
      </c>
      <c r="C475" s="3">
        <v>41275</v>
      </c>
      <c r="D475" s="2">
        <v>6</v>
      </c>
      <c r="E475" s="2">
        <v>3</v>
      </c>
      <c r="F475" s="2">
        <v>1</v>
      </c>
      <c r="G475" s="2">
        <v>3</v>
      </c>
      <c r="H475" s="2">
        <v>1</v>
      </c>
      <c r="I475" s="2">
        <v>0</v>
      </c>
      <c r="J475" s="2">
        <v>1</v>
      </c>
      <c r="K475" s="2">
        <v>0</v>
      </c>
      <c r="L475" s="2">
        <v>1</v>
      </c>
      <c r="M475" s="2">
        <v>1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1</v>
      </c>
      <c r="AE475" s="2">
        <v>0</v>
      </c>
      <c r="AF475" s="2">
        <v>0</v>
      </c>
      <c r="AG475" s="2">
        <v>0</v>
      </c>
      <c r="AH475" s="2">
        <v>1</v>
      </c>
      <c r="AI475" s="2">
        <v>1</v>
      </c>
      <c r="AJ475" s="2">
        <v>0</v>
      </c>
      <c r="AK475" s="2">
        <v>0</v>
      </c>
      <c r="AL475" s="2">
        <v>0</v>
      </c>
      <c r="AM475" s="2">
        <v>0</v>
      </c>
      <c r="AN475" s="2">
        <v>1</v>
      </c>
      <c r="AO475" s="2">
        <v>0</v>
      </c>
      <c r="AP475" s="2">
        <v>0</v>
      </c>
      <c r="AQ475" s="2">
        <v>0</v>
      </c>
      <c r="AR475" s="2">
        <v>1</v>
      </c>
      <c r="AS475" s="2">
        <v>0</v>
      </c>
      <c r="AT475" s="2">
        <v>0</v>
      </c>
      <c r="AU475" s="2">
        <v>0</v>
      </c>
      <c r="AV475" s="2">
        <v>1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1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F475" s="2">
        <v>108.21</v>
      </c>
      <c r="CG475" s="2">
        <v>100</v>
      </c>
      <c r="CH475" s="2">
        <v>8.2100000000000009</v>
      </c>
      <c r="CI475" s="2">
        <v>0</v>
      </c>
      <c r="CJ475" s="2">
        <v>50</v>
      </c>
      <c r="CK475" s="2">
        <v>0</v>
      </c>
      <c r="CL475" s="2">
        <v>50</v>
      </c>
      <c r="CM475" s="2">
        <v>0</v>
      </c>
      <c r="CN475" s="2">
        <v>8.2100000000000009</v>
      </c>
      <c r="CO475" s="2">
        <v>0</v>
      </c>
      <c r="CP475" s="2">
        <v>50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8.2100000000000009</v>
      </c>
      <c r="DC475" s="2">
        <v>0</v>
      </c>
      <c r="DD475" s="2">
        <v>50</v>
      </c>
      <c r="DE475" s="2">
        <v>0</v>
      </c>
      <c r="DF475" s="2">
        <v>50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8.2100000000000009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50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50</v>
      </c>
      <c r="GC475" s="2">
        <v>0</v>
      </c>
      <c r="GD475" s="2">
        <v>108.21</v>
      </c>
      <c r="GE475" s="2">
        <v>3</v>
      </c>
      <c r="GF475" s="2" t="s">
        <v>188</v>
      </c>
    </row>
    <row r="476" spans="1:188" x14ac:dyDescent="0.7">
      <c r="A476" s="2">
        <v>467225</v>
      </c>
      <c r="B476" s="2" t="s">
        <v>662</v>
      </c>
      <c r="C476" s="3">
        <v>41275</v>
      </c>
      <c r="D476" s="2">
        <v>6</v>
      </c>
      <c r="E476" s="2">
        <v>4</v>
      </c>
      <c r="F476" s="2">
        <v>2</v>
      </c>
      <c r="G476" s="2">
        <v>4</v>
      </c>
      <c r="H476" s="2">
        <v>1</v>
      </c>
      <c r="I476" s="2">
        <v>0</v>
      </c>
      <c r="J476" s="2">
        <v>2</v>
      </c>
      <c r="K476" s="2">
        <v>0</v>
      </c>
      <c r="L476" s="2">
        <v>2</v>
      </c>
      <c r="M476" s="2">
        <v>1</v>
      </c>
      <c r="N476" s="2">
        <v>0</v>
      </c>
      <c r="O476" s="2">
        <v>2</v>
      </c>
      <c r="P476" s="2">
        <v>0</v>
      </c>
      <c r="Q476" s="2">
        <v>2</v>
      </c>
      <c r="R476" s="2">
        <v>0</v>
      </c>
      <c r="S476" s="2">
        <v>0</v>
      </c>
      <c r="T476" s="2">
        <v>0</v>
      </c>
      <c r="U476" s="2">
        <v>0</v>
      </c>
      <c r="V476" s="2">
        <v>1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1</v>
      </c>
      <c r="AJ476" s="2">
        <v>0</v>
      </c>
      <c r="AK476" s="2">
        <v>0</v>
      </c>
      <c r="AL476" s="2">
        <v>0</v>
      </c>
      <c r="AM476" s="2">
        <v>0</v>
      </c>
      <c r="AN476" s="2">
        <v>1</v>
      </c>
      <c r="AO476" s="2">
        <v>0</v>
      </c>
      <c r="AP476" s="2">
        <v>0</v>
      </c>
      <c r="AQ476" s="2">
        <v>0</v>
      </c>
      <c r="AR476" s="2">
        <v>1</v>
      </c>
      <c r="AS476" s="2">
        <v>0</v>
      </c>
      <c r="AT476" s="2">
        <v>0</v>
      </c>
      <c r="AU476" s="2">
        <v>0</v>
      </c>
      <c r="AV476" s="2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F476" s="2">
        <v>59.4</v>
      </c>
      <c r="CG476" s="2">
        <v>174.4</v>
      </c>
      <c r="CH476" s="2">
        <v>10</v>
      </c>
      <c r="CI476" s="2">
        <v>0</v>
      </c>
      <c r="CJ476" s="2">
        <v>49.4</v>
      </c>
      <c r="CK476" s="2">
        <v>0</v>
      </c>
      <c r="CL476" s="2">
        <v>125</v>
      </c>
      <c r="CM476" s="2">
        <v>0</v>
      </c>
      <c r="CN476" s="2">
        <v>10</v>
      </c>
      <c r="CO476" s="2">
        <v>0</v>
      </c>
      <c r="CP476" s="2">
        <v>49.4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10</v>
      </c>
      <c r="DC476" s="2">
        <v>0</v>
      </c>
      <c r="DD476" s="2">
        <v>49.4</v>
      </c>
      <c r="DE476" s="2">
        <v>0</v>
      </c>
      <c r="DF476" s="2">
        <v>125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10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39.4</v>
      </c>
      <c r="FB476" s="2">
        <v>0</v>
      </c>
      <c r="FC476" s="2">
        <v>0</v>
      </c>
      <c r="FD476" s="2">
        <v>0</v>
      </c>
      <c r="FE476" s="2">
        <v>10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25</v>
      </c>
      <c r="FZ476" s="2">
        <v>0</v>
      </c>
      <c r="GA476" s="2">
        <v>0</v>
      </c>
      <c r="GB476" s="2">
        <v>100</v>
      </c>
      <c r="GC476" s="2">
        <v>0</v>
      </c>
      <c r="GD476" s="2">
        <v>184.4</v>
      </c>
      <c r="GE476" s="2">
        <v>5</v>
      </c>
      <c r="GF476" s="2" t="s">
        <v>188</v>
      </c>
    </row>
    <row r="477" spans="1:188" x14ac:dyDescent="0.7">
      <c r="A477" s="2">
        <v>467280</v>
      </c>
      <c r="B477" s="2" t="s">
        <v>663</v>
      </c>
      <c r="C477" s="3">
        <v>41275</v>
      </c>
      <c r="D477" s="2">
        <v>6</v>
      </c>
      <c r="E477" s="2">
        <v>3</v>
      </c>
      <c r="F477" s="2">
        <v>1</v>
      </c>
      <c r="G477" s="2">
        <v>3</v>
      </c>
      <c r="H477" s="2">
        <v>1</v>
      </c>
      <c r="I477" s="2">
        <v>0</v>
      </c>
      <c r="J477" s="2">
        <v>1</v>
      </c>
      <c r="K477" s="2">
        <v>0</v>
      </c>
      <c r="L477" s="2">
        <v>1</v>
      </c>
      <c r="M477" s="2">
        <v>1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0</v>
      </c>
      <c r="AF477" s="2">
        <v>0</v>
      </c>
      <c r="AG477" s="2">
        <v>0</v>
      </c>
      <c r="AH477" s="2">
        <v>1</v>
      </c>
      <c r="AI477" s="2">
        <v>1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1</v>
      </c>
      <c r="AS477" s="2">
        <v>0</v>
      </c>
      <c r="AT477" s="2">
        <v>0</v>
      </c>
      <c r="AU477" s="2">
        <v>0</v>
      </c>
      <c r="AV477" s="2">
        <v>1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1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F477" s="2">
        <v>150</v>
      </c>
      <c r="CG477" s="2">
        <v>100</v>
      </c>
      <c r="CH477" s="2">
        <v>50</v>
      </c>
      <c r="CI477" s="2">
        <v>0</v>
      </c>
      <c r="CJ477" s="2">
        <v>50</v>
      </c>
      <c r="CK477" s="2">
        <v>0</v>
      </c>
      <c r="CL477" s="2">
        <v>50</v>
      </c>
      <c r="CM477" s="2">
        <v>0</v>
      </c>
      <c r="CN477" s="2">
        <v>50</v>
      </c>
      <c r="CO477" s="2">
        <v>0</v>
      </c>
      <c r="CP477" s="2">
        <v>50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50</v>
      </c>
      <c r="DC477" s="2">
        <v>0</v>
      </c>
      <c r="DD477" s="2">
        <v>50</v>
      </c>
      <c r="DE477" s="2">
        <v>0</v>
      </c>
      <c r="DF477" s="2">
        <v>50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50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50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50</v>
      </c>
      <c r="GD477" s="2">
        <v>150</v>
      </c>
      <c r="GE477" s="2">
        <v>3</v>
      </c>
      <c r="GF477" s="2" t="s">
        <v>188</v>
      </c>
    </row>
    <row r="478" spans="1:188" x14ac:dyDescent="0.7">
      <c r="A478" s="2">
        <v>468462</v>
      </c>
      <c r="B478" s="2" t="s">
        <v>664</v>
      </c>
      <c r="C478" s="3">
        <v>41275</v>
      </c>
      <c r="D478" s="2">
        <v>6</v>
      </c>
      <c r="E478" s="2">
        <v>3</v>
      </c>
      <c r="F478" s="2">
        <v>1</v>
      </c>
      <c r="G478" s="2">
        <v>3</v>
      </c>
      <c r="H478" s="2">
        <v>2</v>
      </c>
      <c r="I478" s="2">
        <v>0</v>
      </c>
      <c r="J478" s="2">
        <v>1</v>
      </c>
      <c r="K478" s="2">
        <v>0</v>
      </c>
      <c r="L478" s="2">
        <v>1</v>
      </c>
      <c r="M478" s="2">
        <v>2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0</v>
      </c>
      <c r="AF478" s="2">
        <v>0</v>
      </c>
      <c r="AG478" s="2">
        <v>0</v>
      </c>
      <c r="AH478" s="2">
        <v>1</v>
      </c>
      <c r="AI478" s="2">
        <v>1</v>
      </c>
      <c r="AJ478" s="2">
        <v>0</v>
      </c>
      <c r="AK478" s="2">
        <v>0</v>
      </c>
      <c r="AL478" s="2">
        <v>0</v>
      </c>
      <c r="AM478" s="2">
        <v>0</v>
      </c>
      <c r="AN478" s="2">
        <v>1</v>
      </c>
      <c r="AO478" s="2">
        <v>0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1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1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F478" s="2">
        <v>128</v>
      </c>
      <c r="CG478" s="2">
        <v>28</v>
      </c>
      <c r="CH478" s="2">
        <v>100</v>
      </c>
      <c r="CI478" s="2">
        <v>0</v>
      </c>
      <c r="CJ478" s="2">
        <v>10</v>
      </c>
      <c r="CK478" s="2">
        <v>0</v>
      </c>
      <c r="CL478" s="2">
        <v>18</v>
      </c>
      <c r="CM478" s="2">
        <v>0</v>
      </c>
      <c r="CN478" s="2">
        <v>100</v>
      </c>
      <c r="CO478" s="2">
        <v>0</v>
      </c>
      <c r="CP478" s="2">
        <v>10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100</v>
      </c>
      <c r="DC478" s="2">
        <v>0</v>
      </c>
      <c r="DD478" s="2">
        <v>10</v>
      </c>
      <c r="DE478" s="2">
        <v>0</v>
      </c>
      <c r="DF478" s="2">
        <v>18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25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75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10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18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128</v>
      </c>
      <c r="GE478" s="2">
        <v>4</v>
      </c>
      <c r="GF478" s="2" t="s">
        <v>188</v>
      </c>
    </row>
    <row r="479" spans="1:188" x14ac:dyDescent="0.7">
      <c r="A479" s="2">
        <v>468517</v>
      </c>
      <c r="B479" s="2" t="s">
        <v>665</v>
      </c>
      <c r="C479" s="3">
        <v>41275</v>
      </c>
      <c r="D479" s="2">
        <v>6</v>
      </c>
      <c r="E479" s="2">
        <v>3</v>
      </c>
      <c r="F479" s="2">
        <v>1</v>
      </c>
      <c r="G479" s="2">
        <v>3</v>
      </c>
      <c r="H479" s="2">
        <v>1</v>
      </c>
      <c r="I479" s="2">
        <v>0</v>
      </c>
      <c r="J479" s="2">
        <v>1</v>
      </c>
      <c r="K479" s="2">
        <v>0</v>
      </c>
      <c r="L479" s="2">
        <v>1</v>
      </c>
      <c r="M479" s="2">
        <v>1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1</v>
      </c>
      <c r="AE479" s="2">
        <v>0</v>
      </c>
      <c r="AF479" s="2">
        <v>0</v>
      </c>
      <c r="AG479" s="2">
        <v>0</v>
      </c>
      <c r="AH479" s="2">
        <v>1</v>
      </c>
      <c r="AI479" s="2">
        <v>1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  <c r="AQ479" s="2">
        <v>0</v>
      </c>
      <c r="AR479" s="2">
        <v>1</v>
      </c>
      <c r="AS479" s="2">
        <v>0</v>
      </c>
      <c r="AT479" s="2">
        <v>0</v>
      </c>
      <c r="AU479" s="2">
        <v>0</v>
      </c>
      <c r="AV479" s="2">
        <v>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1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F479" s="2">
        <v>45</v>
      </c>
      <c r="CG479" s="2">
        <v>35</v>
      </c>
      <c r="CH479" s="2">
        <v>10</v>
      </c>
      <c r="CI479" s="2">
        <v>0</v>
      </c>
      <c r="CJ479" s="2">
        <v>15</v>
      </c>
      <c r="CK479" s="2">
        <v>0</v>
      </c>
      <c r="CL479" s="2">
        <v>20</v>
      </c>
      <c r="CM479" s="2">
        <v>0</v>
      </c>
      <c r="CN479" s="2">
        <v>10</v>
      </c>
      <c r="CO479" s="2">
        <v>0</v>
      </c>
      <c r="CP479" s="2">
        <v>15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10</v>
      </c>
      <c r="DC479" s="2">
        <v>0</v>
      </c>
      <c r="DD479" s="2">
        <v>15</v>
      </c>
      <c r="DE479" s="2">
        <v>0</v>
      </c>
      <c r="DF479" s="2">
        <v>20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10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15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20</v>
      </c>
      <c r="GB479" s="2">
        <v>0</v>
      </c>
      <c r="GC479" s="2">
        <v>0</v>
      </c>
      <c r="GD479" s="2">
        <v>45</v>
      </c>
      <c r="GE479" s="2">
        <v>3</v>
      </c>
      <c r="GF479" s="2" t="s">
        <v>188</v>
      </c>
    </row>
    <row r="480" spans="1:188" x14ac:dyDescent="0.7">
      <c r="A480" s="2">
        <v>472274</v>
      </c>
      <c r="B480" s="2" t="s">
        <v>666</v>
      </c>
      <c r="C480" s="3">
        <v>41275</v>
      </c>
      <c r="D480" s="2">
        <v>6</v>
      </c>
      <c r="E480" s="2">
        <v>4</v>
      </c>
      <c r="F480" s="2">
        <v>2</v>
      </c>
      <c r="G480" s="2">
        <v>4</v>
      </c>
      <c r="H480" s="2">
        <v>4</v>
      </c>
      <c r="I480" s="2">
        <v>0</v>
      </c>
      <c r="J480" s="2">
        <v>2</v>
      </c>
      <c r="K480" s="2">
        <v>0</v>
      </c>
      <c r="L480" s="2">
        <v>2</v>
      </c>
      <c r="M480" s="2">
        <v>4</v>
      </c>
      <c r="N480" s="2">
        <v>0</v>
      </c>
      <c r="O480" s="2">
        <v>2</v>
      </c>
      <c r="P480" s="2">
        <v>0</v>
      </c>
      <c r="Q480" s="2">
        <v>2</v>
      </c>
      <c r="R480" s="2">
        <v>0</v>
      </c>
      <c r="S480" s="2">
        <v>0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</v>
      </c>
      <c r="AI480" s="2">
        <v>1</v>
      </c>
      <c r="AJ480" s="2">
        <v>0</v>
      </c>
      <c r="AK480" s="2">
        <v>0</v>
      </c>
      <c r="AL480" s="2">
        <v>0</v>
      </c>
      <c r="AM480" s="2">
        <v>0</v>
      </c>
      <c r="AN480" s="2">
        <v>1</v>
      </c>
      <c r="AO480" s="2">
        <v>0</v>
      </c>
      <c r="AP480" s="2">
        <v>0</v>
      </c>
      <c r="AQ480" s="2">
        <v>0</v>
      </c>
      <c r="AR480" s="2">
        <v>1</v>
      </c>
      <c r="AS480" s="2">
        <v>0</v>
      </c>
      <c r="AT480" s="2">
        <v>0</v>
      </c>
      <c r="AU480" s="2">
        <v>0</v>
      </c>
      <c r="AV480" s="2">
        <v>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1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F480" s="2">
        <v>727.66</v>
      </c>
      <c r="CG480" s="2">
        <v>676.44</v>
      </c>
      <c r="CH480" s="2">
        <v>450</v>
      </c>
      <c r="CI480" s="2">
        <v>0</v>
      </c>
      <c r="CJ480" s="2">
        <v>277.66000000000003</v>
      </c>
      <c r="CK480" s="2">
        <v>0</v>
      </c>
      <c r="CL480" s="2">
        <v>398.78</v>
      </c>
      <c r="CM480" s="2">
        <v>0</v>
      </c>
      <c r="CN480" s="2">
        <v>450</v>
      </c>
      <c r="CO480" s="2">
        <v>0</v>
      </c>
      <c r="CP480" s="2">
        <v>277.66000000000003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450</v>
      </c>
      <c r="DC480" s="2">
        <v>0</v>
      </c>
      <c r="DD480" s="2">
        <v>277.66000000000003</v>
      </c>
      <c r="DE480" s="2">
        <v>0</v>
      </c>
      <c r="DF480" s="2">
        <v>398.78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250</v>
      </c>
      <c r="ED480" s="2">
        <v>100</v>
      </c>
      <c r="EE480" s="2">
        <v>100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210.96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66.7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348.78</v>
      </c>
      <c r="FV480" s="2">
        <v>0</v>
      </c>
      <c r="FW480" s="2">
        <v>50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1126.44</v>
      </c>
      <c r="GE480" s="2">
        <v>8</v>
      </c>
      <c r="GF480" s="2" t="s">
        <v>188</v>
      </c>
    </row>
    <row r="481" spans="1:188" x14ac:dyDescent="0.7">
      <c r="A481" s="2">
        <v>472492</v>
      </c>
      <c r="B481" s="2" t="s">
        <v>667</v>
      </c>
      <c r="C481" s="3">
        <v>41275</v>
      </c>
      <c r="D481" s="2">
        <v>6</v>
      </c>
      <c r="E481" s="2">
        <v>3</v>
      </c>
      <c r="F481" s="2">
        <v>1</v>
      </c>
      <c r="G481" s="2">
        <v>3</v>
      </c>
      <c r="H481" s="2">
        <v>1</v>
      </c>
      <c r="I481" s="2">
        <v>0</v>
      </c>
      <c r="J481" s="2">
        <v>1</v>
      </c>
      <c r="K481" s="2">
        <v>0</v>
      </c>
      <c r="L481" s="2">
        <v>1</v>
      </c>
      <c r="M481" s="2">
        <v>1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1</v>
      </c>
      <c r="AE481" s="2">
        <v>0</v>
      </c>
      <c r="AF481" s="2">
        <v>0</v>
      </c>
      <c r="AG481" s="2">
        <v>0</v>
      </c>
      <c r="AH481" s="2">
        <v>1</v>
      </c>
      <c r="AI481" s="2">
        <v>1</v>
      </c>
      <c r="AJ481" s="2">
        <v>0</v>
      </c>
      <c r="AK481" s="2">
        <v>0</v>
      </c>
      <c r="AL481" s="2">
        <v>0</v>
      </c>
      <c r="AM481" s="2">
        <v>0</v>
      </c>
      <c r="AN481" s="2">
        <v>1</v>
      </c>
      <c r="AO481" s="2">
        <v>0</v>
      </c>
      <c r="AP481" s="2">
        <v>0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1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F481" s="2">
        <v>185</v>
      </c>
      <c r="CG481" s="2">
        <v>135</v>
      </c>
      <c r="CH481" s="2">
        <v>50</v>
      </c>
      <c r="CI481" s="2">
        <v>0</v>
      </c>
      <c r="CJ481" s="2">
        <v>35</v>
      </c>
      <c r="CK481" s="2">
        <v>0</v>
      </c>
      <c r="CL481" s="2">
        <v>100</v>
      </c>
      <c r="CM481" s="2">
        <v>0</v>
      </c>
      <c r="CN481" s="2">
        <v>50</v>
      </c>
      <c r="CO481" s="2">
        <v>0</v>
      </c>
      <c r="CP481" s="2">
        <v>35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50</v>
      </c>
      <c r="DC481" s="2">
        <v>0</v>
      </c>
      <c r="DD481" s="2">
        <v>35</v>
      </c>
      <c r="DE481" s="2">
        <v>0</v>
      </c>
      <c r="DF481" s="2">
        <v>100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50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35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100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185</v>
      </c>
      <c r="GE481" s="2">
        <v>3</v>
      </c>
      <c r="GF481" s="2" t="s">
        <v>188</v>
      </c>
    </row>
    <row r="482" spans="1:188" x14ac:dyDescent="0.7">
      <c r="A482" s="2">
        <v>472561</v>
      </c>
      <c r="B482" s="2" t="s">
        <v>668</v>
      </c>
      <c r="C482" s="3">
        <v>41640</v>
      </c>
      <c r="D482" s="2">
        <v>5</v>
      </c>
      <c r="E482" s="2">
        <v>3</v>
      </c>
      <c r="F482" s="2">
        <v>1</v>
      </c>
      <c r="G482" s="2">
        <v>3</v>
      </c>
      <c r="H482" s="2">
        <v>0</v>
      </c>
      <c r="I482" s="2">
        <v>1</v>
      </c>
      <c r="J482" s="2">
        <v>0</v>
      </c>
      <c r="K482" s="2">
        <v>1</v>
      </c>
      <c r="L482" s="2">
        <v>0</v>
      </c>
      <c r="M482" s="2">
        <v>1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1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0</v>
      </c>
      <c r="AP482" s="2">
        <v>0</v>
      </c>
      <c r="AQ482" s="2">
        <v>0</v>
      </c>
      <c r="AR482" s="2">
        <v>1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F482" s="2">
        <v>100</v>
      </c>
      <c r="CG482" s="2">
        <v>150</v>
      </c>
      <c r="CH482" s="2">
        <v>0</v>
      </c>
      <c r="CI482" s="2">
        <v>50</v>
      </c>
      <c r="CJ482" s="2">
        <v>0</v>
      </c>
      <c r="CK482" s="2">
        <v>50</v>
      </c>
      <c r="CL482" s="2">
        <v>0</v>
      </c>
      <c r="CM482" s="2">
        <v>0</v>
      </c>
      <c r="CN482" s="2">
        <v>0</v>
      </c>
      <c r="CO482" s="2">
        <v>50</v>
      </c>
      <c r="CP482" s="2">
        <v>0</v>
      </c>
      <c r="CQ482" s="2">
        <v>50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50</v>
      </c>
      <c r="DC482" s="2">
        <v>0</v>
      </c>
      <c r="DD482" s="2">
        <v>50</v>
      </c>
      <c r="DE482" s="2">
        <v>0</v>
      </c>
      <c r="DF482" s="2">
        <v>100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50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50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100</v>
      </c>
      <c r="GE482" s="2">
        <v>2</v>
      </c>
      <c r="GF482" s="2" t="s">
        <v>188</v>
      </c>
    </row>
    <row r="483" spans="1:188" x14ac:dyDescent="0.7">
      <c r="A483" s="2">
        <v>473720</v>
      </c>
      <c r="B483" s="2" t="s">
        <v>669</v>
      </c>
      <c r="C483" s="3">
        <v>41640</v>
      </c>
      <c r="D483" s="2">
        <v>5</v>
      </c>
      <c r="E483" s="2">
        <v>3</v>
      </c>
      <c r="F483" s="2">
        <v>1</v>
      </c>
      <c r="G483" s="2">
        <v>3</v>
      </c>
      <c r="H483" s="2">
        <v>0</v>
      </c>
      <c r="I483" s="2">
        <v>1</v>
      </c>
      <c r="J483" s="2">
        <v>0</v>
      </c>
      <c r="K483" s="2">
        <v>1</v>
      </c>
      <c r="L483" s="2">
        <v>0</v>
      </c>
      <c r="M483" s="2">
        <v>1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1</v>
      </c>
      <c r="AJ483" s="2">
        <v>0</v>
      </c>
      <c r="AK483" s="2">
        <v>0</v>
      </c>
      <c r="AL483" s="2">
        <v>0</v>
      </c>
      <c r="AM483" s="2">
        <v>0</v>
      </c>
      <c r="AN483" s="2">
        <v>1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F483" s="2">
        <v>35</v>
      </c>
      <c r="CG483" s="2">
        <v>50</v>
      </c>
      <c r="CH483" s="2">
        <v>0</v>
      </c>
      <c r="CI483" s="2">
        <v>10</v>
      </c>
      <c r="CJ483" s="2">
        <v>0</v>
      </c>
      <c r="CK483" s="2">
        <v>25</v>
      </c>
      <c r="CL483" s="2">
        <v>0</v>
      </c>
      <c r="CM483" s="2">
        <v>0</v>
      </c>
      <c r="CN483" s="2">
        <v>0</v>
      </c>
      <c r="CO483" s="2">
        <v>10</v>
      </c>
      <c r="CP483" s="2">
        <v>0</v>
      </c>
      <c r="CQ483" s="2">
        <v>25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10</v>
      </c>
      <c r="DC483" s="2">
        <v>0</v>
      </c>
      <c r="DD483" s="2">
        <v>25</v>
      </c>
      <c r="DE483" s="2">
        <v>0</v>
      </c>
      <c r="DF483" s="2">
        <v>25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10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25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35</v>
      </c>
      <c r="GE483" s="2">
        <v>2</v>
      </c>
      <c r="GF483" s="2" t="s">
        <v>188</v>
      </c>
    </row>
    <row r="484" spans="1:188" x14ac:dyDescent="0.7">
      <c r="A484" s="2">
        <v>474203</v>
      </c>
      <c r="B484" s="2" t="s">
        <v>670</v>
      </c>
      <c r="C484" s="3">
        <v>41640</v>
      </c>
      <c r="D484" s="2">
        <v>5</v>
      </c>
      <c r="E484" s="2">
        <v>3</v>
      </c>
      <c r="F484" s="2">
        <v>1</v>
      </c>
      <c r="G484" s="2">
        <v>3</v>
      </c>
      <c r="H484" s="2">
        <v>0</v>
      </c>
      <c r="I484" s="2">
        <v>1</v>
      </c>
      <c r="J484" s="2">
        <v>0</v>
      </c>
      <c r="K484" s="2">
        <v>1</v>
      </c>
      <c r="L484" s="2">
        <v>0</v>
      </c>
      <c r="M484" s="2">
        <v>1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1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1</v>
      </c>
      <c r="AJ484" s="2">
        <v>0</v>
      </c>
      <c r="AK484" s="2">
        <v>0</v>
      </c>
      <c r="AL484" s="2">
        <v>0</v>
      </c>
      <c r="AM484" s="2">
        <v>0</v>
      </c>
      <c r="AN484" s="2">
        <v>1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F484" s="2">
        <v>100</v>
      </c>
      <c r="CG484" s="2">
        <v>150</v>
      </c>
      <c r="CH484" s="2">
        <v>0</v>
      </c>
      <c r="CI484" s="2">
        <v>50</v>
      </c>
      <c r="CJ484" s="2">
        <v>0</v>
      </c>
      <c r="CK484" s="2">
        <v>50</v>
      </c>
      <c r="CL484" s="2">
        <v>0</v>
      </c>
      <c r="CM484" s="2">
        <v>0</v>
      </c>
      <c r="CN484" s="2">
        <v>0</v>
      </c>
      <c r="CO484" s="2">
        <v>50</v>
      </c>
      <c r="CP484" s="2">
        <v>0</v>
      </c>
      <c r="CQ484" s="2">
        <v>50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50</v>
      </c>
      <c r="DC484" s="2">
        <v>0</v>
      </c>
      <c r="DD484" s="2">
        <v>50</v>
      </c>
      <c r="DE484" s="2">
        <v>0</v>
      </c>
      <c r="DF484" s="2">
        <v>100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50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50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100</v>
      </c>
      <c r="GE484" s="2">
        <v>2</v>
      </c>
      <c r="GF484" s="2" t="s">
        <v>188</v>
      </c>
    </row>
    <row r="485" spans="1:188" x14ac:dyDescent="0.7">
      <c r="A485" s="2">
        <v>474267</v>
      </c>
      <c r="B485" s="2" t="s">
        <v>671</v>
      </c>
      <c r="C485" s="3">
        <v>41640</v>
      </c>
      <c r="D485" s="2">
        <v>5</v>
      </c>
      <c r="E485" s="2">
        <v>3</v>
      </c>
      <c r="F485" s="2">
        <v>1</v>
      </c>
      <c r="G485" s="2">
        <v>3</v>
      </c>
      <c r="H485" s="2">
        <v>0</v>
      </c>
      <c r="I485" s="2">
        <v>26</v>
      </c>
      <c r="J485" s="2">
        <v>0</v>
      </c>
      <c r="K485" s="2">
        <v>1</v>
      </c>
      <c r="L485" s="2">
        <v>0</v>
      </c>
      <c r="M485" s="2">
        <v>26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1</v>
      </c>
      <c r="AJ485" s="2">
        <v>0</v>
      </c>
      <c r="AK485" s="2">
        <v>0</v>
      </c>
      <c r="AL485" s="2">
        <v>0</v>
      </c>
      <c r="AM485" s="2">
        <v>0</v>
      </c>
      <c r="AN485" s="2">
        <v>1</v>
      </c>
      <c r="AO485" s="2">
        <v>0</v>
      </c>
      <c r="AP485" s="2">
        <v>0</v>
      </c>
      <c r="AQ485" s="2">
        <v>0</v>
      </c>
      <c r="AR485" s="2">
        <v>1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F485" s="2">
        <v>304</v>
      </c>
      <c r="CG485" s="2">
        <v>74</v>
      </c>
      <c r="CH485" s="2">
        <v>0</v>
      </c>
      <c r="CI485" s="2">
        <v>240</v>
      </c>
      <c r="CJ485" s="2">
        <v>0</v>
      </c>
      <c r="CK485" s="2">
        <v>64</v>
      </c>
      <c r="CL485" s="2">
        <v>0</v>
      </c>
      <c r="CM485" s="2">
        <v>0</v>
      </c>
      <c r="CN485" s="2">
        <v>0</v>
      </c>
      <c r="CO485" s="2">
        <v>240</v>
      </c>
      <c r="CP485" s="2">
        <v>0</v>
      </c>
      <c r="CQ485" s="2">
        <v>64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240</v>
      </c>
      <c r="DC485" s="2">
        <v>0</v>
      </c>
      <c r="DD485" s="2">
        <v>64</v>
      </c>
      <c r="DE485" s="2">
        <v>0</v>
      </c>
      <c r="DF485" s="2">
        <v>10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74</v>
      </c>
      <c r="EL485" s="2">
        <v>10</v>
      </c>
      <c r="EM485" s="2">
        <v>0</v>
      </c>
      <c r="EN485" s="2">
        <v>32</v>
      </c>
      <c r="EO485" s="2">
        <v>25</v>
      </c>
      <c r="EP485" s="2">
        <v>1</v>
      </c>
      <c r="EQ485" s="2">
        <v>88</v>
      </c>
      <c r="ER485" s="2">
        <v>10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64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304</v>
      </c>
      <c r="GE485" s="2">
        <v>27</v>
      </c>
      <c r="GF485" s="2" t="s">
        <v>188</v>
      </c>
    </row>
    <row r="486" spans="1:188" x14ac:dyDescent="0.7">
      <c r="A486" s="2">
        <v>474715</v>
      </c>
      <c r="B486" s="2" t="s">
        <v>672</v>
      </c>
      <c r="C486" s="3">
        <v>41640</v>
      </c>
      <c r="D486" s="2">
        <v>5</v>
      </c>
      <c r="E486" s="2">
        <v>3</v>
      </c>
      <c r="F486" s="2">
        <v>1</v>
      </c>
      <c r="G486" s="2">
        <v>3</v>
      </c>
      <c r="H486" s="2">
        <v>0</v>
      </c>
      <c r="I486" s="2">
        <v>2</v>
      </c>
      <c r="J486" s="2">
        <v>0</v>
      </c>
      <c r="K486" s="2">
        <v>1</v>
      </c>
      <c r="L486" s="2">
        <v>0</v>
      </c>
      <c r="M486" s="2">
        <v>2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1</v>
      </c>
      <c r="AI486" s="2">
        <v>1</v>
      </c>
      <c r="AJ486" s="2">
        <v>0</v>
      </c>
      <c r="AK486" s="2">
        <v>0</v>
      </c>
      <c r="AL486" s="2">
        <v>0</v>
      </c>
      <c r="AM486" s="2">
        <v>0</v>
      </c>
      <c r="AN486" s="2">
        <v>1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0</v>
      </c>
      <c r="AV486" s="2">
        <v>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F486" s="2">
        <v>65</v>
      </c>
      <c r="CG486" s="2">
        <v>40</v>
      </c>
      <c r="CH486" s="2">
        <v>0</v>
      </c>
      <c r="CI486" s="2">
        <v>40</v>
      </c>
      <c r="CJ486" s="2">
        <v>0</v>
      </c>
      <c r="CK486" s="2">
        <v>25</v>
      </c>
      <c r="CL486" s="2">
        <v>0</v>
      </c>
      <c r="CM486" s="2">
        <v>0</v>
      </c>
      <c r="CN486" s="2">
        <v>0</v>
      </c>
      <c r="CO486" s="2">
        <v>40</v>
      </c>
      <c r="CP486" s="2">
        <v>0</v>
      </c>
      <c r="CQ486" s="2">
        <v>25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40</v>
      </c>
      <c r="DC486" s="2">
        <v>0</v>
      </c>
      <c r="DD486" s="2">
        <v>25</v>
      </c>
      <c r="DE486" s="2">
        <v>0</v>
      </c>
      <c r="DF486" s="2">
        <v>15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25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15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25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65</v>
      </c>
      <c r="GE486" s="2">
        <v>3</v>
      </c>
      <c r="GF486" s="2" t="s">
        <v>188</v>
      </c>
    </row>
    <row r="487" spans="1:188" x14ac:dyDescent="0.7">
      <c r="A487" s="2">
        <v>475399</v>
      </c>
      <c r="B487" s="2" t="s">
        <v>673</v>
      </c>
      <c r="C487" s="3">
        <v>41640</v>
      </c>
      <c r="D487" s="2">
        <v>5</v>
      </c>
      <c r="E487" s="2">
        <v>3</v>
      </c>
      <c r="F487" s="2">
        <v>1</v>
      </c>
      <c r="G487" s="2">
        <v>3</v>
      </c>
      <c r="H487" s="2">
        <v>0</v>
      </c>
      <c r="I487" s="2">
        <v>1</v>
      </c>
      <c r="J487" s="2">
        <v>0</v>
      </c>
      <c r="K487" s="2">
        <v>1</v>
      </c>
      <c r="L487" s="2">
        <v>0</v>
      </c>
      <c r="M487" s="2">
        <v>1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1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2">
        <v>1</v>
      </c>
      <c r="AO487" s="2">
        <v>0</v>
      </c>
      <c r="AP487" s="2">
        <v>0</v>
      </c>
      <c r="AQ487" s="2">
        <v>0</v>
      </c>
      <c r="AR487" s="2">
        <v>1</v>
      </c>
      <c r="AS487" s="2">
        <v>0</v>
      </c>
      <c r="AT487" s="2">
        <v>0</v>
      </c>
      <c r="AU487" s="2">
        <v>0</v>
      </c>
      <c r="AV487" s="2">
        <v>1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F487" s="2">
        <v>75</v>
      </c>
      <c r="CG487" s="2">
        <v>100</v>
      </c>
      <c r="CH487" s="2">
        <v>0</v>
      </c>
      <c r="CI487" s="2">
        <v>25</v>
      </c>
      <c r="CJ487" s="2">
        <v>0</v>
      </c>
      <c r="CK487" s="2">
        <v>50</v>
      </c>
      <c r="CL487" s="2">
        <v>0</v>
      </c>
      <c r="CM487" s="2">
        <v>0</v>
      </c>
      <c r="CN487" s="2">
        <v>0</v>
      </c>
      <c r="CO487" s="2">
        <v>25</v>
      </c>
      <c r="CP487" s="2">
        <v>0</v>
      </c>
      <c r="CQ487" s="2">
        <v>50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25</v>
      </c>
      <c r="DC487" s="2">
        <v>0</v>
      </c>
      <c r="DD487" s="2">
        <v>50</v>
      </c>
      <c r="DE487" s="2">
        <v>0</v>
      </c>
      <c r="DF487" s="2">
        <v>50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25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50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75</v>
      </c>
      <c r="GE487" s="2">
        <v>2</v>
      </c>
      <c r="GF487" s="2" t="s">
        <v>188</v>
      </c>
    </row>
    <row r="488" spans="1:188" x14ac:dyDescent="0.7">
      <c r="A488" s="2">
        <v>476464</v>
      </c>
      <c r="B488" s="2" t="s">
        <v>674</v>
      </c>
      <c r="C488" s="3">
        <v>41275</v>
      </c>
      <c r="D488" s="2">
        <v>6</v>
      </c>
      <c r="E488" s="2">
        <v>3</v>
      </c>
      <c r="F488" s="2">
        <v>1</v>
      </c>
      <c r="G488" s="2">
        <v>3</v>
      </c>
      <c r="H488" s="2">
        <v>1</v>
      </c>
      <c r="I488" s="2">
        <v>0</v>
      </c>
      <c r="J488" s="2">
        <v>1</v>
      </c>
      <c r="K488" s="2">
        <v>0</v>
      </c>
      <c r="L488" s="2">
        <v>1</v>
      </c>
      <c r="M488" s="2">
        <v>1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1</v>
      </c>
      <c r="AE488" s="2">
        <v>0</v>
      </c>
      <c r="AF488" s="2">
        <v>0</v>
      </c>
      <c r="AG488" s="2">
        <v>0</v>
      </c>
      <c r="AH488" s="2">
        <v>1</v>
      </c>
      <c r="AI488" s="2">
        <v>1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1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1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F488" s="2">
        <v>60</v>
      </c>
      <c r="CG488" s="2">
        <v>35</v>
      </c>
      <c r="CH488" s="2">
        <v>25</v>
      </c>
      <c r="CI488" s="2">
        <v>0</v>
      </c>
      <c r="CJ488" s="2">
        <v>25</v>
      </c>
      <c r="CK488" s="2">
        <v>0</v>
      </c>
      <c r="CL488" s="2">
        <v>10</v>
      </c>
      <c r="CM488" s="2">
        <v>0</v>
      </c>
      <c r="CN488" s="2">
        <v>25</v>
      </c>
      <c r="CO488" s="2">
        <v>0</v>
      </c>
      <c r="CP488" s="2">
        <v>25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25</v>
      </c>
      <c r="DC488" s="2">
        <v>0</v>
      </c>
      <c r="DD488" s="2">
        <v>25</v>
      </c>
      <c r="DE488" s="2">
        <v>0</v>
      </c>
      <c r="DF488" s="2">
        <v>10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25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25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10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60</v>
      </c>
      <c r="GE488" s="2">
        <v>3</v>
      </c>
      <c r="GF488" s="2" t="s">
        <v>188</v>
      </c>
    </row>
    <row r="489" spans="1:188" x14ac:dyDescent="0.7">
      <c r="A489" s="2">
        <v>480072</v>
      </c>
      <c r="B489" s="2" t="s">
        <v>675</v>
      </c>
      <c r="C489" s="3">
        <v>41275</v>
      </c>
      <c r="D489" s="2">
        <v>6</v>
      </c>
      <c r="E489" s="2">
        <v>3</v>
      </c>
      <c r="F489" s="2">
        <v>1</v>
      </c>
      <c r="G489" s="2">
        <v>3</v>
      </c>
      <c r="H489" s="2">
        <v>1</v>
      </c>
      <c r="I489" s="2">
        <v>0</v>
      </c>
      <c r="J489" s="2">
        <v>2</v>
      </c>
      <c r="K489" s="2">
        <v>0</v>
      </c>
      <c r="L489" s="2">
        <v>4</v>
      </c>
      <c r="M489" s="2">
        <v>1</v>
      </c>
      <c r="N489" s="2">
        <v>0</v>
      </c>
      <c r="O489" s="2">
        <v>2</v>
      </c>
      <c r="P489" s="2">
        <v>0</v>
      </c>
      <c r="Q489" s="2">
        <v>4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1</v>
      </c>
      <c r="AE489" s="2">
        <v>0</v>
      </c>
      <c r="AF489" s="2">
        <v>0</v>
      </c>
      <c r="AG489" s="2">
        <v>0</v>
      </c>
      <c r="AH489" s="2">
        <v>1</v>
      </c>
      <c r="AI489" s="2">
        <v>1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0</v>
      </c>
      <c r="AP489" s="2">
        <v>0</v>
      </c>
      <c r="AQ489" s="2">
        <v>0</v>
      </c>
      <c r="AR489" s="2">
        <v>1</v>
      </c>
      <c r="AS489" s="2">
        <v>0</v>
      </c>
      <c r="AT489" s="2">
        <v>0</v>
      </c>
      <c r="AU489" s="2">
        <v>0</v>
      </c>
      <c r="AV489" s="2">
        <v>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1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F489" s="2">
        <v>774.97</v>
      </c>
      <c r="CG489" s="2">
        <v>474.97</v>
      </c>
      <c r="CH489" s="2">
        <v>300</v>
      </c>
      <c r="CI489" s="2">
        <v>0</v>
      </c>
      <c r="CJ489" s="2">
        <v>95.46</v>
      </c>
      <c r="CK489" s="2">
        <v>0</v>
      </c>
      <c r="CL489" s="2">
        <v>379.51</v>
      </c>
      <c r="CM489" s="2">
        <v>0</v>
      </c>
      <c r="CN489" s="2">
        <v>300</v>
      </c>
      <c r="CO489" s="2">
        <v>0</v>
      </c>
      <c r="CP489" s="2">
        <v>95.46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300</v>
      </c>
      <c r="DC489" s="2">
        <v>0</v>
      </c>
      <c r="DD489" s="2">
        <v>95.46</v>
      </c>
      <c r="DE489" s="2">
        <v>0</v>
      </c>
      <c r="DF489" s="2">
        <v>379.51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300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45.46</v>
      </c>
      <c r="FC489" s="2">
        <v>50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164.6</v>
      </c>
      <c r="FW489" s="2">
        <v>0</v>
      </c>
      <c r="FX489" s="2">
        <v>0</v>
      </c>
      <c r="FY489" s="2">
        <v>135</v>
      </c>
      <c r="FZ489" s="2">
        <v>79.91</v>
      </c>
      <c r="GA489" s="2">
        <v>0</v>
      </c>
      <c r="GB489" s="2">
        <v>0</v>
      </c>
      <c r="GC489" s="2">
        <v>0</v>
      </c>
      <c r="GD489" s="2">
        <v>774.97</v>
      </c>
      <c r="GE489" s="2">
        <v>7</v>
      </c>
      <c r="GF489" s="2" t="s">
        <v>188</v>
      </c>
    </row>
    <row r="490" spans="1:188" x14ac:dyDescent="0.7">
      <c r="A490" s="2">
        <v>482349</v>
      </c>
      <c r="B490" s="2" t="s">
        <v>676</v>
      </c>
      <c r="C490" s="3">
        <v>41275</v>
      </c>
      <c r="D490" s="2">
        <v>6</v>
      </c>
      <c r="E490" s="2">
        <v>3</v>
      </c>
      <c r="F490" s="2">
        <v>1</v>
      </c>
      <c r="G490" s="2">
        <v>3</v>
      </c>
      <c r="H490" s="2">
        <v>1</v>
      </c>
      <c r="I490" s="2">
        <v>0</v>
      </c>
      <c r="J490" s="2">
        <v>1</v>
      </c>
      <c r="K490" s="2">
        <v>0</v>
      </c>
      <c r="L490" s="2">
        <v>1</v>
      </c>
      <c r="M490" s="2">
        <v>1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</v>
      </c>
      <c r="AE490" s="2">
        <v>0</v>
      </c>
      <c r="AF490" s="2">
        <v>0</v>
      </c>
      <c r="AG490" s="2">
        <v>0</v>
      </c>
      <c r="AH490" s="2">
        <v>1</v>
      </c>
      <c r="AI490" s="2">
        <v>1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0</v>
      </c>
      <c r="AP490" s="2">
        <v>0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1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F490" s="2">
        <v>100</v>
      </c>
      <c r="CG490" s="2">
        <v>50</v>
      </c>
      <c r="CH490" s="2">
        <v>50</v>
      </c>
      <c r="CI490" s="2">
        <v>0</v>
      </c>
      <c r="CJ490" s="2">
        <v>25</v>
      </c>
      <c r="CK490" s="2">
        <v>0</v>
      </c>
      <c r="CL490" s="2">
        <v>25</v>
      </c>
      <c r="CM490" s="2">
        <v>0</v>
      </c>
      <c r="CN490" s="2">
        <v>50</v>
      </c>
      <c r="CO490" s="2">
        <v>0</v>
      </c>
      <c r="CP490" s="2">
        <v>25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50</v>
      </c>
      <c r="DC490" s="2">
        <v>0</v>
      </c>
      <c r="DD490" s="2">
        <v>25</v>
      </c>
      <c r="DE490" s="2">
        <v>0</v>
      </c>
      <c r="DF490" s="2">
        <v>25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50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25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25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100</v>
      </c>
      <c r="GE490" s="2">
        <v>3</v>
      </c>
      <c r="GF490" s="2" t="s">
        <v>188</v>
      </c>
    </row>
    <row r="491" spans="1:188" x14ac:dyDescent="0.7">
      <c r="A491" s="2">
        <v>483124</v>
      </c>
      <c r="B491" s="2" t="s">
        <v>677</v>
      </c>
      <c r="C491" s="3">
        <v>41275</v>
      </c>
      <c r="D491" s="2">
        <v>6</v>
      </c>
      <c r="E491" s="2">
        <v>4</v>
      </c>
      <c r="F491" s="2">
        <v>2</v>
      </c>
      <c r="G491" s="2">
        <v>4</v>
      </c>
      <c r="H491" s="2">
        <v>1</v>
      </c>
      <c r="I491" s="2">
        <v>0</v>
      </c>
      <c r="J491" s="2">
        <v>1</v>
      </c>
      <c r="K491" s="2">
        <v>0</v>
      </c>
      <c r="L491" s="2">
        <v>2</v>
      </c>
      <c r="M491" s="2">
        <v>1</v>
      </c>
      <c r="N491" s="2">
        <v>0</v>
      </c>
      <c r="O491" s="2">
        <v>1</v>
      </c>
      <c r="P491" s="2">
        <v>0</v>
      </c>
      <c r="Q491" s="2">
        <v>2</v>
      </c>
      <c r="R491" s="2">
        <v>0</v>
      </c>
      <c r="S491" s="2">
        <v>0</v>
      </c>
      <c r="T491" s="2">
        <v>0</v>
      </c>
      <c r="U491" s="2">
        <v>0</v>
      </c>
      <c r="V491" s="2">
        <v>1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1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>
        <v>0</v>
      </c>
      <c r="AP491" s="2">
        <v>0</v>
      </c>
      <c r="AQ491" s="2">
        <v>0</v>
      </c>
      <c r="AR491" s="2">
        <v>1</v>
      </c>
      <c r="AS491" s="2">
        <v>0</v>
      </c>
      <c r="AT491" s="2">
        <v>0</v>
      </c>
      <c r="AU491" s="2">
        <v>0</v>
      </c>
      <c r="AV491" s="2">
        <v>1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1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F491" s="2">
        <v>308.63</v>
      </c>
      <c r="CG491" s="2">
        <v>165</v>
      </c>
      <c r="CH491" s="2">
        <v>208.63</v>
      </c>
      <c r="CI491" s="2">
        <v>0</v>
      </c>
      <c r="CJ491" s="2">
        <v>100</v>
      </c>
      <c r="CK491" s="2">
        <v>0</v>
      </c>
      <c r="CL491" s="2">
        <v>65</v>
      </c>
      <c r="CM491" s="2">
        <v>0</v>
      </c>
      <c r="CN491" s="2">
        <v>208.63</v>
      </c>
      <c r="CO491" s="2">
        <v>0</v>
      </c>
      <c r="CP491" s="2">
        <v>100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208.63</v>
      </c>
      <c r="DC491" s="2">
        <v>0</v>
      </c>
      <c r="DD491" s="2">
        <v>100</v>
      </c>
      <c r="DE491" s="2">
        <v>0</v>
      </c>
      <c r="DF491" s="2">
        <v>65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208.63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100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65</v>
      </c>
      <c r="GB491" s="2">
        <v>0</v>
      </c>
      <c r="GC491" s="2">
        <v>0</v>
      </c>
      <c r="GD491" s="2">
        <v>373.63</v>
      </c>
      <c r="GE491" s="2">
        <v>4</v>
      </c>
      <c r="GF491" s="2" t="s">
        <v>188</v>
      </c>
    </row>
    <row r="492" spans="1:188" x14ac:dyDescent="0.7">
      <c r="A492" s="2">
        <v>483840</v>
      </c>
      <c r="B492" s="2" t="s">
        <v>678</v>
      </c>
      <c r="C492" s="3">
        <v>41275</v>
      </c>
      <c r="D492" s="2">
        <v>6</v>
      </c>
      <c r="E492" s="2">
        <v>3</v>
      </c>
      <c r="F492" s="2">
        <v>1</v>
      </c>
      <c r="G492" s="2">
        <v>3</v>
      </c>
      <c r="H492" s="2">
        <v>3</v>
      </c>
      <c r="I492" s="2">
        <v>0</v>
      </c>
      <c r="J492" s="2">
        <v>1</v>
      </c>
      <c r="K492" s="2">
        <v>0</v>
      </c>
      <c r="L492" s="2">
        <v>1</v>
      </c>
      <c r="M492" s="2">
        <v>3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</v>
      </c>
      <c r="AE492" s="2">
        <v>0</v>
      </c>
      <c r="AF492" s="2">
        <v>0</v>
      </c>
      <c r="AG492" s="2">
        <v>0</v>
      </c>
      <c r="AH492" s="2">
        <v>1</v>
      </c>
      <c r="AI492" s="2">
        <v>1</v>
      </c>
      <c r="AJ492" s="2">
        <v>0</v>
      </c>
      <c r="AK492" s="2">
        <v>0</v>
      </c>
      <c r="AL492" s="2">
        <v>0</v>
      </c>
      <c r="AM492" s="2">
        <v>0</v>
      </c>
      <c r="AN492" s="2">
        <v>1</v>
      </c>
      <c r="AO492" s="2">
        <v>0</v>
      </c>
      <c r="AP492" s="2">
        <v>0</v>
      </c>
      <c r="AQ492" s="2">
        <v>0</v>
      </c>
      <c r="AR492" s="2">
        <v>1</v>
      </c>
      <c r="AS492" s="2">
        <v>0</v>
      </c>
      <c r="AT492" s="2">
        <v>0</v>
      </c>
      <c r="AU492" s="2">
        <v>0</v>
      </c>
      <c r="AV492" s="2">
        <v>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1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F492" s="2">
        <v>336</v>
      </c>
      <c r="CG492" s="2">
        <v>85</v>
      </c>
      <c r="CH492" s="2">
        <v>251</v>
      </c>
      <c r="CI492" s="2">
        <v>0</v>
      </c>
      <c r="CJ492" s="2">
        <v>50</v>
      </c>
      <c r="CK492" s="2">
        <v>0</v>
      </c>
      <c r="CL492" s="2">
        <v>35</v>
      </c>
      <c r="CM492" s="2">
        <v>0</v>
      </c>
      <c r="CN492" s="2">
        <v>251</v>
      </c>
      <c r="CO492" s="2">
        <v>0</v>
      </c>
      <c r="CP492" s="2">
        <v>50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251</v>
      </c>
      <c r="DC492" s="2">
        <v>0</v>
      </c>
      <c r="DD492" s="2">
        <v>50</v>
      </c>
      <c r="DE492" s="2">
        <v>0</v>
      </c>
      <c r="DF492" s="2">
        <v>35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251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50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35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336</v>
      </c>
      <c r="GE492" s="2">
        <v>5</v>
      </c>
      <c r="GF492" s="2" t="s">
        <v>188</v>
      </c>
    </row>
    <row r="493" spans="1:188" x14ac:dyDescent="0.7">
      <c r="A493" s="2">
        <v>485651</v>
      </c>
      <c r="B493" s="2" t="s">
        <v>679</v>
      </c>
      <c r="C493" s="3">
        <v>41640</v>
      </c>
      <c r="D493" s="2">
        <v>5</v>
      </c>
      <c r="E493" s="2">
        <v>3</v>
      </c>
      <c r="F493" s="2">
        <v>1</v>
      </c>
      <c r="G493" s="2">
        <v>3</v>
      </c>
      <c r="H493" s="2">
        <v>0</v>
      </c>
      <c r="I493" s="2">
        <v>1</v>
      </c>
      <c r="J493" s="2">
        <v>0</v>
      </c>
      <c r="K493" s="2">
        <v>2</v>
      </c>
      <c r="L493" s="2">
        <v>0</v>
      </c>
      <c r="M493" s="2">
        <v>1</v>
      </c>
      <c r="N493" s="2">
        <v>0</v>
      </c>
      <c r="O493" s="2">
        <v>2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1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1</v>
      </c>
      <c r="AI493" s="2">
        <v>1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0</v>
      </c>
      <c r="AP493" s="2">
        <v>0</v>
      </c>
      <c r="AQ493" s="2">
        <v>0</v>
      </c>
      <c r="AR493" s="2">
        <v>1</v>
      </c>
      <c r="AS493" s="2">
        <v>0</v>
      </c>
      <c r="AT493" s="2">
        <v>0</v>
      </c>
      <c r="AU493" s="2">
        <v>0</v>
      </c>
      <c r="AV493" s="2">
        <v>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F493" s="2">
        <v>400</v>
      </c>
      <c r="CG493" s="2">
        <v>400</v>
      </c>
      <c r="CH493" s="2">
        <v>0</v>
      </c>
      <c r="CI493" s="2">
        <v>100</v>
      </c>
      <c r="CJ493" s="2">
        <v>0</v>
      </c>
      <c r="CK493" s="2">
        <v>300</v>
      </c>
      <c r="CL493" s="2">
        <v>0</v>
      </c>
      <c r="CM493" s="2">
        <v>0</v>
      </c>
      <c r="CN493" s="2">
        <v>0</v>
      </c>
      <c r="CO493" s="2">
        <v>100</v>
      </c>
      <c r="CP493" s="2">
        <v>0</v>
      </c>
      <c r="CQ493" s="2">
        <v>300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100</v>
      </c>
      <c r="DC493" s="2">
        <v>0</v>
      </c>
      <c r="DD493" s="2">
        <v>300</v>
      </c>
      <c r="DE493" s="2">
        <v>0</v>
      </c>
      <c r="DF493" s="2">
        <v>100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100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100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200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400</v>
      </c>
      <c r="GE493" s="2">
        <v>3</v>
      </c>
      <c r="GF493" s="2" t="s">
        <v>188</v>
      </c>
    </row>
    <row r="494" spans="1:188" x14ac:dyDescent="0.7">
      <c r="A494" s="2">
        <v>486431</v>
      </c>
      <c r="B494" s="2" t="s">
        <v>680</v>
      </c>
      <c r="C494" s="3">
        <v>41275</v>
      </c>
      <c r="D494" s="2">
        <v>6</v>
      </c>
      <c r="E494" s="2">
        <v>3</v>
      </c>
      <c r="F494" s="2">
        <v>1</v>
      </c>
      <c r="G494" s="2">
        <v>3</v>
      </c>
      <c r="H494" s="2">
        <v>2</v>
      </c>
      <c r="I494" s="2">
        <v>0</v>
      </c>
      <c r="J494" s="2">
        <v>1</v>
      </c>
      <c r="K494" s="2">
        <v>0</v>
      </c>
      <c r="L494" s="2">
        <v>1</v>
      </c>
      <c r="M494" s="2">
        <v>2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</v>
      </c>
      <c r="AE494" s="2">
        <v>0</v>
      </c>
      <c r="AF494" s="2">
        <v>0</v>
      </c>
      <c r="AG494" s="2">
        <v>0</v>
      </c>
      <c r="AH494" s="2">
        <v>1</v>
      </c>
      <c r="AI494" s="2">
        <v>1</v>
      </c>
      <c r="AJ494" s="2">
        <v>0</v>
      </c>
      <c r="AK494" s="2">
        <v>0</v>
      </c>
      <c r="AL494" s="2">
        <v>0</v>
      </c>
      <c r="AM494" s="2">
        <v>0</v>
      </c>
      <c r="AN494" s="2">
        <v>1</v>
      </c>
      <c r="AO494" s="2">
        <v>0</v>
      </c>
      <c r="AP494" s="2">
        <v>0</v>
      </c>
      <c r="AQ494" s="2">
        <v>0</v>
      </c>
      <c r="AR494" s="2">
        <v>1</v>
      </c>
      <c r="AS494" s="2">
        <v>0</v>
      </c>
      <c r="AT494" s="2">
        <v>0</v>
      </c>
      <c r="AU494" s="2">
        <v>0</v>
      </c>
      <c r="AV494" s="2">
        <v>1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1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F494" s="2">
        <v>89</v>
      </c>
      <c r="CG494" s="2">
        <v>29</v>
      </c>
      <c r="CH494" s="2">
        <v>60</v>
      </c>
      <c r="CI494" s="2">
        <v>0</v>
      </c>
      <c r="CJ494" s="2">
        <v>4</v>
      </c>
      <c r="CK494" s="2">
        <v>0</v>
      </c>
      <c r="CL494" s="2">
        <v>25</v>
      </c>
      <c r="CM494" s="2">
        <v>0</v>
      </c>
      <c r="CN494" s="2">
        <v>60</v>
      </c>
      <c r="CO494" s="2">
        <v>0</v>
      </c>
      <c r="CP494" s="2">
        <v>4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60</v>
      </c>
      <c r="DC494" s="2">
        <v>0</v>
      </c>
      <c r="DD494" s="2">
        <v>4</v>
      </c>
      <c r="DE494" s="2">
        <v>0</v>
      </c>
      <c r="DF494" s="2">
        <v>25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60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4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25</v>
      </c>
      <c r="GA494" s="2">
        <v>0</v>
      </c>
      <c r="GB494" s="2">
        <v>0</v>
      </c>
      <c r="GC494" s="2">
        <v>0</v>
      </c>
      <c r="GD494" s="2">
        <v>89</v>
      </c>
      <c r="GE494" s="2">
        <v>4</v>
      </c>
      <c r="GF494" s="2" t="s">
        <v>188</v>
      </c>
    </row>
    <row r="495" spans="1:188" x14ac:dyDescent="0.7">
      <c r="A495" s="2">
        <v>487052</v>
      </c>
      <c r="B495" s="2" t="s">
        <v>681</v>
      </c>
      <c r="C495" s="3">
        <v>41275</v>
      </c>
      <c r="D495" s="2">
        <v>6</v>
      </c>
      <c r="E495" s="2">
        <v>3</v>
      </c>
      <c r="F495" s="2">
        <v>1</v>
      </c>
      <c r="G495" s="2">
        <v>3</v>
      </c>
      <c r="H495" s="2">
        <v>1</v>
      </c>
      <c r="I495" s="2">
        <v>0</v>
      </c>
      <c r="J495" s="2">
        <v>2</v>
      </c>
      <c r="K495" s="2">
        <v>0</v>
      </c>
      <c r="L495" s="2">
        <v>1</v>
      </c>
      <c r="M495" s="2">
        <v>1</v>
      </c>
      <c r="N495" s="2">
        <v>0</v>
      </c>
      <c r="O495" s="2">
        <v>2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1</v>
      </c>
      <c r="AE495" s="2">
        <v>0</v>
      </c>
      <c r="AF495" s="2">
        <v>0</v>
      </c>
      <c r="AG495" s="2">
        <v>0</v>
      </c>
      <c r="AH495" s="2">
        <v>1</v>
      </c>
      <c r="AI495" s="2">
        <v>1</v>
      </c>
      <c r="AJ495" s="2">
        <v>0</v>
      </c>
      <c r="AK495" s="2">
        <v>0</v>
      </c>
      <c r="AL495" s="2">
        <v>0</v>
      </c>
      <c r="AM495" s="2">
        <v>0</v>
      </c>
      <c r="AN495" s="2">
        <v>1</v>
      </c>
      <c r="AO495" s="2">
        <v>0</v>
      </c>
      <c r="AP495" s="2">
        <v>0</v>
      </c>
      <c r="AQ495" s="2">
        <v>0</v>
      </c>
      <c r="AR495" s="2">
        <v>1</v>
      </c>
      <c r="AS495" s="2">
        <v>0</v>
      </c>
      <c r="AT495" s="2">
        <v>0</v>
      </c>
      <c r="AU495" s="2">
        <v>0</v>
      </c>
      <c r="AV495" s="2">
        <v>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1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F495" s="2">
        <v>100</v>
      </c>
      <c r="CG495" s="2">
        <v>75</v>
      </c>
      <c r="CH495" s="2">
        <v>25</v>
      </c>
      <c r="CI495" s="2">
        <v>0</v>
      </c>
      <c r="CJ495" s="2">
        <v>50</v>
      </c>
      <c r="CK495" s="2">
        <v>0</v>
      </c>
      <c r="CL495" s="2">
        <v>25</v>
      </c>
      <c r="CM495" s="2">
        <v>0</v>
      </c>
      <c r="CN495" s="2">
        <v>25</v>
      </c>
      <c r="CO495" s="2">
        <v>0</v>
      </c>
      <c r="CP495" s="2">
        <v>50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25</v>
      </c>
      <c r="DC495" s="2">
        <v>0</v>
      </c>
      <c r="DD495" s="2">
        <v>50</v>
      </c>
      <c r="DE495" s="2">
        <v>0</v>
      </c>
      <c r="DF495" s="2">
        <v>25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25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25</v>
      </c>
      <c r="FC495" s="2">
        <v>0</v>
      </c>
      <c r="FD495" s="2">
        <v>25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25</v>
      </c>
      <c r="GA495" s="2">
        <v>0</v>
      </c>
      <c r="GB495" s="2">
        <v>0</v>
      </c>
      <c r="GC495" s="2">
        <v>0</v>
      </c>
      <c r="GD495" s="2">
        <v>100</v>
      </c>
      <c r="GE495" s="2">
        <v>4</v>
      </c>
      <c r="GF495" s="2" t="s">
        <v>188</v>
      </c>
    </row>
    <row r="496" spans="1:188" x14ac:dyDescent="0.7">
      <c r="A496" s="2">
        <v>487702</v>
      </c>
      <c r="B496" s="2" t="s">
        <v>682</v>
      </c>
      <c r="C496" s="3">
        <v>41275</v>
      </c>
      <c r="D496" s="2">
        <v>6</v>
      </c>
      <c r="E496" s="2">
        <v>3</v>
      </c>
      <c r="F496" s="2">
        <v>1</v>
      </c>
      <c r="G496" s="2">
        <v>3</v>
      </c>
      <c r="H496" s="2">
        <v>2</v>
      </c>
      <c r="I496" s="2">
        <v>0</v>
      </c>
      <c r="J496" s="2">
        <v>2</v>
      </c>
      <c r="K496" s="2">
        <v>0</v>
      </c>
      <c r="L496" s="2">
        <v>1</v>
      </c>
      <c r="M496" s="2">
        <v>2</v>
      </c>
      <c r="N496" s="2">
        <v>0</v>
      </c>
      <c r="O496" s="2">
        <v>2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1</v>
      </c>
      <c r="AE496" s="2">
        <v>0</v>
      </c>
      <c r="AF496" s="2">
        <v>0</v>
      </c>
      <c r="AG496" s="2">
        <v>0</v>
      </c>
      <c r="AH496" s="2">
        <v>1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1</v>
      </c>
      <c r="AO496" s="2">
        <v>0</v>
      </c>
      <c r="AP496" s="2">
        <v>0</v>
      </c>
      <c r="AQ496" s="2">
        <v>0</v>
      </c>
      <c r="AR496" s="2">
        <v>1</v>
      </c>
      <c r="AS496" s="2">
        <v>0</v>
      </c>
      <c r="AT496" s="2">
        <v>0</v>
      </c>
      <c r="AU496" s="2">
        <v>0</v>
      </c>
      <c r="AV496" s="2">
        <v>1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1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F496" s="2">
        <v>975</v>
      </c>
      <c r="CG496" s="2">
        <v>750</v>
      </c>
      <c r="CH496" s="2">
        <v>225</v>
      </c>
      <c r="CI496" s="2">
        <v>0</v>
      </c>
      <c r="CJ496" s="2">
        <v>700</v>
      </c>
      <c r="CK496" s="2">
        <v>0</v>
      </c>
      <c r="CL496" s="2">
        <v>50</v>
      </c>
      <c r="CM496" s="2">
        <v>0</v>
      </c>
      <c r="CN496" s="2">
        <v>225</v>
      </c>
      <c r="CO496" s="2">
        <v>0</v>
      </c>
      <c r="CP496" s="2">
        <v>700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225</v>
      </c>
      <c r="DC496" s="2">
        <v>0</v>
      </c>
      <c r="DD496" s="2">
        <v>700</v>
      </c>
      <c r="DE496" s="2">
        <v>0</v>
      </c>
      <c r="DF496" s="2">
        <v>50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100</v>
      </c>
      <c r="EB496" s="2">
        <v>0</v>
      </c>
      <c r="EC496" s="2">
        <v>125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500</v>
      </c>
      <c r="FC496" s="2">
        <v>0</v>
      </c>
      <c r="FD496" s="2">
        <v>200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50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975</v>
      </c>
      <c r="GE496" s="2">
        <v>5</v>
      </c>
      <c r="GF496" s="2" t="s">
        <v>188</v>
      </c>
    </row>
    <row r="497" spans="1:188" x14ac:dyDescent="0.7">
      <c r="A497" s="2">
        <v>487923</v>
      </c>
      <c r="B497" s="2" t="s">
        <v>683</v>
      </c>
      <c r="C497" s="3">
        <v>41275</v>
      </c>
      <c r="D497" s="2">
        <v>6</v>
      </c>
      <c r="E497" s="2">
        <v>3</v>
      </c>
      <c r="F497" s="2">
        <v>1</v>
      </c>
      <c r="G497" s="2">
        <v>3</v>
      </c>
      <c r="H497" s="2">
        <v>3</v>
      </c>
      <c r="I497" s="2">
        <v>0</v>
      </c>
      <c r="J497" s="2">
        <v>1</v>
      </c>
      <c r="K497" s="2">
        <v>0</v>
      </c>
      <c r="L497" s="2">
        <v>2</v>
      </c>
      <c r="M497" s="2">
        <v>3</v>
      </c>
      <c r="N497" s="2">
        <v>0</v>
      </c>
      <c r="O497" s="2">
        <v>1</v>
      </c>
      <c r="P497" s="2">
        <v>0</v>
      </c>
      <c r="Q497" s="2">
        <v>2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0</v>
      </c>
      <c r="AF497" s="2">
        <v>0</v>
      </c>
      <c r="AG497" s="2">
        <v>0</v>
      </c>
      <c r="AH497" s="2">
        <v>1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1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0</v>
      </c>
      <c r="AV497" s="2">
        <v>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1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F497" s="2">
        <v>110</v>
      </c>
      <c r="CG497" s="2">
        <v>75</v>
      </c>
      <c r="CH497" s="2">
        <v>35</v>
      </c>
      <c r="CI497" s="2">
        <v>0</v>
      </c>
      <c r="CJ497" s="2">
        <v>25</v>
      </c>
      <c r="CK497" s="2">
        <v>0</v>
      </c>
      <c r="CL497" s="2">
        <v>50</v>
      </c>
      <c r="CM497" s="2">
        <v>0</v>
      </c>
      <c r="CN497" s="2">
        <v>35</v>
      </c>
      <c r="CO497" s="2">
        <v>0</v>
      </c>
      <c r="CP497" s="2">
        <v>25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35</v>
      </c>
      <c r="DC497" s="2">
        <v>0</v>
      </c>
      <c r="DD497" s="2">
        <v>25</v>
      </c>
      <c r="DE497" s="2">
        <v>0</v>
      </c>
      <c r="DF497" s="2">
        <v>50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10</v>
      </c>
      <c r="DX497" s="2">
        <v>10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15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25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25</v>
      </c>
      <c r="FV497" s="2">
        <v>25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110</v>
      </c>
      <c r="GE497" s="2">
        <v>6</v>
      </c>
      <c r="GF497" s="2" t="s">
        <v>188</v>
      </c>
    </row>
    <row r="498" spans="1:188" x14ac:dyDescent="0.7">
      <c r="A498" s="2">
        <v>489204</v>
      </c>
      <c r="B498" s="2" t="s">
        <v>684</v>
      </c>
      <c r="C498" s="3">
        <v>41275</v>
      </c>
      <c r="D498" s="2">
        <v>6</v>
      </c>
      <c r="E498" s="2">
        <v>3</v>
      </c>
      <c r="F498" s="2">
        <v>1</v>
      </c>
      <c r="G498" s="2">
        <v>3</v>
      </c>
      <c r="H498" s="2">
        <v>5</v>
      </c>
      <c r="I498" s="2">
        <v>0</v>
      </c>
      <c r="J498" s="2">
        <v>1</v>
      </c>
      <c r="K498" s="2">
        <v>0</v>
      </c>
      <c r="L498" s="2">
        <v>1</v>
      </c>
      <c r="M498" s="2">
        <v>5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1</v>
      </c>
      <c r="AE498" s="2">
        <v>0</v>
      </c>
      <c r="AF498" s="2">
        <v>0</v>
      </c>
      <c r="AG498" s="2">
        <v>0</v>
      </c>
      <c r="AH498" s="2">
        <v>1</v>
      </c>
      <c r="AI498" s="2">
        <v>1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>
        <v>0</v>
      </c>
      <c r="AP498" s="2">
        <v>0</v>
      </c>
      <c r="AQ498" s="2">
        <v>0</v>
      </c>
      <c r="AR498" s="2">
        <v>1</v>
      </c>
      <c r="AS498" s="2">
        <v>0</v>
      </c>
      <c r="AT498" s="2">
        <v>0</v>
      </c>
      <c r="AU498" s="2">
        <v>0</v>
      </c>
      <c r="AV498" s="2">
        <v>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F498" s="2">
        <v>224.13</v>
      </c>
      <c r="CG498" s="2">
        <v>55</v>
      </c>
      <c r="CH498" s="2">
        <v>169.13</v>
      </c>
      <c r="CI498" s="2">
        <v>0</v>
      </c>
      <c r="CJ498" s="2">
        <v>25</v>
      </c>
      <c r="CK498" s="2">
        <v>0</v>
      </c>
      <c r="CL498" s="2">
        <v>30</v>
      </c>
      <c r="CM498" s="2">
        <v>0</v>
      </c>
      <c r="CN498" s="2">
        <v>169.13</v>
      </c>
      <c r="CO498" s="2">
        <v>0</v>
      </c>
      <c r="CP498" s="2">
        <v>25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169.13</v>
      </c>
      <c r="DC498" s="2">
        <v>0</v>
      </c>
      <c r="DD498" s="2">
        <v>25</v>
      </c>
      <c r="DE498" s="2">
        <v>0</v>
      </c>
      <c r="DF498" s="2">
        <v>30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97.13</v>
      </c>
      <c r="DW498" s="2">
        <v>30</v>
      </c>
      <c r="DX498" s="2">
        <v>42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25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30</v>
      </c>
      <c r="GD498" s="2">
        <v>224.13</v>
      </c>
      <c r="GE498" s="2">
        <v>7</v>
      </c>
      <c r="GF498" s="2" t="s">
        <v>188</v>
      </c>
    </row>
    <row r="499" spans="1:188" x14ac:dyDescent="0.7">
      <c r="A499" s="2">
        <v>491485</v>
      </c>
      <c r="B499" s="2" t="s">
        <v>685</v>
      </c>
      <c r="C499" s="3">
        <v>41275</v>
      </c>
      <c r="D499" s="2">
        <v>6</v>
      </c>
      <c r="E499" s="2">
        <v>3</v>
      </c>
      <c r="F499" s="2">
        <v>1</v>
      </c>
      <c r="G499" s="2">
        <v>3</v>
      </c>
      <c r="H499" s="2">
        <v>1</v>
      </c>
      <c r="I499" s="2">
        <v>0</v>
      </c>
      <c r="J499" s="2">
        <v>7</v>
      </c>
      <c r="K499" s="2">
        <v>0</v>
      </c>
      <c r="L499" s="2">
        <v>1</v>
      </c>
      <c r="M499" s="2">
        <v>1</v>
      </c>
      <c r="N499" s="2">
        <v>0</v>
      </c>
      <c r="O499" s="2">
        <v>7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</v>
      </c>
      <c r="AE499" s="2">
        <v>0</v>
      </c>
      <c r="AF499" s="2">
        <v>0</v>
      </c>
      <c r="AG499" s="2">
        <v>0</v>
      </c>
      <c r="AH499" s="2">
        <v>1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0</v>
      </c>
      <c r="AP499" s="2">
        <v>0</v>
      </c>
      <c r="AQ499" s="2">
        <v>0</v>
      </c>
      <c r="AR499" s="2">
        <v>1</v>
      </c>
      <c r="AS499" s="2">
        <v>0</v>
      </c>
      <c r="AT499" s="2">
        <v>0</v>
      </c>
      <c r="AU499" s="2">
        <v>0</v>
      </c>
      <c r="AV499" s="2">
        <v>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1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F499" s="2">
        <v>903.97</v>
      </c>
      <c r="CG499" s="2">
        <v>703.97</v>
      </c>
      <c r="CH499" s="2">
        <v>200</v>
      </c>
      <c r="CI499" s="2">
        <v>0</v>
      </c>
      <c r="CJ499" s="2">
        <v>453.97</v>
      </c>
      <c r="CK499" s="2">
        <v>0</v>
      </c>
      <c r="CL499" s="2">
        <v>250</v>
      </c>
      <c r="CM499" s="2">
        <v>0</v>
      </c>
      <c r="CN499" s="2">
        <v>200</v>
      </c>
      <c r="CO499" s="2">
        <v>0</v>
      </c>
      <c r="CP499" s="2">
        <v>453.97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200</v>
      </c>
      <c r="DC499" s="2">
        <v>0</v>
      </c>
      <c r="DD499" s="2">
        <v>453.97</v>
      </c>
      <c r="DE499" s="2">
        <v>0</v>
      </c>
      <c r="DF499" s="2">
        <v>250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200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150</v>
      </c>
      <c r="FB499" s="2">
        <v>0</v>
      </c>
      <c r="FC499" s="2">
        <v>0</v>
      </c>
      <c r="FD499" s="2">
        <v>0</v>
      </c>
      <c r="FE499" s="2">
        <v>303.97000000000003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250</v>
      </c>
      <c r="GD499" s="2">
        <v>903.97</v>
      </c>
      <c r="GE499" s="2">
        <v>9</v>
      </c>
      <c r="GF499" s="2" t="s">
        <v>188</v>
      </c>
    </row>
    <row r="500" spans="1:188" x14ac:dyDescent="0.7">
      <c r="A500" s="2">
        <v>493246</v>
      </c>
      <c r="B500" s="4" t="s">
        <v>686</v>
      </c>
      <c r="C500" s="3">
        <v>41275</v>
      </c>
      <c r="D500" s="2">
        <v>6</v>
      </c>
      <c r="E500" s="2">
        <v>3</v>
      </c>
      <c r="F500" s="2">
        <v>1</v>
      </c>
      <c r="G500" s="2">
        <v>3</v>
      </c>
      <c r="H500" s="2">
        <v>1</v>
      </c>
      <c r="I500" s="2">
        <v>0</v>
      </c>
      <c r="J500" s="2">
        <v>3</v>
      </c>
      <c r="K500" s="2">
        <v>0</v>
      </c>
      <c r="L500" s="2">
        <v>1</v>
      </c>
      <c r="M500" s="2">
        <v>1</v>
      </c>
      <c r="N500" s="2">
        <v>0</v>
      </c>
      <c r="O500" s="2">
        <v>3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1</v>
      </c>
      <c r="AI500" s="2">
        <v>1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0</v>
      </c>
      <c r="AP500" s="2">
        <v>0</v>
      </c>
      <c r="AQ500" s="2">
        <v>0</v>
      </c>
      <c r="AR500" s="2">
        <v>1</v>
      </c>
      <c r="AS500" s="2">
        <v>0</v>
      </c>
      <c r="AT500" s="2">
        <v>0</v>
      </c>
      <c r="AU500" s="2">
        <v>0</v>
      </c>
      <c r="AV500" s="2">
        <v>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1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F500" s="2">
        <v>113.27</v>
      </c>
      <c r="CG500" s="2">
        <v>103.27</v>
      </c>
      <c r="CH500" s="2">
        <v>10</v>
      </c>
      <c r="CI500" s="2">
        <v>0</v>
      </c>
      <c r="CJ500" s="2">
        <v>53.27</v>
      </c>
      <c r="CK500" s="2">
        <v>0</v>
      </c>
      <c r="CL500" s="2">
        <v>50</v>
      </c>
      <c r="CM500" s="2">
        <v>0</v>
      </c>
      <c r="CN500" s="2">
        <v>10</v>
      </c>
      <c r="CO500" s="2">
        <v>0</v>
      </c>
      <c r="CP500" s="2">
        <v>53.27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10</v>
      </c>
      <c r="DC500" s="2">
        <v>0</v>
      </c>
      <c r="DD500" s="2">
        <v>53.27</v>
      </c>
      <c r="DE500" s="2">
        <v>0</v>
      </c>
      <c r="DF500" s="2">
        <v>50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10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33.270000000000003</v>
      </c>
      <c r="EV500" s="2">
        <v>20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50</v>
      </c>
      <c r="GA500" s="2">
        <v>0</v>
      </c>
      <c r="GB500" s="2">
        <v>0</v>
      </c>
      <c r="GC500" s="2">
        <v>0</v>
      </c>
      <c r="GD500" s="2">
        <v>113.27</v>
      </c>
      <c r="GE500" s="2">
        <v>5</v>
      </c>
      <c r="GF500" s="2" t="s">
        <v>188</v>
      </c>
    </row>
    <row r="501" spans="1:188" x14ac:dyDescent="0.7">
      <c r="A501" s="2">
        <v>493855</v>
      </c>
      <c r="B501" s="2" t="s">
        <v>687</v>
      </c>
      <c r="C501" s="3">
        <v>41275</v>
      </c>
      <c r="D501" s="2">
        <v>6</v>
      </c>
      <c r="E501" s="2">
        <v>4</v>
      </c>
      <c r="F501" s="2">
        <v>2</v>
      </c>
      <c r="G501" s="2">
        <v>4</v>
      </c>
      <c r="H501" s="2">
        <v>1</v>
      </c>
      <c r="I501" s="2">
        <v>0</v>
      </c>
      <c r="J501" s="2">
        <v>2</v>
      </c>
      <c r="K501" s="2">
        <v>0</v>
      </c>
      <c r="L501" s="2">
        <v>1</v>
      </c>
      <c r="M501" s="2">
        <v>1</v>
      </c>
      <c r="N501" s="2">
        <v>0</v>
      </c>
      <c r="O501" s="2">
        <v>2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s="2">
        <v>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</v>
      </c>
      <c r="AI501" s="2">
        <v>1</v>
      </c>
      <c r="AJ501" s="2">
        <v>0</v>
      </c>
      <c r="AK501" s="2">
        <v>0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1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1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F501" s="2">
        <v>325</v>
      </c>
      <c r="CG501" s="2">
        <v>325</v>
      </c>
      <c r="CH501" s="2">
        <v>25</v>
      </c>
      <c r="CI501" s="2">
        <v>0</v>
      </c>
      <c r="CJ501" s="2">
        <v>300</v>
      </c>
      <c r="CK501" s="2">
        <v>0</v>
      </c>
      <c r="CL501" s="2">
        <v>25</v>
      </c>
      <c r="CM501" s="2">
        <v>0</v>
      </c>
      <c r="CN501" s="2">
        <v>25</v>
      </c>
      <c r="CO501" s="2">
        <v>0</v>
      </c>
      <c r="CP501" s="2">
        <v>300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25</v>
      </c>
      <c r="DC501" s="2">
        <v>0</v>
      </c>
      <c r="DD501" s="2">
        <v>300</v>
      </c>
      <c r="DE501" s="2">
        <v>0</v>
      </c>
      <c r="DF501" s="2">
        <v>25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25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300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25</v>
      </c>
      <c r="GB501" s="2">
        <v>0</v>
      </c>
      <c r="GC501" s="2">
        <v>0</v>
      </c>
      <c r="GD501" s="2">
        <v>350</v>
      </c>
      <c r="GE501" s="2">
        <v>4</v>
      </c>
      <c r="GF501" s="2" t="s">
        <v>188</v>
      </c>
    </row>
    <row r="502" spans="1:188" x14ac:dyDescent="0.7">
      <c r="A502" s="2">
        <v>494382</v>
      </c>
      <c r="B502" s="2" t="s">
        <v>688</v>
      </c>
      <c r="C502" s="3">
        <v>41275</v>
      </c>
      <c r="D502" s="2">
        <v>6</v>
      </c>
      <c r="E502" s="2">
        <v>4</v>
      </c>
      <c r="F502" s="2">
        <v>2</v>
      </c>
      <c r="G502" s="2">
        <v>4</v>
      </c>
      <c r="H502" s="2">
        <v>2</v>
      </c>
      <c r="I502" s="2">
        <v>0</v>
      </c>
      <c r="J502" s="2">
        <v>1</v>
      </c>
      <c r="K502" s="2">
        <v>0</v>
      </c>
      <c r="L502" s="2">
        <v>2</v>
      </c>
      <c r="M502" s="2">
        <v>2</v>
      </c>
      <c r="N502" s="2">
        <v>0</v>
      </c>
      <c r="O502" s="2">
        <v>1</v>
      </c>
      <c r="P502" s="2">
        <v>0</v>
      </c>
      <c r="Q502" s="2">
        <v>2</v>
      </c>
      <c r="R502" s="2">
        <v>0</v>
      </c>
      <c r="S502" s="2">
        <v>0</v>
      </c>
      <c r="T502" s="2">
        <v>0</v>
      </c>
      <c r="U502" s="2">
        <v>0</v>
      </c>
      <c r="V502" s="2">
        <v>1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1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  <c r="AQ502" s="2">
        <v>0</v>
      </c>
      <c r="AR502" s="2">
        <v>1</v>
      </c>
      <c r="AS502" s="2">
        <v>0</v>
      </c>
      <c r="AT502" s="2">
        <v>0</v>
      </c>
      <c r="AU502" s="2">
        <v>0</v>
      </c>
      <c r="AV502" s="2">
        <v>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1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F502" s="2">
        <v>211.68</v>
      </c>
      <c r="CG502" s="2">
        <v>175</v>
      </c>
      <c r="CH502" s="2">
        <v>111.68</v>
      </c>
      <c r="CI502" s="2">
        <v>0</v>
      </c>
      <c r="CJ502" s="2">
        <v>100</v>
      </c>
      <c r="CK502" s="2">
        <v>0</v>
      </c>
      <c r="CL502" s="2">
        <v>75</v>
      </c>
      <c r="CM502" s="2">
        <v>0</v>
      </c>
      <c r="CN502" s="2">
        <v>111.68</v>
      </c>
      <c r="CO502" s="2">
        <v>0</v>
      </c>
      <c r="CP502" s="2">
        <v>100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111.68</v>
      </c>
      <c r="DC502" s="2">
        <v>0</v>
      </c>
      <c r="DD502" s="2">
        <v>100</v>
      </c>
      <c r="DE502" s="2">
        <v>0</v>
      </c>
      <c r="DF502" s="2">
        <v>75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111.68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100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75</v>
      </c>
      <c r="GC502" s="2">
        <v>0</v>
      </c>
      <c r="GD502" s="2">
        <v>286.68</v>
      </c>
      <c r="GE502" s="2">
        <v>5</v>
      </c>
      <c r="GF502" s="2" t="s">
        <v>188</v>
      </c>
    </row>
    <row r="503" spans="1:188" x14ac:dyDescent="0.7">
      <c r="A503" s="2">
        <v>494601</v>
      </c>
      <c r="B503" s="4" t="s">
        <v>689</v>
      </c>
      <c r="C503" s="3">
        <v>41275</v>
      </c>
      <c r="D503" s="2">
        <v>6</v>
      </c>
      <c r="E503" s="2">
        <v>3</v>
      </c>
      <c r="F503" s="2">
        <v>1</v>
      </c>
      <c r="G503" s="2">
        <v>3</v>
      </c>
      <c r="H503" s="2">
        <v>3</v>
      </c>
      <c r="I503" s="2">
        <v>0</v>
      </c>
      <c r="J503" s="2">
        <v>8</v>
      </c>
      <c r="K503" s="2">
        <v>0</v>
      </c>
      <c r="L503" s="2">
        <v>3</v>
      </c>
      <c r="M503" s="2">
        <v>3</v>
      </c>
      <c r="N503" s="2">
        <v>0</v>
      </c>
      <c r="O503" s="2">
        <v>8</v>
      </c>
      <c r="P503" s="2">
        <v>0</v>
      </c>
      <c r="Q503" s="2">
        <v>3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1</v>
      </c>
      <c r="AE503" s="2">
        <v>0</v>
      </c>
      <c r="AF503" s="2">
        <v>0</v>
      </c>
      <c r="AG503" s="2">
        <v>0</v>
      </c>
      <c r="AH503" s="2">
        <v>1</v>
      </c>
      <c r="AI503" s="2">
        <v>1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0</v>
      </c>
      <c r="AP503" s="2">
        <v>0</v>
      </c>
      <c r="AQ503" s="2">
        <v>0</v>
      </c>
      <c r="AR503" s="2">
        <v>1</v>
      </c>
      <c r="AS503" s="2">
        <v>0</v>
      </c>
      <c r="AT503" s="2">
        <v>0</v>
      </c>
      <c r="AU503" s="2">
        <v>0</v>
      </c>
      <c r="AV503" s="2">
        <v>1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1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F503" s="2">
        <v>1035.58</v>
      </c>
      <c r="CG503" s="2">
        <v>855.58</v>
      </c>
      <c r="CH503" s="2">
        <v>180</v>
      </c>
      <c r="CI503" s="2">
        <v>0</v>
      </c>
      <c r="CJ503" s="2">
        <v>706.32</v>
      </c>
      <c r="CK503" s="2">
        <v>0</v>
      </c>
      <c r="CL503" s="2">
        <v>149.26</v>
      </c>
      <c r="CM503" s="2">
        <v>0</v>
      </c>
      <c r="CN503" s="2">
        <v>180</v>
      </c>
      <c r="CO503" s="2">
        <v>0</v>
      </c>
      <c r="CP503" s="2">
        <v>706.32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180</v>
      </c>
      <c r="DC503" s="2">
        <v>0</v>
      </c>
      <c r="DD503" s="2">
        <v>706.32</v>
      </c>
      <c r="DE503" s="2">
        <v>0</v>
      </c>
      <c r="DF503" s="2">
        <v>149.26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180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306.32</v>
      </c>
      <c r="EU503" s="2">
        <v>0</v>
      </c>
      <c r="EV503" s="2">
        <v>0</v>
      </c>
      <c r="EW503" s="2">
        <v>150</v>
      </c>
      <c r="EX503" s="2">
        <v>250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149.26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1035.58</v>
      </c>
      <c r="GE503" s="2">
        <v>14</v>
      </c>
      <c r="GF503" s="2" t="s">
        <v>188</v>
      </c>
    </row>
    <row r="504" spans="1:188" x14ac:dyDescent="0.7">
      <c r="A504" s="2">
        <v>495458</v>
      </c>
      <c r="B504" s="2" t="s">
        <v>690</v>
      </c>
      <c r="C504" s="3">
        <v>41275</v>
      </c>
      <c r="D504" s="2">
        <v>6</v>
      </c>
      <c r="E504" s="2">
        <v>3</v>
      </c>
      <c r="F504" s="2">
        <v>1</v>
      </c>
      <c r="G504" s="2">
        <v>3</v>
      </c>
      <c r="H504" s="2">
        <v>4</v>
      </c>
      <c r="I504" s="2">
        <v>0</v>
      </c>
      <c r="J504" s="2">
        <v>2</v>
      </c>
      <c r="K504" s="2">
        <v>0</v>
      </c>
      <c r="L504" s="2">
        <v>2</v>
      </c>
      <c r="M504" s="2">
        <v>4</v>
      </c>
      <c r="N504" s="2">
        <v>0</v>
      </c>
      <c r="O504" s="2">
        <v>2</v>
      </c>
      <c r="P504" s="2">
        <v>0</v>
      </c>
      <c r="Q504" s="2">
        <v>2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1</v>
      </c>
      <c r="AE504" s="2">
        <v>0</v>
      </c>
      <c r="AF504" s="2">
        <v>0</v>
      </c>
      <c r="AG504" s="2">
        <v>0</v>
      </c>
      <c r="AH504" s="2">
        <v>1</v>
      </c>
      <c r="AI504" s="2">
        <v>1</v>
      </c>
      <c r="AJ504" s="2">
        <v>0</v>
      </c>
      <c r="AK504" s="2">
        <v>0</v>
      </c>
      <c r="AL504" s="2">
        <v>0</v>
      </c>
      <c r="AM504" s="2">
        <v>0</v>
      </c>
      <c r="AN504" s="2">
        <v>1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1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1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F504" s="2">
        <v>194.79</v>
      </c>
      <c r="CG504" s="2">
        <v>90</v>
      </c>
      <c r="CH504" s="2">
        <v>104.79</v>
      </c>
      <c r="CI504" s="2">
        <v>0</v>
      </c>
      <c r="CJ504" s="2">
        <v>20</v>
      </c>
      <c r="CK504" s="2">
        <v>0</v>
      </c>
      <c r="CL504" s="2">
        <v>70</v>
      </c>
      <c r="CM504" s="2">
        <v>0</v>
      </c>
      <c r="CN504" s="2">
        <v>104.79</v>
      </c>
      <c r="CO504" s="2">
        <v>0</v>
      </c>
      <c r="CP504" s="2">
        <v>20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104.79</v>
      </c>
      <c r="DC504" s="2">
        <v>0</v>
      </c>
      <c r="DD504" s="2">
        <v>20</v>
      </c>
      <c r="DE504" s="2">
        <v>0</v>
      </c>
      <c r="DF504" s="2">
        <v>70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31.1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73.69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10</v>
      </c>
      <c r="EV504" s="2">
        <v>10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50</v>
      </c>
      <c r="GA504" s="2">
        <v>0</v>
      </c>
      <c r="GB504" s="2">
        <v>0</v>
      </c>
      <c r="GC504" s="2">
        <v>20</v>
      </c>
      <c r="GD504" s="2">
        <v>194.79</v>
      </c>
      <c r="GE504" s="2">
        <v>8</v>
      </c>
      <c r="GF504" s="2" t="s">
        <v>188</v>
      </c>
    </row>
    <row r="505" spans="1:188" x14ac:dyDescent="0.7">
      <c r="A505" s="2">
        <v>495538</v>
      </c>
      <c r="B505" s="2" t="s">
        <v>691</v>
      </c>
      <c r="C505" s="3">
        <v>41640</v>
      </c>
      <c r="D505" s="2">
        <v>5</v>
      </c>
      <c r="E505" s="2">
        <v>3</v>
      </c>
      <c r="F505" s="2">
        <v>1</v>
      </c>
      <c r="G505" s="2">
        <v>3</v>
      </c>
      <c r="H505" s="2">
        <v>0</v>
      </c>
      <c r="I505" s="2">
        <v>1</v>
      </c>
      <c r="J505" s="2">
        <v>0</v>
      </c>
      <c r="K505" s="2">
        <v>1</v>
      </c>
      <c r="L505" s="2">
        <v>0</v>
      </c>
      <c r="M505" s="2">
        <v>1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1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F505" s="2">
        <v>542.33000000000004</v>
      </c>
      <c r="CG505" s="2">
        <v>533.08000000000004</v>
      </c>
      <c r="CH505" s="2">
        <v>0</v>
      </c>
      <c r="CI505" s="2">
        <v>342.33</v>
      </c>
      <c r="CJ505" s="2">
        <v>0</v>
      </c>
      <c r="CK505" s="2">
        <v>200</v>
      </c>
      <c r="CL505" s="2">
        <v>0</v>
      </c>
      <c r="CM505" s="2">
        <v>0</v>
      </c>
      <c r="CN505" s="2">
        <v>0</v>
      </c>
      <c r="CO505" s="2">
        <v>342.33</v>
      </c>
      <c r="CP505" s="2">
        <v>0</v>
      </c>
      <c r="CQ505" s="2">
        <v>200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342.33</v>
      </c>
      <c r="DC505" s="2">
        <v>0</v>
      </c>
      <c r="DD505" s="2">
        <v>200</v>
      </c>
      <c r="DE505" s="2">
        <v>0</v>
      </c>
      <c r="DF505" s="2">
        <v>333.08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342.33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200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542.32999999999902</v>
      </c>
      <c r="GE505" s="2">
        <v>2</v>
      </c>
      <c r="GF505" s="2" t="s">
        <v>188</v>
      </c>
    </row>
    <row r="506" spans="1:188" x14ac:dyDescent="0.7">
      <c r="A506" s="2">
        <v>498537</v>
      </c>
      <c r="B506" s="2" t="s">
        <v>692</v>
      </c>
      <c r="C506" s="3">
        <v>41275</v>
      </c>
      <c r="D506" s="2">
        <v>6</v>
      </c>
      <c r="E506" s="2">
        <v>3</v>
      </c>
      <c r="F506" s="2">
        <v>1</v>
      </c>
      <c r="G506" s="2">
        <v>3</v>
      </c>
      <c r="H506" s="2">
        <v>1</v>
      </c>
      <c r="I506" s="2">
        <v>0</v>
      </c>
      <c r="J506" s="2">
        <v>1</v>
      </c>
      <c r="K506" s="2">
        <v>0</v>
      </c>
      <c r="L506" s="2">
        <v>1</v>
      </c>
      <c r="M506" s="2">
        <v>1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1</v>
      </c>
      <c r="AE506" s="2">
        <v>0</v>
      </c>
      <c r="AF506" s="2">
        <v>0</v>
      </c>
      <c r="AG506" s="2">
        <v>0</v>
      </c>
      <c r="AH506" s="2">
        <v>1</v>
      </c>
      <c r="AI506" s="2">
        <v>1</v>
      </c>
      <c r="AJ506" s="2">
        <v>0</v>
      </c>
      <c r="AK506" s="2">
        <v>0</v>
      </c>
      <c r="AL506" s="2">
        <v>0</v>
      </c>
      <c r="AM506" s="2">
        <v>0</v>
      </c>
      <c r="AN506" s="2">
        <v>1</v>
      </c>
      <c r="AO506" s="2">
        <v>0</v>
      </c>
      <c r="AP506" s="2">
        <v>0</v>
      </c>
      <c r="AQ506" s="2">
        <v>0</v>
      </c>
      <c r="AR506" s="2">
        <v>1</v>
      </c>
      <c r="AS506" s="2">
        <v>0</v>
      </c>
      <c r="AT506" s="2">
        <v>0</v>
      </c>
      <c r="AU506" s="2">
        <v>0</v>
      </c>
      <c r="AV506" s="2">
        <v>1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1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F506" s="2">
        <v>40</v>
      </c>
      <c r="CG506" s="2">
        <v>30</v>
      </c>
      <c r="CH506" s="2">
        <v>10</v>
      </c>
      <c r="CI506" s="2">
        <v>0</v>
      </c>
      <c r="CJ506" s="2">
        <v>10</v>
      </c>
      <c r="CK506" s="2">
        <v>0</v>
      </c>
      <c r="CL506" s="2">
        <v>20</v>
      </c>
      <c r="CM506" s="2">
        <v>0</v>
      </c>
      <c r="CN506" s="2">
        <v>10</v>
      </c>
      <c r="CO506" s="2">
        <v>0</v>
      </c>
      <c r="CP506" s="2">
        <v>10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10</v>
      </c>
      <c r="DC506" s="2">
        <v>0</v>
      </c>
      <c r="DD506" s="2">
        <v>10</v>
      </c>
      <c r="DE506" s="2">
        <v>0</v>
      </c>
      <c r="DF506" s="2">
        <v>20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10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10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20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40</v>
      </c>
      <c r="GE506" s="2">
        <v>3</v>
      </c>
      <c r="GF506" s="2" t="s">
        <v>188</v>
      </c>
    </row>
    <row r="507" spans="1:188" x14ac:dyDescent="0.7">
      <c r="A507" s="2">
        <v>499204</v>
      </c>
      <c r="B507" s="2" t="s">
        <v>693</v>
      </c>
      <c r="C507" s="3">
        <v>41275</v>
      </c>
      <c r="D507" s="2">
        <v>6</v>
      </c>
      <c r="E507" s="2">
        <v>3</v>
      </c>
      <c r="F507" s="2">
        <v>1</v>
      </c>
      <c r="G507" s="2">
        <v>3</v>
      </c>
      <c r="H507" s="2">
        <v>1</v>
      </c>
      <c r="I507" s="2">
        <v>0</v>
      </c>
      <c r="J507" s="2">
        <v>1</v>
      </c>
      <c r="K507" s="2">
        <v>0</v>
      </c>
      <c r="L507" s="2">
        <v>1</v>
      </c>
      <c r="M507" s="2">
        <v>1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1</v>
      </c>
      <c r="AE507" s="2">
        <v>0</v>
      </c>
      <c r="AF507" s="2">
        <v>0</v>
      </c>
      <c r="AG507" s="2">
        <v>0</v>
      </c>
      <c r="AH507" s="2">
        <v>1</v>
      </c>
      <c r="AI507" s="2">
        <v>1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0</v>
      </c>
      <c r="AP507" s="2">
        <v>0</v>
      </c>
      <c r="AQ507" s="2">
        <v>0</v>
      </c>
      <c r="AR507" s="2">
        <v>1</v>
      </c>
      <c r="AS507" s="2">
        <v>0</v>
      </c>
      <c r="AT507" s="2">
        <v>0</v>
      </c>
      <c r="AU507" s="2">
        <v>0</v>
      </c>
      <c r="AV507" s="2">
        <v>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F507" s="2">
        <v>412.08</v>
      </c>
      <c r="CG507" s="2">
        <v>212.08</v>
      </c>
      <c r="CH507" s="2">
        <v>200</v>
      </c>
      <c r="CI507" s="2">
        <v>0</v>
      </c>
      <c r="CJ507" s="2">
        <v>192.08</v>
      </c>
      <c r="CK507" s="2">
        <v>0</v>
      </c>
      <c r="CL507" s="2">
        <v>20</v>
      </c>
      <c r="CM507" s="2">
        <v>0</v>
      </c>
      <c r="CN507" s="2">
        <v>200</v>
      </c>
      <c r="CO507" s="2">
        <v>0</v>
      </c>
      <c r="CP507" s="2">
        <v>192.08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200</v>
      </c>
      <c r="DC507" s="2">
        <v>0</v>
      </c>
      <c r="DD507" s="2">
        <v>192.08</v>
      </c>
      <c r="DE507" s="2">
        <v>0</v>
      </c>
      <c r="DF507" s="2">
        <v>20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200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192.08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20</v>
      </c>
      <c r="GB507" s="2">
        <v>0</v>
      </c>
      <c r="GC507" s="2">
        <v>0</v>
      </c>
      <c r="GD507" s="2">
        <v>412.08</v>
      </c>
      <c r="GE507" s="2">
        <v>3</v>
      </c>
      <c r="GF507" s="2" t="s">
        <v>188</v>
      </c>
    </row>
    <row r="508" spans="1:188" x14ac:dyDescent="0.7">
      <c r="A508" s="2">
        <v>502849</v>
      </c>
      <c r="B508" s="2" t="s">
        <v>694</v>
      </c>
      <c r="C508" s="3">
        <v>41640</v>
      </c>
      <c r="D508" s="2">
        <v>5</v>
      </c>
      <c r="E508" s="2">
        <v>3</v>
      </c>
      <c r="F508" s="2">
        <v>1</v>
      </c>
      <c r="G508" s="2">
        <v>3</v>
      </c>
      <c r="H508" s="2">
        <v>0</v>
      </c>
      <c r="I508" s="2">
        <v>1</v>
      </c>
      <c r="J508" s="2">
        <v>0</v>
      </c>
      <c r="K508" s="2">
        <v>1</v>
      </c>
      <c r="L508" s="2">
        <v>0</v>
      </c>
      <c r="M508" s="2">
        <v>1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1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0</v>
      </c>
      <c r="AP508" s="2">
        <v>0</v>
      </c>
      <c r="AQ508" s="2">
        <v>0</v>
      </c>
      <c r="AR508" s="2">
        <v>1</v>
      </c>
      <c r="AS508" s="2">
        <v>0</v>
      </c>
      <c r="AT508" s="2">
        <v>0</v>
      </c>
      <c r="AU508" s="2">
        <v>0</v>
      </c>
      <c r="AV508" s="2">
        <v>1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F508" s="2">
        <v>50</v>
      </c>
      <c r="CG508" s="2">
        <v>75</v>
      </c>
      <c r="CH508" s="2">
        <v>0</v>
      </c>
      <c r="CI508" s="2">
        <v>25</v>
      </c>
      <c r="CJ508" s="2">
        <v>0</v>
      </c>
      <c r="CK508" s="2">
        <v>25</v>
      </c>
      <c r="CL508" s="2">
        <v>0</v>
      </c>
      <c r="CM508" s="2">
        <v>0</v>
      </c>
      <c r="CN508" s="2">
        <v>0</v>
      </c>
      <c r="CO508" s="2">
        <v>25</v>
      </c>
      <c r="CP508" s="2">
        <v>0</v>
      </c>
      <c r="CQ508" s="2">
        <v>25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25</v>
      </c>
      <c r="DC508" s="2">
        <v>0</v>
      </c>
      <c r="DD508" s="2">
        <v>25</v>
      </c>
      <c r="DE508" s="2">
        <v>0</v>
      </c>
      <c r="DF508" s="2">
        <v>50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25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25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50</v>
      </c>
      <c r="GE508" s="2">
        <v>2</v>
      </c>
      <c r="GF508" s="2" t="s">
        <v>188</v>
      </c>
    </row>
    <row r="509" spans="1:188" x14ac:dyDescent="0.7">
      <c r="A509" s="2">
        <v>503340</v>
      </c>
      <c r="B509" s="2" t="s">
        <v>695</v>
      </c>
      <c r="C509" s="3">
        <v>41275</v>
      </c>
      <c r="D509" s="2">
        <v>6</v>
      </c>
      <c r="E509" s="2">
        <v>4</v>
      </c>
      <c r="F509" s="2">
        <v>2</v>
      </c>
      <c r="G509" s="2">
        <v>4</v>
      </c>
      <c r="H509" s="2">
        <v>1</v>
      </c>
      <c r="I509" s="2">
        <v>0</v>
      </c>
      <c r="J509" s="2">
        <v>1</v>
      </c>
      <c r="K509" s="2">
        <v>0</v>
      </c>
      <c r="L509" s="2">
        <v>1</v>
      </c>
      <c r="M509" s="2">
        <v>1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s="2">
        <v>0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</v>
      </c>
      <c r="AI509" s="2">
        <v>1</v>
      </c>
      <c r="AJ509" s="2">
        <v>0</v>
      </c>
      <c r="AK509" s="2">
        <v>0</v>
      </c>
      <c r="AL509" s="2">
        <v>0</v>
      </c>
      <c r="AM509" s="2">
        <v>0</v>
      </c>
      <c r="AN509" s="2">
        <v>1</v>
      </c>
      <c r="AO509" s="2">
        <v>0</v>
      </c>
      <c r="AP509" s="2">
        <v>0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1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1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F509" s="2">
        <v>50</v>
      </c>
      <c r="CG509" s="2">
        <v>50</v>
      </c>
      <c r="CH509" s="2">
        <v>25</v>
      </c>
      <c r="CI509" s="2">
        <v>0</v>
      </c>
      <c r="CJ509" s="2">
        <v>25</v>
      </c>
      <c r="CK509" s="2">
        <v>0</v>
      </c>
      <c r="CL509" s="2">
        <v>25</v>
      </c>
      <c r="CM509" s="2">
        <v>0</v>
      </c>
      <c r="CN509" s="2">
        <v>25</v>
      </c>
      <c r="CO509" s="2">
        <v>0</v>
      </c>
      <c r="CP509" s="2">
        <v>25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25</v>
      </c>
      <c r="DC509" s="2">
        <v>0</v>
      </c>
      <c r="DD509" s="2">
        <v>25</v>
      </c>
      <c r="DE509" s="2">
        <v>0</v>
      </c>
      <c r="DF509" s="2">
        <v>25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25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25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25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75</v>
      </c>
      <c r="GE509" s="2">
        <v>3</v>
      </c>
      <c r="GF509" s="2" t="s">
        <v>188</v>
      </c>
    </row>
    <row r="510" spans="1:188" x14ac:dyDescent="0.7">
      <c r="A510" s="2">
        <v>504780</v>
      </c>
      <c r="B510" s="2" t="s">
        <v>696</v>
      </c>
      <c r="C510" s="3">
        <v>41640</v>
      </c>
      <c r="D510" s="2">
        <v>5</v>
      </c>
      <c r="E510" s="2">
        <v>3</v>
      </c>
      <c r="F510" s="2">
        <v>1</v>
      </c>
      <c r="G510" s="2">
        <v>3</v>
      </c>
      <c r="H510" s="2">
        <v>0</v>
      </c>
      <c r="I510" s="2">
        <v>1</v>
      </c>
      <c r="J510" s="2">
        <v>0</v>
      </c>
      <c r="K510" s="2">
        <v>1</v>
      </c>
      <c r="L510" s="2">
        <v>0</v>
      </c>
      <c r="M510" s="2">
        <v>1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1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</v>
      </c>
      <c r="AI510" s="2">
        <v>1</v>
      </c>
      <c r="AJ510" s="2">
        <v>0</v>
      </c>
      <c r="AK510" s="2">
        <v>0</v>
      </c>
      <c r="AL510" s="2">
        <v>0</v>
      </c>
      <c r="AM510" s="2">
        <v>0</v>
      </c>
      <c r="AN510" s="2">
        <v>1</v>
      </c>
      <c r="AO510" s="2">
        <v>0</v>
      </c>
      <c r="AP510" s="2">
        <v>0</v>
      </c>
      <c r="AQ510" s="2">
        <v>0</v>
      </c>
      <c r="AR510" s="2">
        <v>1</v>
      </c>
      <c r="AS510" s="2">
        <v>0</v>
      </c>
      <c r="AT510" s="2">
        <v>0</v>
      </c>
      <c r="AU510" s="2">
        <v>0</v>
      </c>
      <c r="AV510" s="2">
        <v>1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F510" s="2">
        <v>65</v>
      </c>
      <c r="CG510" s="2">
        <v>45</v>
      </c>
      <c r="CH510" s="2">
        <v>0</v>
      </c>
      <c r="CI510" s="2">
        <v>40</v>
      </c>
      <c r="CJ510" s="2">
        <v>0</v>
      </c>
      <c r="CK510" s="2">
        <v>25</v>
      </c>
      <c r="CL510" s="2">
        <v>0</v>
      </c>
      <c r="CM510" s="2">
        <v>0</v>
      </c>
      <c r="CN510" s="2">
        <v>0</v>
      </c>
      <c r="CO510" s="2">
        <v>40</v>
      </c>
      <c r="CP510" s="2">
        <v>0</v>
      </c>
      <c r="CQ510" s="2">
        <v>25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40</v>
      </c>
      <c r="DC510" s="2">
        <v>0</v>
      </c>
      <c r="DD510" s="2">
        <v>25</v>
      </c>
      <c r="DE510" s="2">
        <v>0</v>
      </c>
      <c r="DF510" s="2">
        <v>20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40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25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65</v>
      </c>
      <c r="GE510" s="2">
        <v>2</v>
      </c>
      <c r="GF510" s="2" t="s">
        <v>188</v>
      </c>
    </row>
    <row r="511" spans="1:188" x14ac:dyDescent="0.7">
      <c r="A511" s="2">
        <v>504909</v>
      </c>
      <c r="B511" s="2" t="s">
        <v>697</v>
      </c>
      <c r="C511" s="3">
        <v>41275</v>
      </c>
      <c r="D511" s="2">
        <v>6</v>
      </c>
      <c r="E511" s="2">
        <v>3</v>
      </c>
      <c r="F511" s="2">
        <v>1</v>
      </c>
      <c r="G511" s="2">
        <v>3</v>
      </c>
      <c r="H511" s="2">
        <v>1</v>
      </c>
      <c r="I511" s="2">
        <v>0</v>
      </c>
      <c r="J511" s="2">
        <v>2</v>
      </c>
      <c r="K511" s="2">
        <v>0</v>
      </c>
      <c r="L511" s="2">
        <v>2</v>
      </c>
      <c r="M511" s="2">
        <v>1</v>
      </c>
      <c r="N511" s="2">
        <v>0</v>
      </c>
      <c r="O511" s="2">
        <v>2</v>
      </c>
      <c r="P511" s="2">
        <v>0</v>
      </c>
      <c r="Q511" s="2">
        <v>2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</v>
      </c>
      <c r="AE511" s="2">
        <v>0</v>
      </c>
      <c r="AF511" s="2">
        <v>0</v>
      </c>
      <c r="AG511" s="2">
        <v>0</v>
      </c>
      <c r="AH511" s="2">
        <v>1</v>
      </c>
      <c r="AI511" s="2">
        <v>1</v>
      </c>
      <c r="AJ511" s="2">
        <v>0</v>
      </c>
      <c r="AK511" s="2">
        <v>0</v>
      </c>
      <c r="AL511" s="2">
        <v>0</v>
      </c>
      <c r="AM511" s="2">
        <v>0</v>
      </c>
      <c r="AN511" s="2">
        <v>1</v>
      </c>
      <c r="AO511" s="2">
        <v>0</v>
      </c>
      <c r="AP511" s="2">
        <v>0</v>
      </c>
      <c r="AQ511" s="2">
        <v>0</v>
      </c>
      <c r="AR511" s="2">
        <v>1</v>
      </c>
      <c r="AS511" s="2">
        <v>0</v>
      </c>
      <c r="AT511" s="2">
        <v>0</v>
      </c>
      <c r="AU511" s="2">
        <v>0</v>
      </c>
      <c r="AV511" s="2">
        <v>1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1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F511" s="2">
        <v>165</v>
      </c>
      <c r="CG511" s="2">
        <v>140</v>
      </c>
      <c r="CH511" s="2">
        <v>25</v>
      </c>
      <c r="CI511" s="2">
        <v>0</v>
      </c>
      <c r="CJ511" s="2">
        <v>75</v>
      </c>
      <c r="CK511" s="2">
        <v>0</v>
      </c>
      <c r="CL511" s="2">
        <v>65</v>
      </c>
      <c r="CM511" s="2">
        <v>0</v>
      </c>
      <c r="CN511" s="2">
        <v>25</v>
      </c>
      <c r="CO511" s="2">
        <v>0</v>
      </c>
      <c r="CP511" s="2">
        <v>75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25</v>
      </c>
      <c r="DC511" s="2">
        <v>0</v>
      </c>
      <c r="DD511" s="2">
        <v>75</v>
      </c>
      <c r="DE511" s="2">
        <v>0</v>
      </c>
      <c r="DF511" s="2">
        <v>65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25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50</v>
      </c>
      <c r="FB511" s="2">
        <v>25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25</v>
      </c>
      <c r="FU511" s="2">
        <v>0</v>
      </c>
      <c r="FV511" s="2">
        <v>0</v>
      </c>
      <c r="FW511" s="2">
        <v>0</v>
      </c>
      <c r="FX511" s="2">
        <v>0</v>
      </c>
      <c r="FY511" s="2">
        <v>40</v>
      </c>
      <c r="FZ511" s="2">
        <v>0</v>
      </c>
      <c r="GA511" s="2">
        <v>0</v>
      </c>
      <c r="GB511" s="2">
        <v>0</v>
      </c>
      <c r="GC511" s="2">
        <v>0</v>
      </c>
      <c r="GD511" s="2">
        <v>165</v>
      </c>
      <c r="GE511" s="2">
        <v>5</v>
      </c>
      <c r="GF511" s="2" t="s">
        <v>188</v>
      </c>
    </row>
    <row r="512" spans="1:188" x14ac:dyDescent="0.7">
      <c r="A512" s="2">
        <v>505127</v>
      </c>
      <c r="B512" s="2" t="s">
        <v>698</v>
      </c>
      <c r="C512" s="3">
        <v>41275</v>
      </c>
      <c r="D512" s="2">
        <v>6</v>
      </c>
      <c r="E512" s="2">
        <v>4</v>
      </c>
      <c r="F512" s="2">
        <v>2</v>
      </c>
      <c r="G512" s="2">
        <v>4</v>
      </c>
      <c r="H512" s="2">
        <v>4</v>
      </c>
      <c r="I512" s="2">
        <v>0</v>
      </c>
      <c r="J512" s="2">
        <v>1</v>
      </c>
      <c r="K512" s="2">
        <v>0</v>
      </c>
      <c r="L512" s="2">
        <v>1</v>
      </c>
      <c r="M512" s="2">
        <v>4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1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2">
        <v>1</v>
      </c>
      <c r="AS512" s="2">
        <v>0</v>
      </c>
      <c r="AT512" s="2">
        <v>0</v>
      </c>
      <c r="AU512" s="2">
        <v>0</v>
      </c>
      <c r="AV512" s="2">
        <v>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1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F512" s="2">
        <v>463.14</v>
      </c>
      <c r="CG512" s="2">
        <v>316.92</v>
      </c>
      <c r="CH512" s="2">
        <v>250</v>
      </c>
      <c r="CI512" s="2">
        <v>0</v>
      </c>
      <c r="CJ512" s="2">
        <v>213.14</v>
      </c>
      <c r="CK512" s="2">
        <v>0</v>
      </c>
      <c r="CL512" s="2">
        <v>103.78</v>
      </c>
      <c r="CM512" s="2">
        <v>0</v>
      </c>
      <c r="CN512" s="2">
        <v>250</v>
      </c>
      <c r="CO512" s="2">
        <v>0</v>
      </c>
      <c r="CP512" s="2">
        <v>213.14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250</v>
      </c>
      <c r="DC512" s="2">
        <v>0</v>
      </c>
      <c r="DD512" s="2">
        <v>213.14</v>
      </c>
      <c r="DE512" s="2">
        <v>0</v>
      </c>
      <c r="DF512" s="2">
        <v>103.78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50</v>
      </c>
      <c r="EB512" s="2">
        <v>0</v>
      </c>
      <c r="EC512" s="2">
        <v>50</v>
      </c>
      <c r="ED512" s="2">
        <v>50</v>
      </c>
      <c r="EE512" s="2">
        <v>0</v>
      </c>
      <c r="EF512" s="2">
        <v>0</v>
      </c>
      <c r="EG512" s="2">
        <v>100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213.14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103.78</v>
      </c>
      <c r="FZ512" s="2">
        <v>0</v>
      </c>
      <c r="GA512" s="2">
        <v>0</v>
      </c>
      <c r="GB512" s="2">
        <v>0</v>
      </c>
      <c r="GC512" s="2">
        <v>0</v>
      </c>
      <c r="GD512" s="2">
        <v>566.91999999999996</v>
      </c>
      <c r="GE512" s="2">
        <v>6</v>
      </c>
      <c r="GF512" s="2" t="s">
        <v>188</v>
      </c>
    </row>
    <row r="513" spans="1:188" x14ac:dyDescent="0.7">
      <c r="A513" s="2">
        <v>505779</v>
      </c>
      <c r="B513" s="2" t="s">
        <v>699</v>
      </c>
      <c r="C513" s="3">
        <v>41275</v>
      </c>
      <c r="D513" s="2">
        <v>6</v>
      </c>
      <c r="E513" s="2">
        <v>3</v>
      </c>
      <c r="F513" s="2">
        <v>1</v>
      </c>
      <c r="G513" s="2">
        <v>3</v>
      </c>
      <c r="H513" s="2">
        <v>2</v>
      </c>
      <c r="I513" s="2">
        <v>0</v>
      </c>
      <c r="J513" s="2">
        <v>3</v>
      </c>
      <c r="K513" s="2">
        <v>0</v>
      </c>
      <c r="L513" s="2">
        <v>1</v>
      </c>
      <c r="M513" s="2">
        <v>2</v>
      </c>
      <c r="N513" s="2">
        <v>0</v>
      </c>
      <c r="O513" s="2">
        <v>3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1</v>
      </c>
      <c r="AE513" s="2">
        <v>0</v>
      </c>
      <c r="AF513" s="2">
        <v>0</v>
      </c>
      <c r="AG513" s="2">
        <v>0</v>
      </c>
      <c r="AH513" s="2">
        <v>1</v>
      </c>
      <c r="AI513" s="2">
        <v>1</v>
      </c>
      <c r="AJ513" s="2">
        <v>0</v>
      </c>
      <c r="AK513" s="2">
        <v>0</v>
      </c>
      <c r="AL513" s="2">
        <v>0</v>
      </c>
      <c r="AM513" s="2">
        <v>0</v>
      </c>
      <c r="AN513" s="2">
        <v>1</v>
      </c>
      <c r="AO513" s="2">
        <v>0</v>
      </c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1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F513" s="2">
        <v>120</v>
      </c>
      <c r="CG513" s="2">
        <v>90</v>
      </c>
      <c r="CH513" s="2">
        <v>30</v>
      </c>
      <c r="CI513" s="2">
        <v>0</v>
      </c>
      <c r="CJ513" s="2">
        <v>70</v>
      </c>
      <c r="CK513" s="2">
        <v>0</v>
      </c>
      <c r="CL513" s="2">
        <v>20</v>
      </c>
      <c r="CM513" s="2">
        <v>0</v>
      </c>
      <c r="CN513" s="2">
        <v>30</v>
      </c>
      <c r="CO513" s="2">
        <v>0</v>
      </c>
      <c r="CP513" s="2">
        <v>70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30</v>
      </c>
      <c r="DC513" s="2">
        <v>0</v>
      </c>
      <c r="DD513" s="2">
        <v>70</v>
      </c>
      <c r="DE513" s="2">
        <v>0</v>
      </c>
      <c r="DF513" s="2">
        <v>20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30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25</v>
      </c>
      <c r="EV513" s="2">
        <v>25</v>
      </c>
      <c r="EW513" s="2">
        <v>0</v>
      </c>
      <c r="EX513" s="2">
        <v>20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20</v>
      </c>
      <c r="FZ513" s="2">
        <v>0</v>
      </c>
      <c r="GA513" s="2">
        <v>0</v>
      </c>
      <c r="GB513" s="2">
        <v>0</v>
      </c>
      <c r="GC513" s="2">
        <v>0</v>
      </c>
      <c r="GD513" s="2">
        <v>120</v>
      </c>
      <c r="GE513" s="2">
        <v>6</v>
      </c>
      <c r="GF513" s="2" t="s">
        <v>188</v>
      </c>
    </row>
    <row r="514" spans="1:188" x14ac:dyDescent="0.7">
      <c r="A514" s="2">
        <v>506354</v>
      </c>
      <c r="B514" s="2" t="s">
        <v>700</v>
      </c>
      <c r="C514" s="3">
        <v>41640</v>
      </c>
      <c r="D514" s="2">
        <v>5</v>
      </c>
      <c r="E514" s="2">
        <v>3</v>
      </c>
      <c r="F514" s="2">
        <v>1</v>
      </c>
      <c r="G514" s="2">
        <v>3</v>
      </c>
      <c r="H514" s="2">
        <v>0</v>
      </c>
      <c r="I514" s="2">
        <v>1</v>
      </c>
      <c r="J514" s="2">
        <v>0</v>
      </c>
      <c r="K514" s="2">
        <v>1</v>
      </c>
      <c r="L514" s="2">
        <v>0</v>
      </c>
      <c r="M514" s="2">
        <v>1</v>
      </c>
      <c r="N514" s="2">
        <v>0</v>
      </c>
      <c r="O514" s="2">
        <v>1</v>
      </c>
      <c r="P514" s="2">
        <v>0</v>
      </c>
      <c r="Q514" s="2">
        <v>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1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1</v>
      </c>
      <c r="AO514" s="2">
        <v>0</v>
      </c>
      <c r="AP514" s="2">
        <v>0</v>
      </c>
      <c r="AQ514" s="2">
        <v>0</v>
      </c>
      <c r="AR514" s="2">
        <v>1</v>
      </c>
      <c r="AS514" s="2">
        <v>0</v>
      </c>
      <c r="AT514" s="2">
        <v>0</v>
      </c>
      <c r="AU514" s="2">
        <v>0</v>
      </c>
      <c r="AV514" s="2">
        <v>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F514" s="2">
        <v>100</v>
      </c>
      <c r="CG514" s="2">
        <v>100</v>
      </c>
      <c r="CH514" s="2">
        <v>0</v>
      </c>
      <c r="CI514" s="2">
        <v>50</v>
      </c>
      <c r="CJ514" s="2">
        <v>0</v>
      </c>
      <c r="CK514" s="2">
        <v>50</v>
      </c>
      <c r="CL514" s="2">
        <v>0</v>
      </c>
      <c r="CM514" s="2">
        <v>0</v>
      </c>
      <c r="CN514" s="2">
        <v>0</v>
      </c>
      <c r="CO514" s="2">
        <v>50</v>
      </c>
      <c r="CP514" s="2">
        <v>0</v>
      </c>
      <c r="CQ514" s="2">
        <v>50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50</v>
      </c>
      <c r="DC514" s="2">
        <v>0</v>
      </c>
      <c r="DD514" s="2">
        <v>50</v>
      </c>
      <c r="DE514" s="2">
        <v>0</v>
      </c>
      <c r="DF514" s="2">
        <v>50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50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50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100</v>
      </c>
      <c r="GE514" s="2">
        <v>2</v>
      </c>
      <c r="GF514" s="2" t="s">
        <v>188</v>
      </c>
    </row>
    <row r="515" spans="1:188" x14ac:dyDescent="0.7">
      <c r="A515" s="2">
        <v>506638</v>
      </c>
      <c r="B515" s="2" t="s">
        <v>701</v>
      </c>
      <c r="C515" s="3">
        <v>41640</v>
      </c>
      <c r="D515" s="2">
        <v>5</v>
      </c>
      <c r="E515" s="2">
        <v>3</v>
      </c>
      <c r="F515" s="2">
        <v>1</v>
      </c>
      <c r="G515" s="2">
        <v>3</v>
      </c>
      <c r="H515" s="2">
        <v>0</v>
      </c>
      <c r="I515" s="2">
        <v>1</v>
      </c>
      <c r="J515" s="2">
        <v>0</v>
      </c>
      <c r="K515" s="2">
        <v>3</v>
      </c>
      <c r="L515" s="2">
        <v>0</v>
      </c>
      <c r="M515" s="2">
        <v>1</v>
      </c>
      <c r="N515" s="2">
        <v>0</v>
      </c>
      <c r="O515" s="2">
        <v>3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1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1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0</v>
      </c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1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F515" s="2">
        <v>90</v>
      </c>
      <c r="CG515" s="2">
        <v>95</v>
      </c>
      <c r="CH515" s="2">
        <v>0</v>
      </c>
      <c r="CI515" s="2">
        <v>25</v>
      </c>
      <c r="CJ515" s="2">
        <v>0</v>
      </c>
      <c r="CK515" s="2">
        <v>65</v>
      </c>
      <c r="CL515" s="2">
        <v>0</v>
      </c>
      <c r="CM515" s="2">
        <v>0</v>
      </c>
      <c r="CN515" s="2">
        <v>0</v>
      </c>
      <c r="CO515" s="2">
        <v>25</v>
      </c>
      <c r="CP515" s="2">
        <v>0</v>
      </c>
      <c r="CQ515" s="2">
        <v>65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25</v>
      </c>
      <c r="DC515" s="2">
        <v>0</v>
      </c>
      <c r="DD515" s="2">
        <v>65</v>
      </c>
      <c r="DE515" s="2">
        <v>0</v>
      </c>
      <c r="DF515" s="2">
        <v>30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25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35</v>
      </c>
      <c r="FH515" s="2">
        <v>15</v>
      </c>
      <c r="FI515" s="2">
        <v>15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90</v>
      </c>
      <c r="GE515" s="2">
        <v>4</v>
      </c>
      <c r="GF515" s="2" t="s">
        <v>188</v>
      </c>
    </row>
    <row r="516" spans="1:188" x14ac:dyDescent="0.7">
      <c r="A516" s="2">
        <v>507763</v>
      </c>
      <c r="B516" s="2" t="s">
        <v>702</v>
      </c>
      <c r="C516" s="3">
        <v>41275</v>
      </c>
      <c r="D516" s="2">
        <v>6</v>
      </c>
      <c r="E516" s="2">
        <v>3</v>
      </c>
      <c r="F516" s="2">
        <v>1</v>
      </c>
      <c r="G516" s="2">
        <v>3</v>
      </c>
      <c r="H516" s="2">
        <v>1</v>
      </c>
      <c r="I516" s="2">
        <v>0</v>
      </c>
      <c r="J516" s="2">
        <v>3</v>
      </c>
      <c r="K516" s="2">
        <v>0</v>
      </c>
      <c r="L516" s="2">
        <v>1</v>
      </c>
      <c r="M516" s="2">
        <v>1</v>
      </c>
      <c r="N516" s="2">
        <v>0</v>
      </c>
      <c r="O516" s="2">
        <v>3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1</v>
      </c>
      <c r="AE516" s="2">
        <v>0</v>
      </c>
      <c r="AF516" s="2">
        <v>0</v>
      </c>
      <c r="AG516" s="2">
        <v>0</v>
      </c>
      <c r="AH516" s="2">
        <v>1</v>
      </c>
      <c r="AI516" s="2">
        <v>1</v>
      </c>
      <c r="AJ516" s="2">
        <v>0</v>
      </c>
      <c r="AK516" s="2">
        <v>0</v>
      </c>
      <c r="AL516" s="2">
        <v>0</v>
      </c>
      <c r="AM516" s="2">
        <v>0</v>
      </c>
      <c r="AN516" s="2">
        <v>1</v>
      </c>
      <c r="AO516" s="2">
        <v>0</v>
      </c>
      <c r="AP516" s="2">
        <v>0</v>
      </c>
      <c r="AQ516" s="2">
        <v>0</v>
      </c>
      <c r="AR516" s="2">
        <v>1</v>
      </c>
      <c r="AS516" s="2">
        <v>0</v>
      </c>
      <c r="AT516" s="2">
        <v>0</v>
      </c>
      <c r="AU516" s="2">
        <v>0</v>
      </c>
      <c r="AV516" s="2">
        <v>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1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F516" s="2">
        <v>185</v>
      </c>
      <c r="CG516" s="2">
        <v>135</v>
      </c>
      <c r="CH516" s="2">
        <v>50</v>
      </c>
      <c r="CI516" s="2">
        <v>0</v>
      </c>
      <c r="CJ516" s="2">
        <v>110</v>
      </c>
      <c r="CK516" s="2">
        <v>0</v>
      </c>
      <c r="CL516" s="2">
        <v>25</v>
      </c>
      <c r="CM516" s="2">
        <v>0</v>
      </c>
      <c r="CN516" s="2">
        <v>50</v>
      </c>
      <c r="CO516" s="2">
        <v>0</v>
      </c>
      <c r="CP516" s="2">
        <v>110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50</v>
      </c>
      <c r="DC516" s="2">
        <v>0</v>
      </c>
      <c r="DD516" s="2">
        <v>110</v>
      </c>
      <c r="DE516" s="2">
        <v>0</v>
      </c>
      <c r="DF516" s="2">
        <v>25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50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30</v>
      </c>
      <c r="EY516" s="2">
        <v>0</v>
      </c>
      <c r="EZ516" s="2">
        <v>30</v>
      </c>
      <c r="FA516" s="2">
        <v>0</v>
      </c>
      <c r="FB516" s="2">
        <v>0</v>
      </c>
      <c r="FC516" s="2">
        <v>0</v>
      </c>
      <c r="FD516" s="2">
        <v>50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25</v>
      </c>
      <c r="GB516" s="2">
        <v>0</v>
      </c>
      <c r="GC516" s="2">
        <v>0</v>
      </c>
      <c r="GD516" s="2">
        <v>185</v>
      </c>
      <c r="GE516" s="2">
        <v>5</v>
      </c>
      <c r="GF516" s="2" t="s">
        <v>188</v>
      </c>
    </row>
    <row r="517" spans="1:188" x14ac:dyDescent="0.7">
      <c r="A517" s="2">
        <v>508149</v>
      </c>
      <c r="B517" s="2" t="s">
        <v>703</v>
      </c>
      <c r="C517" s="3">
        <v>41640</v>
      </c>
      <c r="D517" s="2">
        <v>5</v>
      </c>
      <c r="E517" s="2">
        <v>3</v>
      </c>
      <c r="F517" s="2">
        <v>1</v>
      </c>
      <c r="G517" s="2">
        <v>3</v>
      </c>
      <c r="H517" s="2">
        <v>0</v>
      </c>
      <c r="I517" s="2">
        <v>1</v>
      </c>
      <c r="J517" s="2">
        <v>0</v>
      </c>
      <c r="K517" s="2">
        <v>2</v>
      </c>
      <c r="L517" s="2">
        <v>0</v>
      </c>
      <c r="M517" s="2">
        <v>1</v>
      </c>
      <c r="N517" s="2">
        <v>0</v>
      </c>
      <c r="O517" s="2">
        <v>2</v>
      </c>
      <c r="P517" s="2">
        <v>0</v>
      </c>
      <c r="Q517" s="2">
        <v>2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1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1</v>
      </c>
      <c r="AI517" s="2">
        <v>1</v>
      </c>
      <c r="AJ517" s="2">
        <v>0</v>
      </c>
      <c r="AK517" s="2">
        <v>0</v>
      </c>
      <c r="AL517" s="2">
        <v>0</v>
      </c>
      <c r="AM517" s="2">
        <v>0</v>
      </c>
      <c r="AN517" s="2">
        <v>1</v>
      </c>
      <c r="AO517" s="2">
        <v>0</v>
      </c>
      <c r="AP517" s="2">
        <v>0</v>
      </c>
      <c r="AQ517" s="2">
        <v>0</v>
      </c>
      <c r="AR517" s="2">
        <v>1</v>
      </c>
      <c r="AS517" s="2">
        <v>0</v>
      </c>
      <c r="AT517" s="2">
        <v>0</v>
      </c>
      <c r="AU517" s="2">
        <v>0</v>
      </c>
      <c r="AV517" s="2">
        <v>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F517" s="2">
        <v>125</v>
      </c>
      <c r="CG517" s="2">
        <v>150</v>
      </c>
      <c r="CH517" s="2">
        <v>0</v>
      </c>
      <c r="CI517" s="2">
        <v>25</v>
      </c>
      <c r="CJ517" s="2">
        <v>0</v>
      </c>
      <c r="CK517" s="2">
        <v>100</v>
      </c>
      <c r="CL517" s="2">
        <v>0</v>
      </c>
      <c r="CM517" s="2">
        <v>0</v>
      </c>
      <c r="CN517" s="2">
        <v>0</v>
      </c>
      <c r="CO517" s="2">
        <v>25</v>
      </c>
      <c r="CP517" s="2">
        <v>0</v>
      </c>
      <c r="CQ517" s="2">
        <v>100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25</v>
      </c>
      <c r="DC517" s="2">
        <v>0</v>
      </c>
      <c r="DD517" s="2">
        <v>100</v>
      </c>
      <c r="DE517" s="2">
        <v>0</v>
      </c>
      <c r="DF517" s="2">
        <v>50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25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50</v>
      </c>
      <c r="FN517" s="2">
        <v>0</v>
      </c>
      <c r="FO517" s="2">
        <v>50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125</v>
      </c>
      <c r="GE517" s="2">
        <v>3</v>
      </c>
      <c r="GF517" s="2" t="s">
        <v>188</v>
      </c>
    </row>
    <row r="518" spans="1:188" x14ac:dyDescent="0.7">
      <c r="A518" s="2">
        <v>508856</v>
      </c>
      <c r="B518" s="2" t="s">
        <v>704</v>
      </c>
      <c r="C518" s="3">
        <v>41275</v>
      </c>
      <c r="D518" s="2">
        <v>6</v>
      </c>
      <c r="E518" s="2">
        <v>3</v>
      </c>
      <c r="F518" s="2">
        <v>1</v>
      </c>
      <c r="G518" s="2">
        <v>3</v>
      </c>
      <c r="H518" s="2">
        <v>2</v>
      </c>
      <c r="I518" s="2">
        <v>0</v>
      </c>
      <c r="J518" s="2">
        <v>2</v>
      </c>
      <c r="K518" s="2">
        <v>0</v>
      </c>
      <c r="L518" s="2">
        <v>2</v>
      </c>
      <c r="M518" s="2">
        <v>2</v>
      </c>
      <c r="N518" s="2">
        <v>0</v>
      </c>
      <c r="O518" s="2">
        <v>2</v>
      </c>
      <c r="P518" s="2">
        <v>0</v>
      </c>
      <c r="Q518" s="2">
        <v>2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1</v>
      </c>
      <c r="AE518" s="2">
        <v>0</v>
      </c>
      <c r="AF518" s="2">
        <v>0</v>
      </c>
      <c r="AG518" s="2">
        <v>0</v>
      </c>
      <c r="AH518" s="2">
        <v>1</v>
      </c>
      <c r="AI518" s="2">
        <v>1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0</v>
      </c>
      <c r="AP518" s="2">
        <v>0</v>
      </c>
      <c r="AQ518" s="2">
        <v>0</v>
      </c>
      <c r="AR518" s="2">
        <v>1</v>
      </c>
      <c r="AS518" s="2">
        <v>0</v>
      </c>
      <c r="AT518" s="2">
        <v>0</v>
      </c>
      <c r="AU518" s="2">
        <v>0</v>
      </c>
      <c r="AV518" s="2">
        <v>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1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F518" s="2">
        <v>235</v>
      </c>
      <c r="CG518" s="2">
        <v>160</v>
      </c>
      <c r="CH518" s="2">
        <v>75</v>
      </c>
      <c r="CI518" s="2">
        <v>0</v>
      </c>
      <c r="CJ518" s="2">
        <v>75</v>
      </c>
      <c r="CK518" s="2">
        <v>0</v>
      </c>
      <c r="CL518" s="2">
        <v>85</v>
      </c>
      <c r="CM518" s="2">
        <v>0</v>
      </c>
      <c r="CN518" s="2">
        <v>75</v>
      </c>
      <c r="CO518" s="2">
        <v>0</v>
      </c>
      <c r="CP518" s="2">
        <v>75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75</v>
      </c>
      <c r="DC518" s="2">
        <v>0</v>
      </c>
      <c r="DD518" s="2">
        <v>75</v>
      </c>
      <c r="DE518" s="2">
        <v>0</v>
      </c>
      <c r="DF518" s="2">
        <v>85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50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25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35</v>
      </c>
      <c r="EW518" s="2">
        <v>0</v>
      </c>
      <c r="EX518" s="2">
        <v>0</v>
      </c>
      <c r="EY518" s="2">
        <v>40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50</v>
      </c>
      <c r="FT518" s="2">
        <v>35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235</v>
      </c>
      <c r="GE518" s="2">
        <v>6</v>
      </c>
      <c r="GF518" s="2" t="s">
        <v>188</v>
      </c>
    </row>
    <row r="519" spans="1:188" x14ac:dyDescent="0.7">
      <c r="A519" s="2">
        <v>509485</v>
      </c>
      <c r="B519" s="4" t="s">
        <v>705</v>
      </c>
      <c r="C519" s="3">
        <v>41640</v>
      </c>
      <c r="D519" s="2">
        <v>5</v>
      </c>
      <c r="E519" s="2">
        <v>3</v>
      </c>
      <c r="F519" s="2">
        <v>1</v>
      </c>
      <c r="G519" s="2">
        <v>3</v>
      </c>
      <c r="H519" s="2">
        <v>0</v>
      </c>
      <c r="I519" s="2">
        <v>1</v>
      </c>
      <c r="J519" s="2">
        <v>0</v>
      </c>
      <c r="K519" s="2">
        <v>1</v>
      </c>
      <c r="L519" s="2">
        <v>0</v>
      </c>
      <c r="M519" s="2">
        <v>1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1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1</v>
      </c>
      <c r="AO519" s="2">
        <v>0</v>
      </c>
      <c r="AP519" s="2">
        <v>0</v>
      </c>
      <c r="AQ519" s="2">
        <v>0</v>
      </c>
      <c r="AR519" s="2">
        <v>1</v>
      </c>
      <c r="AS519" s="2">
        <v>0</v>
      </c>
      <c r="AT519" s="2">
        <v>0</v>
      </c>
      <c r="AU519" s="2">
        <v>0</v>
      </c>
      <c r="AV519" s="2">
        <v>1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F519" s="2">
        <v>150</v>
      </c>
      <c r="CG519" s="2">
        <v>300</v>
      </c>
      <c r="CH519" s="2">
        <v>0</v>
      </c>
      <c r="CI519" s="2">
        <v>50</v>
      </c>
      <c r="CJ519" s="2">
        <v>0</v>
      </c>
      <c r="CK519" s="2">
        <v>100</v>
      </c>
      <c r="CL519" s="2">
        <v>0</v>
      </c>
      <c r="CM519" s="2">
        <v>0</v>
      </c>
      <c r="CN519" s="2">
        <v>0</v>
      </c>
      <c r="CO519" s="2">
        <v>50</v>
      </c>
      <c r="CP519" s="2">
        <v>0</v>
      </c>
      <c r="CQ519" s="2">
        <v>100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50</v>
      </c>
      <c r="DC519" s="2">
        <v>0</v>
      </c>
      <c r="DD519" s="2">
        <v>100</v>
      </c>
      <c r="DE519" s="2">
        <v>0</v>
      </c>
      <c r="DF519" s="2">
        <v>200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50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100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150</v>
      </c>
      <c r="GE519" s="2">
        <v>2</v>
      </c>
      <c r="GF519" s="2" t="s">
        <v>188</v>
      </c>
    </row>
    <row r="520" spans="1:188" x14ac:dyDescent="0.7">
      <c r="A520" s="2">
        <v>510272</v>
      </c>
      <c r="B520" s="2" t="s">
        <v>706</v>
      </c>
      <c r="C520" s="3">
        <v>41275</v>
      </c>
      <c r="D520" s="2">
        <v>6</v>
      </c>
      <c r="E520" s="2">
        <v>3</v>
      </c>
      <c r="F520" s="2">
        <v>1</v>
      </c>
      <c r="G520" s="2">
        <v>3</v>
      </c>
      <c r="H520" s="2">
        <v>3</v>
      </c>
      <c r="I520" s="2">
        <v>0</v>
      </c>
      <c r="J520" s="2">
        <v>2</v>
      </c>
      <c r="K520" s="2">
        <v>0</v>
      </c>
      <c r="L520" s="2">
        <v>1</v>
      </c>
      <c r="M520" s="2">
        <v>3</v>
      </c>
      <c r="N520" s="2">
        <v>0</v>
      </c>
      <c r="O520" s="2">
        <v>2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1</v>
      </c>
      <c r="AE520" s="2">
        <v>0</v>
      </c>
      <c r="AF520" s="2">
        <v>0</v>
      </c>
      <c r="AG520" s="2">
        <v>0</v>
      </c>
      <c r="AH520" s="2">
        <v>1</v>
      </c>
      <c r="AI520" s="2">
        <v>1</v>
      </c>
      <c r="AJ520" s="2">
        <v>0</v>
      </c>
      <c r="AK520" s="2">
        <v>0</v>
      </c>
      <c r="AL520" s="2">
        <v>0</v>
      </c>
      <c r="AM520" s="2">
        <v>0</v>
      </c>
      <c r="AN520" s="2">
        <v>1</v>
      </c>
      <c r="AO520" s="2">
        <v>0</v>
      </c>
      <c r="AP520" s="2">
        <v>0</v>
      </c>
      <c r="AQ520" s="2">
        <v>0</v>
      </c>
      <c r="AR520" s="2">
        <v>1</v>
      </c>
      <c r="AS520" s="2">
        <v>0</v>
      </c>
      <c r="AT520" s="2">
        <v>0</v>
      </c>
      <c r="AU520" s="2">
        <v>0</v>
      </c>
      <c r="AV520" s="2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1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F520" s="2">
        <v>84.14</v>
      </c>
      <c r="CG520" s="2">
        <v>40</v>
      </c>
      <c r="CH520" s="2">
        <v>44.14</v>
      </c>
      <c r="CI520" s="2">
        <v>0</v>
      </c>
      <c r="CJ520" s="2">
        <v>20</v>
      </c>
      <c r="CK520" s="2">
        <v>0</v>
      </c>
      <c r="CL520" s="2">
        <v>20</v>
      </c>
      <c r="CM520" s="2">
        <v>0</v>
      </c>
      <c r="CN520" s="2">
        <v>44.14</v>
      </c>
      <c r="CO520" s="2">
        <v>0</v>
      </c>
      <c r="CP520" s="2">
        <v>20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44.14</v>
      </c>
      <c r="DC520" s="2">
        <v>0</v>
      </c>
      <c r="DD520" s="2">
        <v>20</v>
      </c>
      <c r="DE520" s="2">
        <v>0</v>
      </c>
      <c r="DF520" s="2">
        <v>20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34.14</v>
      </c>
      <c r="EA520" s="2">
        <v>0</v>
      </c>
      <c r="EB520" s="2">
        <v>0</v>
      </c>
      <c r="EC520" s="2">
        <v>0</v>
      </c>
      <c r="ED520" s="2">
        <v>10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10</v>
      </c>
      <c r="EX520" s="2">
        <v>0</v>
      </c>
      <c r="EY520" s="2">
        <v>0</v>
      </c>
      <c r="EZ520" s="2">
        <v>10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20</v>
      </c>
      <c r="GC520" s="2">
        <v>0</v>
      </c>
      <c r="GD520" s="2">
        <v>84.14</v>
      </c>
      <c r="GE520" s="2">
        <v>6</v>
      </c>
      <c r="GF520" s="2" t="s">
        <v>188</v>
      </c>
    </row>
    <row r="521" spans="1:188" x14ac:dyDescent="0.7">
      <c r="A521" s="2">
        <v>510343</v>
      </c>
      <c r="B521" s="2" t="s">
        <v>707</v>
      </c>
      <c r="C521" s="3">
        <v>41640</v>
      </c>
      <c r="D521" s="2">
        <v>5</v>
      </c>
      <c r="E521" s="2">
        <v>3</v>
      </c>
      <c r="F521" s="2">
        <v>1</v>
      </c>
      <c r="G521" s="2">
        <v>3</v>
      </c>
      <c r="H521" s="2">
        <v>0</v>
      </c>
      <c r="I521" s="2">
        <v>1</v>
      </c>
      <c r="J521" s="2">
        <v>0</v>
      </c>
      <c r="K521" s="2">
        <v>5</v>
      </c>
      <c r="L521" s="2">
        <v>0</v>
      </c>
      <c r="M521" s="2">
        <v>1</v>
      </c>
      <c r="N521" s="2">
        <v>0</v>
      </c>
      <c r="O521" s="2">
        <v>5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1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1</v>
      </c>
      <c r="AI521" s="2">
        <v>1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2">
        <v>1</v>
      </c>
      <c r="AS521" s="2">
        <v>0</v>
      </c>
      <c r="AT521" s="2">
        <v>0</v>
      </c>
      <c r="AU521" s="2">
        <v>0</v>
      </c>
      <c r="AV521" s="2">
        <v>1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F521" s="2">
        <v>417.23</v>
      </c>
      <c r="CG521" s="2">
        <v>450.17</v>
      </c>
      <c r="CH521" s="2">
        <v>0</v>
      </c>
      <c r="CI521" s="2">
        <v>67.06</v>
      </c>
      <c r="CJ521" s="2">
        <v>0</v>
      </c>
      <c r="CK521" s="2">
        <v>350.17</v>
      </c>
      <c r="CL521" s="2">
        <v>0</v>
      </c>
      <c r="CM521" s="2">
        <v>0</v>
      </c>
      <c r="CN521" s="2">
        <v>0</v>
      </c>
      <c r="CO521" s="2">
        <v>67.06</v>
      </c>
      <c r="CP521" s="2">
        <v>0</v>
      </c>
      <c r="CQ521" s="2">
        <v>350.17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67.06</v>
      </c>
      <c r="DC521" s="2">
        <v>0</v>
      </c>
      <c r="DD521" s="2">
        <v>350.17</v>
      </c>
      <c r="DE521" s="2">
        <v>0</v>
      </c>
      <c r="DF521" s="2">
        <v>100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67.06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151.16999999999999</v>
      </c>
      <c r="FI521" s="2">
        <v>99</v>
      </c>
      <c r="FJ521" s="2">
        <v>0</v>
      </c>
      <c r="FK521" s="2">
        <v>0</v>
      </c>
      <c r="FL521" s="2">
        <v>0</v>
      </c>
      <c r="FM521" s="2">
        <v>0</v>
      </c>
      <c r="FN521" s="2">
        <v>100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417.23</v>
      </c>
      <c r="GE521" s="2">
        <v>6</v>
      </c>
      <c r="GF521" s="2" t="s">
        <v>188</v>
      </c>
    </row>
    <row r="522" spans="1:188" x14ac:dyDescent="0.7">
      <c r="A522" s="2">
        <v>510761</v>
      </c>
      <c r="B522" s="2" t="s">
        <v>708</v>
      </c>
      <c r="C522" s="3">
        <v>41275</v>
      </c>
      <c r="D522" s="2">
        <v>6</v>
      </c>
      <c r="E522" s="2">
        <v>4</v>
      </c>
      <c r="F522" s="2">
        <v>2</v>
      </c>
      <c r="G522" s="2">
        <v>4</v>
      </c>
      <c r="H522" s="2">
        <v>1</v>
      </c>
      <c r="I522" s="2">
        <v>0</v>
      </c>
      <c r="J522" s="2">
        <v>1</v>
      </c>
      <c r="K522" s="2">
        <v>0</v>
      </c>
      <c r="L522" s="2">
        <v>1</v>
      </c>
      <c r="M522" s="2">
        <v>1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</v>
      </c>
      <c r="AI522" s="2">
        <v>1</v>
      </c>
      <c r="AJ522" s="2">
        <v>0</v>
      </c>
      <c r="AK522" s="2">
        <v>0</v>
      </c>
      <c r="AL522" s="2">
        <v>0</v>
      </c>
      <c r="AM522" s="2">
        <v>0</v>
      </c>
      <c r="AN522" s="2">
        <v>1</v>
      </c>
      <c r="AO522" s="2">
        <v>0</v>
      </c>
      <c r="AP522" s="2">
        <v>0</v>
      </c>
      <c r="AQ522" s="2">
        <v>0</v>
      </c>
      <c r="AR522" s="2">
        <v>1</v>
      </c>
      <c r="AS522" s="2">
        <v>0</v>
      </c>
      <c r="AT522" s="2">
        <v>0</v>
      </c>
      <c r="AU522" s="2">
        <v>0</v>
      </c>
      <c r="AV522" s="2">
        <v>1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1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F522" s="2">
        <v>100</v>
      </c>
      <c r="CG522" s="2">
        <v>80</v>
      </c>
      <c r="CH522" s="2">
        <v>50</v>
      </c>
      <c r="CI522" s="2">
        <v>0</v>
      </c>
      <c r="CJ522" s="2">
        <v>50</v>
      </c>
      <c r="CK522" s="2">
        <v>0</v>
      </c>
      <c r="CL522" s="2">
        <v>30</v>
      </c>
      <c r="CM522" s="2">
        <v>0</v>
      </c>
      <c r="CN522" s="2">
        <v>50</v>
      </c>
      <c r="CO522" s="2">
        <v>0</v>
      </c>
      <c r="CP522" s="2">
        <v>50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50</v>
      </c>
      <c r="DC522" s="2">
        <v>0</v>
      </c>
      <c r="DD522" s="2">
        <v>50</v>
      </c>
      <c r="DE522" s="2">
        <v>0</v>
      </c>
      <c r="DF522" s="2">
        <v>30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50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50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30</v>
      </c>
      <c r="GB522" s="2">
        <v>0</v>
      </c>
      <c r="GC522" s="2">
        <v>0</v>
      </c>
      <c r="GD522" s="2">
        <v>130</v>
      </c>
      <c r="GE522" s="2">
        <v>3</v>
      </c>
      <c r="GF522" s="2" t="s">
        <v>188</v>
      </c>
    </row>
    <row r="523" spans="1:188" x14ac:dyDescent="0.7">
      <c r="A523" s="2">
        <v>510900</v>
      </c>
      <c r="B523" s="2" t="s">
        <v>709</v>
      </c>
      <c r="C523" s="3">
        <v>41640</v>
      </c>
      <c r="D523" s="2">
        <v>5</v>
      </c>
      <c r="E523" s="2">
        <v>3</v>
      </c>
      <c r="F523" s="2">
        <v>1</v>
      </c>
      <c r="G523" s="2">
        <v>3</v>
      </c>
      <c r="H523" s="2">
        <v>0</v>
      </c>
      <c r="I523" s="2">
        <v>1</v>
      </c>
      <c r="J523" s="2">
        <v>0</v>
      </c>
      <c r="K523" s="2">
        <v>1</v>
      </c>
      <c r="L523" s="2">
        <v>0</v>
      </c>
      <c r="M523" s="2">
        <v>1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1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1</v>
      </c>
      <c r="AI523" s="2">
        <v>1</v>
      </c>
      <c r="AJ523" s="2">
        <v>0</v>
      </c>
      <c r="AK523" s="2">
        <v>0</v>
      </c>
      <c r="AL523" s="2">
        <v>0</v>
      </c>
      <c r="AM523" s="2">
        <v>0</v>
      </c>
      <c r="AN523" s="2">
        <v>1</v>
      </c>
      <c r="AO523" s="2">
        <v>0</v>
      </c>
      <c r="AP523" s="2">
        <v>0</v>
      </c>
      <c r="AQ523" s="2">
        <v>0</v>
      </c>
      <c r="AR523" s="2">
        <v>1</v>
      </c>
      <c r="AS523" s="2">
        <v>0</v>
      </c>
      <c r="AT523" s="2">
        <v>0</v>
      </c>
      <c r="AU523" s="2">
        <v>0</v>
      </c>
      <c r="AV523" s="2">
        <v>1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F523" s="2">
        <v>100</v>
      </c>
      <c r="CG523" s="2">
        <v>100</v>
      </c>
      <c r="CH523" s="2">
        <v>0</v>
      </c>
      <c r="CI523" s="2">
        <v>50</v>
      </c>
      <c r="CJ523" s="2">
        <v>0</v>
      </c>
      <c r="CK523" s="2">
        <v>50</v>
      </c>
      <c r="CL523" s="2">
        <v>0</v>
      </c>
      <c r="CM523" s="2">
        <v>0</v>
      </c>
      <c r="CN523" s="2">
        <v>0</v>
      </c>
      <c r="CO523" s="2">
        <v>50</v>
      </c>
      <c r="CP523" s="2">
        <v>0</v>
      </c>
      <c r="CQ523" s="2">
        <v>50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50</v>
      </c>
      <c r="DC523" s="2">
        <v>0</v>
      </c>
      <c r="DD523" s="2">
        <v>50</v>
      </c>
      <c r="DE523" s="2">
        <v>0</v>
      </c>
      <c r="DF523" s="2">
        <v>50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50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50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100</v>
      </c>
      <c r="GE523" s="2">
        <v>2</v>
      </c>
      <c r="GF523" s="2" t="s">
        <v>188</v>
      </c>
    </row>
    <row r="524" spans="1:188" x14ac:dyDescent="0.7">
      <c r="A524" s="2">
        <v>511380</v>
      </c>
      <c r="B524" s="2" t="s">
        <v>710</v>
      </c>
      <c r="C524" s="3">
        <v>41275</v>
      </c>
      <c r="D524" s="2">
        <v>6</v>
      </c>
      <c r="E524" s="2">
        <v>3</v>
      </c>
      <c r="F524" s="2">
        <v>1</v>
      </c>
      <c r="G524" s="2">
        <v>3</v>
      </c>
      <c r="H524" s="2">
        <v>1</v>
      </c>
      <c r="I524" s="2">
        <v>0</v>
      </c>
      <c r="J524" s="2">
        <v>1</v>
      </c>
      <c r="K524" s="2">
        <v>0</v>
      </c>
      <c r="L524" s="2">
        <v>1</v>
      </c>
      <c r="M524" s="2">
        <v>1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1</v>
      </c>
      <c r="AE524" s="2">
        <v>0</v>
      </c>
      <c r="AF524" s="2">
        <v>0</v>
      </c>
      <c r="AG524" s="2">
        <v>0</v>
      </c>
      <c r="AH524" s="2">
        <v>1</v>
      </c>
      <c r="AI524" s="2">
        <v>1</v>
      </c>
      <c r="AJ524" s="2">
        <v>0</v>
      </c>
      <c r="AK524" s="2">
        <v>0</v>
      </c>
      <c r="AL524" s="2">
        <v>0</v>
      </c>
      <c r="AM524" s="2">
        <v>0</v>
      </c>
      <c r="AN524" s="2">
        <v>1</v>
      </c>
      <c r="AO524" s="2">
        <v>0</v>
      </c>
      <c r="AP524" s="2">
        <v>0</v>
      </c>
      <c r="AQ524" s="2">
        <v>0</v>
      </c>
      <c r="AR524" s="2">
        <v>1</v>
      </c>
      <c r="AS524" s="2">
        <v>0</v>
      </c>
      <c r="AT524" s="2">
        <v>0</v>
      </c>
      <c r="AU524" s="2">
        <v>0</v>
      </c>
      <c r="AV524" s="2">
        <v>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1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F524" s="2">
        <v>50</v>
      </c>
      <c r="CG524" s="2">
        <v>30</v>
      </c>
      <c r="CH524" s="2">
        <v>20</v>
      </c>
      <c r="CI524" s="2">
        <v>0</v>
      </c>
      <c r="CJ524" s="2">
        <v>10</v>
      </c>
      <c r="CK524" s="2">
        <v>0</v>
      </c>
      <c r="CL524" s="2">
        <v>20</v>
      </c>
      <c r="CM524" s="2">
        <v>0</v>
      </c>
      <c r="CN524" s="2">
        <v>20</v>
      </c>
      <c r="CO524" s="2">
        <v>0</v>
      </c>
      <c r="CP524" s="2">
        <v>10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20</v>
      </c>
      <c r="DC524" s="2">
        <v>0</v>
      </c>
      <c r="DD524" s="2">
        <v>10</v>
      </c>
      <c r="DE524" s="2">
        <v>0</v>
      </c>
      <c r="DF524" s="2">
        <v>20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20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10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20</v>
      </c>
      <c r="GA524" s="2">
        <v>0</v>
      </c>
      <c r="GB524" s="2">
        <v>0</v>
      </c>
      <c r="GC524" s="2">
        <v>0</v>
      </c>
      <c r="GD524" s="2">
        <v>50</v>
      </c>
      <c r="GE524" s="2">
        <v>3</v>
      </c>
      <c r="GF524" s="2" t="s">
        <v>188</v>
      </c>
    </row>
    <row r="525" spans="1:188" x14ac:dyDescent="0.7">
      <c r="A525" s="2">
        <v>511964</v>
      </c>
      <c r="B525" s="2" t="s">
        <v>711</v>
      </c>
      <c r="C525" s="3">
        <v>41640</v>
      </c>
      <c r="D525" s="2">
        <v>5</v>
      </c>
      <c r="E525" s="2">
        <v>3</v>
      </c>
      <c r="F525" s="2">
        <v>1</v>
      </c>
      <c r="G525" s="2">
        <v>3</v>
      </c>
      <c r="H525" s="2">
        <v>0</v>
      </c>
      <c r="I525" s="2">
        <v>1</v>
      </c>
      <c r="J525" s="2">
        <v>0</v>
      </c>
      <c r="K525" s="2">
        <v>1</v>
      </c>
      <c r="L525" s="2">
        <v>0</v>
      </c>
      <c r="M525" s="2">
        <v>1</v>
      </c>
      <c r="N525" s="2">
        <v>0</v>
      </c>
      <c r="O525" s="2">
        <v>1</v>
      </c>
      <c r="P525" s="2">
        <v>0</v>
      </c>
      <c r="Q525" s="2">
        <v>4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1</v>
      </c>
      <c r="AI525" s="2">
        <v>1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0</v>
      </c>
      <c r="AP525" s="2">
        <v>0</v>
      </c>
      <c r="AQ525" s="2">
        <v>0</v>
      </c>
      <c r="AR525" s="2">
        <v>1</v>
      </c>
      <c r="AS525" s="2">
        <v>0</v>
      </c>
      <c r="AT525" s="2">
        <v>0</v>
      </c>
      <c r="AU525" s="2">
        <v>0</v>
      </c>
      <c r="AV525" s="2">
        <v>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F525" s="2">
        <v>100</v>
      </c>
      <c r="CG525" s="2">
        <v>2725</v>
      </c>
      <c r="CH525" s="2">
        <v>0</v>
      </c>
      <c r="CI525" s="2">
        <v>50</v>
      </c>
      <c r="CJ525" s="2">
        <v>0</v>
      </c>
      <c r="CK525" s="2">
        <v>50</v>
      </c>
      <c r="CL525" s="2">
        <v>0</v>
      </c>
      <c r="CM525" s="2">
        <v>0</v>
      </c>
      <c r="CN525" s="2">
        <v>0</v>
      </c>
      <c r="CO525" s="2">
        <v>50</v>
      </c>
      <c r="CP525" s="2">
        <v>0</v>
      </c>
      <c r="CQ525" s="2">
        <v>50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50</v>
      </c>
      <c r="DC525" s="2">
        <v>0</v>
      </c>
      <c r="DD525" s="2">
        <v>50</v>
      </c>
      <c r="DE525" s="2">
        <v>0</v>
      </c>
      <c r="DF525" s="2">
        <v>2675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50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50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100</v>
      </c>
      <c r="GE525" s="2">
        <v>2</v>
      </c>
      <c r="GF525" s="2" t="s">
        <v>188</v>
      </c>
    </row>
    <row r="526" spans="1:188" x14ac:dyDescent="0.7">
      <c r="A526" s="2">
        <v>512340</v>
      </c>
      <c r="B526" s="2" t="s">
        <v>712</v>
      </c>
      <c r="C526" s="3">
        <v>41275</v>
      </c>
      <c r="D526" s="2">
        <v>6</v>
      </c>
      <c r="E526" s="2">
        <v>3</v>
      </c>
      <c r="F526" s="2">
        <v>1</v>
      </c>
      <c r="G526" s="2">
        <v>3</v>
      </c>
      <c r="H526" s="2">
        <v>3</v>
      </c>
      <c r="I526" s="2">
        <v>0</v>
      </c>
      <c r="J526" s="2">
        <v>5</v>
      </c>
      <c r="K526" s="2">
        <v>0</v>
      </c>
      <c r="L526" s="2">
        <v>2</v>
      </c>
      <c r="M526" s="2">
        <v>3</v>
      </c>
      <c r="N526" s="2">
        <v>0</v>
      </c>
      <c r="O526" s="2">
        <v>5</v>
      </c>
      <c r="P526" s="2">
        <v>0</v>
      </c>
      <c r="Q526" s="2">
        <v>2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1</v>
      </c>
      <c r="AE526" s="2">
        <v>0</v>
      </c>
      <c r="AF526" s="2">
        <v>0</v>
      </c>
      <c r="AG526" s="2">
        <v>0</v>
      </c>
      <c r="AH526" s="2">
        <v>1</v>
      </c>
      <c r="AI526" s="2">
        <v>1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0</v>
      </c>
      <c r="AP526" s="2">
        <v>0</v>
      </c>
      <c r="AQ526" s="2">
        <v>0</v>
      </c>
      <c r="AR526" s="2">
        <v>1</v>
      </c>
      <c r="AS526" s="2">
        <v>0</v>
      </c>
      <c r="AT526" s="2">
        <v>0</v>
      </c>
      <c r="AU526" s="2">
        <v>0</v>
      </c>
      <c r="AV526" s="2">
        <v>1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F526" s="2">
        <v>348.93</v>
      </c>
      <c r="CG526" s="2">
        <v>308.93</v>
      </c>
      <c r="CH526" s="2">
        <v>40</v>
      </c>
      <c r="CI526" s="2">
        <v>0</v>
      </c>
      <c r="CJ526" s="2">
        <v>178.93</v>
      </c>
      <c r="CK526" s="2">
        <v>0</v>
      </c>
      <c r="CL526" s="2">
        <v>130</v>
      </c>
      <c r="CM526" s="2">
        <v>0</v>
      </c>
      <c r="CN526" s="2">
        <v>40</v>
      </c>
      <c r="CO526" s="2">
        <v>0</v>
      </c>
      <c r="CP526" s="2">
        <v>178.93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40</v>
      </c>
      <c r="DC526" s="2">
        <v>0</v>
      </c>
      <c r="DD526" s="2">
        <v>178.93</v>
      </c>
      <c r="DE526" s="2">
        <v>0</v>
      </c>
      <c r="DF526" s="2">
        <v>130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10</v>
      </c>
      <c r="EA526" s="2">
        <v>0</v>
      </c>
      <c r="EB526" s="2">
        <v>0</v>
      </c>
      <c r="EC526" s="2">
        <v>0</v>
      </c>
      <c r="ED526" s="2">
        <v>0</v>
      </c>
      <c r="EE526" s="2">
        <v>30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25</v>
      </c>
      <c r="FC526" s="2">
        <v>153.93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130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348.93</v>
      </c>
      <c r="GE526" s="2">
        <v>10</v>
      </c>
      <c r="GF526" s="2" t="s">
        <v>188</v>
      </c>
    </row>
    <row r="527" spans="1:188" x14ac:dyDescent="0.7">
      <c r="A527" s="2">
        <v>512343</v>
      </c>
      <c r="B527" s="2" t="s">
        <v>713</v>
      </c>
      <c r="C527" s="3">
        <v>41275</v>
      </c>
      <c r="D527" s="2">
        <v>6</v>
      </c>
      <c r="E527" s="2">
        <v>4</v>
      </c>
      <c r="F527" s="2">
        <v>2</v>
      </c>
      <c r="G527" s="2">
        <v>4</v>
      </c>
      <c r="H527" s="2">
        <v>2</v>
      </c>
      <c r="I527" s="2">
        <v>0</v>
      </c>
      <c r="J527" s="2">
        <v>6</v>
      </c>
      <c r="K527" s="2">
        <v>0</v>
      </c>
      <c r="L527" s="2">
        <v>5</v>
      </c>
      <c r="M527" s="2">
        <v>2</v>
      </c>
      <c r="N527" s="2">
        <v>0</v>
      </c>
      <c r="O527" s="2">
        <v>6</v>
      </c>
      <c r="P527" s="2">
        <v>0</v>
      </c>
      <c r="Q527" s="2">
        <v>5</v>
      </c>
      <c r="R527" s="2">
        <v>0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1</v>
      </c>
      <c r="AI527" s="2">
        <v>1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0</v>
      </c>
      <c r="AP527" s="2">
        <v>0</v>
      </c>
      <c r="AQ527" s="2">
        <v>0</v>
      </c>
      <c r="AR527" s="2">
        <v>1</v>
      </c>
      <c r="AS527" s="2">
        <v>0</v>
      </c>
      <c r="AT527" s="2">
        <v>0</v>
      </c>
      <c r="AU527" s="2">
        <v>0</v>
      </c>
      <c r="AV527" s="2">
        <v>1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1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F527" s="2">
        <v>591</v>
      </c>
      <c r="CG527" s="2">
        <v>1060</v>
      </c>
      <c r="CH527" s="2">
        <v>231</v>
      </c>
      <c r="CI527" s="2">
        <v>0</v>
      </c>
      <c r="CJ527" s="2">
        <v>360</v>
      </c>
      <c r="CK527" s="2">
        <v>0</v>
      </c>
      <c r="CL527" s="2">
        <v>700</v>
      </c>
      <c r="CM527" s="2">
        <v>0</v>
      </c>
      <c r="CN527" s="2">
        <v>231</v>
      </c>
      <c r="CO527" s="2">
        <v>0</v>
      </c>
      <c r="CP527" s="2">
        <v>360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231</v>
      </c>
      <c r="DC527" s="2">
        <v>0</v>
      </c>
      <c r="DD527" s="2">
        <v>360</v>
      </c>
      <c r="DE527" s="2">
        <v>0</v>
      </c>
      <c r="DF527" s="2">
        <v>700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231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60</v>
      </c>
      <c r="EV527" s="2">
        <v>50</v>
      </c>
      <c r="EW527" s="2">
        <v>0</v>
      </c>
      <c r="EX527" s="2">
        <v>0</v>
      </c>
      <c r="EY527" s="2">
        <v>50</v>
      </c>
      <c r="EZ527" s="2">
        <v>50</v>
      </c>
      <c r="FA527" s="2">
        <v>0</v>
      </c>
      <c r="FB527" s="2">
        <v>0</v>
      </c>
      <c r="FC527" s="2">
        <v>50</v>
      </c>
      <c r="FD527" s="2">
        <v>0</v>
      </c>
      <c r="FE527" s="2">
        <v>100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200</v>
      </c>
      <c r="FY527" s="2">
        <v>500</v>
      </c>
      <c r="FZ527" s="2">
        <v>0</v>
      </c>
      <c r="GA527" s="2">
        <v>0</v>
      </c>
      <c r="GB527" s="2">
        <v>0</v>
      </c>
      <c r="GC527" s="2">
        <v>0</v>
      </c>
      <c r="GD527" s="2">
        <v>1291</v>
      </c>
      <c r="GE527" s="2">
        <v>13</v>
      </c>
      <c r="GF527" s="2" t="s">
        <v>188</v>
      </c>
    </row>
    <row r="528" spans="1:188" x14ac:dyDescent="0.7">
      <c r="A528" s="2">
        <v>512364</v>
      </c>
      <c r="B528" s="2" t="s">
        <v>714</v>
      </c>
      <c r="C528" s="3">
        <v>41275</v>
      </c>
      <c r="D528" s="2">
        <v>6</v>
      </c>
      <c r="E528" s="2">
        <v>3</v>
      </c>
      <c r="F528" s="2">
        <v>1</v>
      </c>
      <c r="G528" s="2">
        <v>3</v>
      </c>
      <c r="H528" s="2">
        <v>2</v>
      </c>
      <c r="I528" s="2">
        <v>0</v>
      </c>
      <c r="J528" s="2">
        <v>1</v>
      </c>
      <c r="K528" s="2">
        <v>0</v>
      </c>
      <c r="L528" s="2">
        <v>1</v>
      </c>
      <c r="M528" s="2">
        <v>2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0</v>
      </c>
      <c r="AF528" s="2">
        <v>0</v>
      </c>
      <c r="AG528" s="2">
        <v>0</v>
      </c>
      <c r="AH528" s="2">
        <v>1</v>
      </c>
      <c r="AI528" s="2">
        <v>1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0</v>
      </c>
      <c r="AP528" s="2">
        <v>0</v>
      </c>
      <c r="AQ528" s="2">
        <v>0</v>
      </c>
      <c r="AR528" s="2">
        <v>1</v>
      </c>
      <c r="AS528" s="2">
        <v>0</v>
      </c>
      <c r="AT528" s="2">
        <v>0</v>
      </c>
      <c r="AU528" s="2">
        <v>0</v>
      </c>
      <c r="AV528" s="2">
        <v>1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1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F528" s="2">
        <v>325</v>
      </c>
      <c r="CG528" s="2">
        <v>200</v>
      </c>
      <c r="CH528" s="2">
        <v>125</v>
      </c>
      <c r="CI528" s="2">
        <v>0</v>
      </c>
      <c r="CJ528" s="2">
        <v>100</v>
      </c>
      <c r="CK528" s="2">
        <v>0</v>
      </c>
      <c r="CL528" s="2">
        <v>100</v>
      </c>
      <c r="CM528" s="2">
        <v>0</v>
      </c>
      <c r="CN528" s="2">
        <v>125</v>
      </c>
      <c r="CO528" s="2">
        <v>0</v>
      </c>
      <c r="CP528" s="2">
        <v>100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125</v>
      </c>
      <c r="DC528" s="2">
        <v>0</v>
      </c>
      <c r="DD528" s="2">
        <v>100</v>
      </c>
      <c r="DE528" s="2">
        <v>0</v>
      </c>
      <c r="DF528" s="2">
        <v>100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125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100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100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325</v>
      </c>
      <c r="GE528" s="2">
        <v>4</v>
      </c>
      <c r="GF528" s="2" t="s">
        <v>188</v>
      </c>
    </row>
    <row r="529" spans="1:188" x14ac:dyDescent="0.7">
      <c r="A529" s="2">
        <v>512743</v>
      </c>
      <c r="B529" s="2" t="s">
        <v>715</v>
      </c>
      <c r="C529" s="3">
        <v>41275</v>
      </c>
      <c r="D529" s="2">
        <v>6</v>
      </c>
      <c r="E529" s="2">
        <v>4</v>
      </c>
      <c r="F529" s="2">
        <v>2</v>
      </c>
      <c r="G529" s="2">
        <v>4</v>
      </c>
      <c r="H529" s="2">
        <v>1</v>
      </c>
      <c r="I529" s="2">
        <v>0</v>
      </c>
      <c r="J529" s="2">
        <v>2</v>
      </c>
      <c r="K529" s="2">
        <v>0</v>
      </c>
      <c r="L529" s="2">
        <v>1</v>
      </c>
      <c r="M529" s="2">
        <v>1</v>
      </c>
      <c r="N529" s="2">
        <v>0</v>
      </c>
      <c r="O529" s="2">
        <v>2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1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1</v>
      </c>
      <c r="AJ529" s="2">
        <v>0</v>
      </c>
      <c r="AK529" s="2">
        <v>0</v>
      </c>
      <c r="AL529" s="2">
        <v>0</v>
      </c>
      <c r="AM529" s="2">
        <v>0</v>
      </c>
      <c r="AN529" s="2">
        <v>1</v>
      </c>
      <c r="AO529" s="2">
        <v>0</v>
      </c>
      <c r="AP529" s="2">
        <v>0</v>
      </c>
      <c r="AQ529" s="2">
        <v>0</v>
      </c>
      <c r="AR529" s="2">
        <v>1</v>
      </c>
      <c r="AS529" s="2">
        <v>0</v>
      </c>
      <c r="AT529" s="2">
        <v>0</v>
      </c>
      <c r="AU529" s="2">
        <v>0</v>
      </c>
      <c r="AV529" s="2">
        <v>1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1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F529" s="2">
        <v>200</v>
      </c>
      <c r="CG529" s="2">
        <v>350</v>
      </c>
      <c r="CH529" s="2">
        <v>50</v>
      </c>
      <c r="CI529" s="2">
        <v>0</v>
      </c>
      <c r="CJ529" s="2">
        <v>150</v>
      </c>
      <c r="CK529" s="2">
        <v>0</v>
      </c>
      <c r="CL529" s="2">
        <v>200</v>
      </c>
      <c r="CM529" s="2">
        <v>0</v>
      </c>
      <c r="CN529" s="2">
        <v>50</v>
      </c>
      <c r="CO529" s="2">
        <v>0</v>
      </c>
      <c r="CP529" s="2">
        <v>150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50</v>
      </c>
      <c r="DC529" s="2">
        <v>0</v>
      </c>
      <c r="DD529" s="2">
        <v>150</v>
      </c>
      <c r="DE529" s="2">
        <v>0</v>
      </c>
      <c r="DF529" s="2">
        <v>200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50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50</v>
      </c>
      <c r="FD529" s="2">
        <v>0</v>
      </c>
      <c r="FE529" s="2">
        <v>100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200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400</v>
      </c>
      <c r="GE529" s="2">
        <v>4</v>
      </c>
      <c r="GF529" s="2" t="s">
        <v>188</v>
      </c>
    </row>
    <row r="530" spans="1:188" x14ac:dyDescent="0.7">
      <c r="A530" s="2">
        <v>514170</v>
      </c>
      <c r="B530" s="2" t="s">
        <v>716</v>
      </c>
      <c r="C530" s="3">
        <v>41275</v>
      </c>
      <c r="D530" s="2">
        <v>6</v>
      </c>
      <c r="E530" s="2">
        <v>3</v>
      </c>
      <c r="F530" s="2">
        <v>1</v>
      </c>
      <c r="G530" s="2">
        <v>3</v>
      </c>
      <c r="H530" s="2">
        <v>2</v>
      </c>
      <c r="I530" s="2">
        <v>0</v>
      </c>
      <c r="J530" s="2">
        <v>1</v>
      </c>
      <c r="K530" s="2">
        <v>0</v>
      </c>
      <c r="L530" s="2">
        <v>1</v>
      </c>
      <c r="M530" s="2">
        <v>2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1</v>
      </c>
      <c r="AE530" s="2">
        <v>0</v>
      </c>
      <c r="AF530" s="2">
        <v>0</v>
      </c>
      <c r="AG530" s="2">
        <v>0</v>
      </c>
      <c r="AH530" s="2">
        <v>1</v>
      </c>
      <c r="AI530" s="2">
        <v>1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0</v>
      </c>
      <c r="AP530" s="2">
        <v>0</v>
      </c>
      <c r="AQ530" s="2">
        <v>0</v>
      </c>
      <c r="AR530" s="2">
        <v>1</v>
      </c>
      <c r="AS530" s="2">
        <v>0</v>
      </c>
      <c r="AT530" s="2">
        <v>0</v>
      </c>
      <c r="AU530" s="2">
        <v>0</v>
      </c>
      <c r="AV530" s="2">
        <v>1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F530" s="2">
        <v>67.27</v>
      </c>
      <c r="CG530" s="2">
        <v>32.270000000000003</v>
      </c>
      <c r="CH530" s="2">
        <v>35</v>
      </c>
      <c r="CI530" s="2">
        <v>0</v>
      </c>
      <c r="CJ530" s="2">
        <v>7.27</v>
      </c>
      <c r="CK530" s="2">
        <v>0</v>
      </c>
      <c r="CL530" s="2">
        <v>25</v>
      </c>
      <c r="CM530" s="2">
        <v>0</v>
      </c>
      <c r="CN530" s="2">
        <v>35</v>
      </c>
      <c r="CO530" s="2">
        <v>0</v>
      </c>
      <c r="CP530" s="2">
        <v>7.27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35</v>
      </c>
      <c r="DC530" s="2">
        <v>0</v>
      </c>
      <c r="DD530" s="2">
        <v>7.27</v>
      </c>
      <c r="DE530" s="2">
        <v>0</v>
      </c>
      <c r="DF530" s="2">
        <v>25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25</v>
      </c>
      <c r="EF530" s="2">
        <v>10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7.27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25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67.27</v>
      </c>
      <c r="GE530" s="2">
        <v>4</v>
      </c>
      <c r="GF530" s="2" t="s">
        <v>188</v>
      </c>
    </row>
    <row r="531" spans="1:188" x14ac:dyDescent="0.7">
      <c r="A531" s="2">
        <v>515612</v>
      </c>
      <c r="B531" s="2" t="s">
        <v>717</v>
      </c>
      <c r="C531" s="3">
        <v>41640</v>
      </c>
      <c r="D531" s="2">
        <v>5</v>
      </c>
      <c r="E531" s="2">
        <v>3</v>
      </c>
      <c r="F531" s="2">
        <v>1</v>
      </c>
      <c r="G531" s="2">
        <v>3</v>
      </c>
      <c r="H531" s="2">
        <v>0</v>
      </c>
      <c r="I531" s="2">
        <v>1</v>
      </c>
      <c r="J531" s="2">
        <v>0</v>
      </c>
      <c r="K531" s="2">
        <v>1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1</v>
      </c>
      <c r="AJ531" s="2">
        <v>0</v>
      </c>
      <c r="AK531" s="2">
        <v>0</v>
      </c>
      <c r="AL531" s="2">
        <v>0</v>
      </c>
      <c r="AM531" s="2">
        <v>0</v>
      </c>
      <c r="AN531" s="2">
        <v>1</v>
      </c>
      <c r="AO531" s="2">
        <v>0</v>
      </c>
      <c r="AP531" s="2">
        <v>0</v>
      </c>
      <c r="AQ531" s="2">
        <v>0</v>
      </c>
      <c r="AR531" s="2">
        <v>1</v>
      </c>
      <c r="AS531" s="2">
        <v>0</v>
      </c>
      <c r="AT531" s="2">
        <v>0</v>
      </c>
      <c r="AU531" s="2">
        <v>0</v>
      </c>
      <c r="AV531" s="2">
        <v>1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F531" s="2">
        <v>75</v>
      </c>
      <c r="CG531" s="2">
        <v>100</v>
      </c>
      <c r="CH531" s="2">
        <v>0</v>
      </c>
      <c r="CI531" s="2">
        <v>25</v>
      </c>
      <c r="CJ531" s="2">
        <v>0</v>
      </c>
      <c r="CK531" s="2">
        <v>50</v>
      </c>
      <c r="CL531" s="2">
        <v>0</v>
      </c>
      <c r="CM531" s="2">
        <v>0</v>
      </c>
      <c r="CN531" s="2">
        <v>0</v>
      </c>
      <c r="CO531" s="2">
        <v>25</v>
      </c>
      <c r="CP531" s="2">
        <v>0</v>
      </c>
      <c r="CQ531" s="2">
        <v>50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25</v>
      </c>
      <c r="DC531" s="2">
        <v>0</v>
      </c>
      <c r="DD531" s="2">
        <v>50</v>
      </c>
      <c r="DE531" s="2">
        <v>0</v>
      </c>
      <c r="DF531" s="2">
        <v>50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25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50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75</v>
      </c>
      <c r="GE531" s="2">
        <v>2</v>
      </c>
      <c r="GF531" s="2" t="s">
        <v>188</v>
      </c>
    </row>
    <row r="532" spans="1:188" x14ac:dyDescent="0.7">
      <c r="A532" s="2">
        <v>516108</v>
      </c>
      <c r="B532" s="2" t="s">
        <v>718</v>
      </c>
      <c r="C532" s="3">
        <v>41275</v>
      </c>
      <c r="D532" s="2">
        <v>6</v>
      </c>
      <c r="E532" s="2">
        <v>3</v>
      </c>
      <c r="F532" s="2">
        <v>1</v>
      </c>
      <c r="G532" s="2">
        <v>3</v>
      </c>
      <c r="H532" s="2">
        <v>2</v>
      </c>
      <c r="I532" s="2">
        <v>0</v>
      </c>
      <c r="J532" s="2">
        <v>1</v>
      </c>
      <c r="K532" s="2">
        <v>0</v>
      </c>
      <c r="L532" s="2">
        <v>1</v>
      </c>
      <c r="M532" s="2">
        <v>2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1</v>
      </c>
      <c r="AE532" s="2">
        <v>0</v>
      </c>
      <c r="AF532" s="2">
        <v>0</v>
      </c>
      <c r="AG532" s="2">
        <v>0</v>
      </c>
      <c r="AH532" s="2">
        <v>1</v>
      </c>
      <c r="AI532" s="2">
        <v>1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0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1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F532" s="2">
        <v>350</v>
      </c>
      <c r="CG532" s="2">
        <v>250</v>
      </c>
      <c r="CH532" s="2">
        <v>100</v>
      </c>
      <c r="CI532" s="2">
        <v>0</v>
      </c>
      <c r="CJ532" s="2">
        <v>50</v>
      </c>
      <c r="CK532" s="2">
        <v>0</v>
      </c>
      <c r="CL532" s="2">
        <v>200</v>
      </c>
      <c r="CM532" s="2">
        <v>0</v>
      </c>
      <c r="CN532" s="2">
        <v>100</v>
      </c>
      <c r="CO532" s="2">
        <v>0</v>
      </c>
      <c r="CP532" s="2">
        <v>50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100</v>
      </c>
      <c r="DC532" s="2">
        <v>0</v>
      </c>
      <c r="DD532" s="2">
        <v>50</v>
      </c>
      <c r="DE532" s="2">
        <v>0</v>
      </c>
      <c r="DF532" s="2">
        <v>200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100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50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200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350</v>
      </c>
      <c r="GE532" s="2">
        <v>4</v>
      </c>
      <c r="GF532" s="2" t="s">
        <v>188</v>
      </c>
    </row>
    <row r="533" spans="1:188" x14ac:dyDescent="0.7">
      <c r="A533" s="2">
        <v>517200</v>
      </c>
      <c r="B533" s="2" t="s">
        <v>719</v>
      </c>
      <c r="C533" s="3">
        <v>41275</v>
      </c>
      <c r="D533" s="2">
        <v>6</v>
      </c>
      <c r="E533" s="2">
        <v>3</v>
      </c>
      <c r="F533" s="2">
        <v>1</v>
      </c>
      <c r="G533" s="2">
        <v>3</v>
      </c>
      <c r="H533" s="2">
        <v>2</v>
      </c>
      <c r="I533" s="2">
        <v>0</v>
      </c>
      <c r="J533" s="2">
        <v>1</v>
      </c>
      <c r="K533" s="2">
        <v>0</v>
      </c>
      <c r="L533" s="2">
        <v>1</v>
      </c>
      <c r="M533" s="2">
        <v>2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0</v>
      </c>
      <c r="AF533" s="2">
        <v>0</v>
      </c>
      <c r="AG533" s="2">
        <v>0</v>
      </c>
      <c r="AH533" s="2">
        <v>1</v>
      </c>
      <c r="AI533" s="2">
        <v>1</v>
      </c>
      <c r="AJ533" s="2">
        <v>0</v>
      </c>
      <c r="AK533" s="2">
        <v>0</v>
      </c>
      <c r="AL533" s="2">
        <v>0</v>
      </c>
      <c r="AM533" s="2">
        <v>0</v>
      </c>
      <c r="AN533" s="2">
        <v>1</v>
      </c>
      <c r="AO533" s="2">
        <v>0</v>
      </c>
      <c r="AP533" s="2">
        <v>0</v>
      </c>
      <c r="AQ533" s="2">
        <v>0</v>
      </c>
      <c r="AR533" s="2">
        <v>1</v>
      </c>
      <c r="AS533" s="2">
        <v>0</v>
      </c>
      <c r="AT533" s="2">
        <v>0</v>
      </c>
      <c r="AU533" s="2">
        <v>0</v>
      </c>
      <c r="AV533" s="2">
        <v>1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1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F533" s="2">
        <v>400</v>
      </c>
      <c r="CG533" s="2">
        <v>200</v>
      </c>
      <c r="CH533" s="2">
        <v>200</v>
      </c>
      <c r="CI533" s="2">
        <v>0</v>
      </c>
      <c r="CJ533" s="2">
        <v>100</v>
      </c>
      <c r="CK533" s="2">
        <v>0</v>
      </c>
      <c r="CL533" s="2">
        <v>100</v>
      </c>
      <c r="CM533" s="2">
        <v>0</v>
      </c>
      <c r="CN533" s="2">
        <v>200</v>
      </c>
      <c r="CO533" s="2">
        <v>0</v>
      </c>
      <c r="CP533" s="2">
        <v>100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200</v>
      </c>
      <c r="DC533" s="2">
        <v>0</v>
      </c>
      <c r="DD533" s="2">
        <v>100</v>
      </c>
      <c r="DE533" s="2">
        <v>0</v>
      </c>
      <c r="DF533" s="2">
        <v>100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100</v>
      </c>
      <c r="EF533" s="2">
        <v>100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100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100</v>
      </c>
      <c r="GD533" s="2">
        <v>400</v>
      </c>
      <c r="GE533" s="2">
        <v>4</v>
      </c>
      <c r="GF533" s="2" t="s">
        <v>188</v>
      </c>
    </row>
    <row r="534" spans="1:188" x14ac:dyDescent="0.7">
      <c r="A534" s="2">
        <v>517272</v>
      </c>
      <c r="B534" s="2" t="s">
        <v>720</v>
      </c>
      <c r="C534" s="3">
        <v>41275</v>
      </c>
      <c r="D534" s="2">
        <v>6</v>
      </c>
      <c r="E534" s="2">
        <v>3</v>
      </c>
      <c r="F534" s="2">
        <v>1</v>
      </c>
      <c r="G534" s="2">
        <v>3</v>
      </c>
      <c r="H534" s="2">
        <v>2</v>
      </c>
      <c r="I534" s="2">
        <v>0</v>
      </c>
      <c r="J534" s="2">
        <v>2</v>
      </c>
      <c r="K534" s="2">
        <v>0</v>
      </c>
      <c r="L534" s="2">
        <v>1</v>
      </c>
      <c r="M534" s="2">
        <v>2</v>
      </c>
      <c r="N534" s="2">
        <v>0</v>
      </c>
      <c r="O534" s="2">
        <v>2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1</v>
      </c>
      <c r="AE534" s="2">
        <v>0</v>
      </c>
      <c r="AF534" s="2">
        <v>0</v>
      </c>
      <c r="AG534" s="2">
        <v>0</v>
      </c>
      <c r="AH534" s="2">
        <v>1</v>
      </c>
      <c r="AI534" s="2">
        <v>1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0</v>
      </c>
      <c r="AP534" s="2">
        <v>0</v>
      </c>
      <c r="AQ534" s="2">
        <v>0</v>
      </c>
      <c r="AR534" s="2">
        <v>1</v>
      </c>
      <c r="AS534" s="2">
        <v>0</v>
      </c>
      <c r="AT534" s="2">
        <v>0</v>
      </c>
      <c r="AU534" s="2">
        <v>0</v>
      </c>
      <c r="AV534" s="2">
        <v>1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F534" s="2">
        <v>208.2</v>
      </c>
      <c r="CG534" s="2">
        <v>111.58</v>
      </c>
      <c r="CH534" s="2">
        <v>96.62</v>
      </c>
      <c r="CI534" s="2">
        <v>0</v>
      </c>
      <c r="CJ534" s="2">
        <v>46.99</v>
      </c>
      <c r="CK534" s="2">
        <v>0</v>
      </c>
      <c r="CL534" s="2">
        <v>64.59</v>
      </c>
      <c r="CM534" s="2">
        <v>0</v>
      </c>
      <c r="CN534" s="2">
        <v>96.62</v>
      </c>
      <c r="CO534" s="2">
        <v>0</v>
      </c>
      <c r="CP534" s="2">
        <v>46.99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96.62</v>
      </c>
      <c r="DC534" s="2">
        <v>0</v>
      </c>
      <c r="DD534" s="2">
        <v>46.99</v>
      </c>
      <c r="DE534" s="2">
        <v>0</v>
      </c>
      <c r="DF534" s="2">
        <v>64.59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69.02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27.6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25</v>
      </c>
      <c r="EX534" s="2">
        <v>21.99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64.59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208.2</v>
      </c>
      <c r="GE534" s="2">
        <v>5</v>
      </c>
      <c r="GF534" s="2" t="s">
        <v>188</v>
      </c>
    </row>
    <row r="535" spans="1:188" x14ac:dyDescent="0.7">
      <c r="A535" s="2">
        <v>518482</v>
      </c>
      <c r="B535" s="2" t="s">
        <v>721</v>
      </c>
      <c r="C535" s="3">
        <v>41275</v>
      </c>
      <c r="D535" s="2">
        <v>6</v>
      </c>
      <c r="E535" s="2">
        <v>3</v>
      </c>
      <c r="F535" s="2">
        <v>1</v>
      </c>
      <c r="G535" s="2">
        <v>3</v>
      </c>
      <c r="H535" s="2">
        <v>1</v>
      </c>
      <c r="I535" s="2">
        <v>0</v>
      </c>
      <c r="J535" s="2">
        <v>2</v>
      </c>
      <c r="K535" s="2">
        <v>0</v>
      </c>
      <c r="L535" s="2">
        <v>1</v>
      </c>
      <c r="M535" s="2">
        <v>1</v>
      </c>
      <c r="N535" s="2">
        <v>0</v>
      </c>
      <c r="O535" s="2">
        <v>2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0</v>
      </c>
      <c r="AF535" s="2">
        <v>0</v>
      </c>
      <c r="AG535" s="2">
        <v>0</v>
      </c>
      <c r="AH535" s="2">
        <v>1</v>
      </c>
      <c r="AI535" s="2">
        <v>1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0</v>
      </c>
      <c r="AP535" s="2">
        <v>0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1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1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F535" s="2">
        <v>80</v>
      </c>
      <c r="CG535" s="2">
        <v>55</v>
      </c>
      <c r="CH535" s="2">
        <v>25</v>
      </c>
      <c r="CI535" s="2">
        <v>0</v>
      </c>
      <c r="CJ535" s="2">
        <v>35</v>
      </c>
      <c r="CK535" s="2">
        <v>0</v>
      </c>
      <c r="CL535" s="2">
        <v>20</v>
      </c>
      <c r="CM535" s="2">
        <v>0</v>
      </c>
      <c r="CN535" s="2">
        <v>25</v>
      </c>
      <c r="CO535" s="2">
        <v>0</v>
      </c>
      <c r="CP535" s="2">
        <v>35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25</v>
      </c>
      <c r="DC535" s="2">
        <v>0</v>
      </c>
      <c r="DD535" s="2">
        <v>35</v>
      </c>
      <c r="DE535" s="2">
        <v>0</v>
      </c>
      <c r="DF535" s="2">
        <v>20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25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25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10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20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80</v>
      </c>
      <c r="GE535" s="2">
        <v>4</v>
      </c>
      <c r="GF535" s="2" t="s">
        <v>188</v>
      </c>
    </row>
    <row r="536" spans="1:188" x14ac:dyDescent="0.7">
      <c r="A536" s="2">
        <v>519322</v>
      </c>
      <c r="B536" s="2" t="s">
        <v>722</v>
      </c>
      <c r="C536" s="3">
        <v>41275</v>
      </c>
      <c r="D536" s="2">
        <v>6</v>
      </c>
      <c r="E536" s="2">
        <v>3</v>
      </c>
      <c r="F536" s="2">
        <v>1</v>
      </c>
      <c r="G536" s="2">
        <v>3</v>
      </c>
      <c r="H536" s="2">
        <v>1</v>
      </c>
      <c r="I536" s="2">
        <v>0</v>
      </c>
      <c r="J536" s="2">
        <v>1</v>
      </c>
      <c r="K536" s="2">
        <v>0</v>
      </c>
      <c r="L536" s="2">
        <v>3</v>
      </c>
      <c r="M536" s="2">
        <v>1</v>
      </c>
      <c r="N536" s="2">
        <v>0</v>
      </c>
      <c r="O536" s="2">
        <v>1</v>
      </c>
      <c r="P536" s="2">
        <v>0</v>
      </c>
      <c r="Q536" s="2">
        <v>3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1</v>
      </c>
      <c r="AE536" s="2">
        <v>0</v>
      </c>
      <c r="AF536" s="2">
        <v>0</v>
      </c>
      <c r="AG536" s="2">
        <v>0</v>
      </c>
      <c r="AH536" s="2">
        <v>1</v>
      </c>
      <c r="AI536" s="2">
        <v>1</v>
      </c>
      <c r="AJ536" s="2">
        <v>0</v>
      </c>
      <c r="AK536" s="2">
        <v>0</v>
      </c>
      <c r="AL536" s="2">
        <v>0</v>
      </c>
      <c r="AM536" s="2">
        <v>0</v>
      </c>
      <c r="AN536" s="2">
        <v>1</v>
      </c>
      <c r="AO536" s="2">
        <v>0</v>
      </c>
      <c r="AP536" s="2">
        <v>0</v>
      </c>
      <c r="AQ536" s="2">
        <v>0</v>
      </c>
      <c r="AR536" s="2">
        <v>1</v>
      </c>
      <c r="AS536" s="2">
        <v>0</v>
      </c>
      <c r="AT536" s="2">
        <v>0</v>
      </c>
      <c r="AU536" s="2">
        <v>0</v>
      </c>
      <c r="AV536" s="2">
        <v>1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1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F536" s="2">
        <v>185</v>
      </c>
      <c r="CG536" s="2">
        <v>160</v>
      </c>
      <c r="CH536" s="2">
        <v>25</v>
      </c>
      <c r="CI536" s="2">
        <v>0</v>
      </c>
      <c r="CJ536" s="2">
        <v>10</v>
      </c>
      <c r="CK536" s="2">
        <v>0</v>
      </c>
      <c r="CL536" s="2">
        <v>150</v>
      </c>
      <c r="CM536" s="2">
        <v>0</v>
      </c>
      <c r="CN536" s="2">
        <v>25</v>
      </c>
      <c r="CO536" s="2">
        <v>0</v>
      </c>
      <c r="CP536" s="2">
        <v>10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25</v>
      </c>
      <c r="DC536" s="2">
        <v>0</v>
      </c>
      <c r="DD536" s="2">
        <v>10</v>
      </c>
      <c r="DE536" s="2">
        <v>0</v>
      </c>
      <c r="DF536" s="2">
        <v>150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25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10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50</v>
      </c>
      <c r="FZ536" s="2">
        <v>0</v>
      </c>
      <c r="GA536" s="2">
        <v>0</v>
      </c>
      <c r="GB536" s="2">
        <v>50</v>
      </c>
      <c r="GC536" s="2">
        <v>50</v>
      </c>
      <c r="GD536" s="2">
        <v>185</v>
      </c>
      <c r="GE536" s="2">
        <v>5</v>
      </c>
      <c r="GF536" s="2" t="s">
        <v>188</v>
      </c>
    </row>
    <row r="537" spans="1:188" x14ac:dyDescent="0.7">
      <c r="A537" s="2">
        <v>520167</v>
      </c>
      <c r="B537" s="2" t="s">
        <v>723</v>
      </c>
      <c r="C537" s="3">
        <v>41275</v>
      </c>
      <c r="D537" s="2">
        <v>6</v>
      </c>
      <c r="E537" s="2">
        <v>3</v>
      </c>
      <c r="F537" s="2">
        <v>1</v>
      </c>
      <c r="G537" s="2">
        <v>3</v>
      </c>
      <c r="H537" s="2">
        <v>1</v>
      </c>
      <c r="I537" s="2">
        <v>0</v>
      </c>
      <c r="J537" s="2">
        <v>1</v>
      </c>
      <c r="K537" s="2">
        <v>0</v>
      </c>
      <c r="L537" s="2">
        <v>1</v>
      </c>
      <c r="M537" s="2">
        <v>1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1</v>
      </c>
      <c r="AE537" s="2">
        <v>0</v>
      </c>
      <c r="AF537" s="2">
        <v>0</v>
      </c>
      <c r="AG537" s="2">
        <v>0</v>
      </c>
      <c r="AH537" s="2">
        <v>1</v>
      </c>
      <c r="AI537" s="2">
        <v>1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0</v>
      </c>
      <c r="AP537" s="2">
        <v>0</v>
      </c>
      <c r="AQ537" s="2">
        <v>0</v>
      </c>
      <c r="AR537" s="2">
        <v>1</v>
      </c>
      <c r="AS537" s="2">
        <v>0</v>
      </c>
      <c r="AT537" s="2">
        <v>0</v>
      </c>
      <c r="AU537" s="2">
        <v>0</v>
      </c>
      <c r="AV537" s="2">
        <v>1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1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F537" s="2">
        <v>65</v>
      </c>
      <c r="CG537" s="2">
        <v>55</v>
      </c>
      <c r="CH537" s="2">
        <v>10</v>
      </c>
      <c r="CI537" s="2">
        <v>0</v>
      </c>
      <c r="CJ537" s="2">
        <v>25</v>
      </c>
      <c r="CK537" s="2">
        <v>0</v>
      </c>
      <c r="CL537" s="2">
        <v>30</v>
      </c>
      <c r="CM537" s="2">
        <v>0</v>
      </c>
      <c r="CN537" s="2">
        <v>10</v>
      </c>
      <c r="CO537" s="2">
        <v>0</v>
      </c>
      <c r="CP537" s="2">
        <v>25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10</v>
      </c>
      <c r="DC537" s="2">
        <v>0</v>
      </c>
      <c r="DD537" s="2">
        <v>25</v>
      </c>
      <c r="DE537" s="2">
        <v>0</v>
      </c>
      <c r="DF537" s="2">
        <v>30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10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25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30</v>
      </c>
      <c r="GC537" s="2">
        <v>0</v>
      </c>
      <c r="GD537" s="2">
        <v>65</v>
      </c>
      <c r="GE537" s="2">
        <v>3</v>
      </c>
      <c r="GF537" s="2" t="s">
        <v>188</v>
      </c>
    </row>
    <row r="538" spans="1:188" x14ac:dyDescent="0.7">
      <c r="A538" s="2">
        <v>520640</v>
      </c>
      <c r="B538" s="2" t="s">
        <v>724</v>
      </c>
      <c r="C538" s="3">
        <v>41275</v>
      </c>
      <c r="D538" s="2">
        <v>6</v>
      </c>
      <c r="E538" s="2">
        <v>4</v>
      </c>
      <c r="F538" s="2">
        <v>2</v>
      </c>
      <c r="G538" s="2">
        <v>4</v>
      </c>
      <c r="H538" s="2">
        <v>1</v>
      </c>
      <c r="I538" s="2">
        <v>0</v>
      </c>
      <c r="J538" s="2">
        <v>1</v>
      </c>
      <c r="K538" s="2">
        <v>0</v>
      </c>
      <c r="L538" s="2">
        <v>1</v>
      </c>
      <c r="M538" s="2">
        <v>1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1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1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0</v>
      </c>
      <c r="AQ538" s="2">
        <v>0</v>
      </c>
      <c r="AR538" s="2">
        <v>1</v>
      </c>
      <c r="AS538" s="2">
        <v>0</v>
      </c>
      <c r="AT538" s="2">
        <v>0</v>
      </c>
      <c r="AU538" s="2">
        <v>0</v>
      </c>
      <c r="AV538" s="2">
        <v>1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1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F538" s="2">
        <v>70</v>
      </c>
      <c r="CG538" s="2">
        <v>70</v>
      </c>
      <c r="CH538" s="2">
        <v>20</v>
      </c>
      <c r="CI538" s="2">
        <v>0</v>
      </c>
      <c r="CJ538" s="2">
        <v>50</v>
      </c>
      <c r="CK538" s="2">
        <v>0</v>
      </c>
      <c r="CL538" s="2">
        <v>20</v>
      </c>
      <c r="CM538" s="2">
        <v>0</v>
      </c>
      <c r="CN538" s="2">
        <v>20</v>
      </c>
      <c r="CO538" s="2">
        <v>0</v>
      </c>
      <c r="CP538" s="2">
        <v>50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20</v>
      </c>
      <c r="DC538" s="2">
        <v>0</v>
      </c>
      <c r="DD538" s="2">
        <v>50</v>
      </c>
      <c r="DE538" s="2">
        <v>0</v>
      </c>
      <c r="DF538" s="2">
        <v>20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20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50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20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90</v>
      </c>
      <c r="GE538" s="2">
        <v>3</v>
      </c>
      <c r="GF538" s="2" t="s">
        <v>188</v>
      </c>
    </row>
    <row r="539" spans="1:188" x14ac:dyDescent="0.7">
      <c r="A539" s="2">
        <v>521256</v>
      </c>
      <c r="B539" s="2" t="s">
        <v>725</v>
      </c>
      <c r="C539" s="3">
        <v>41275</v>
      </c>
      <c r="D539" s="2">
        <v>6</v>
      </c>
      <c r="E539" s="2">
        <v>4</v>
      </c>
      <c r="F539" s="2">
        <v>2</v>
      </c>
      <c r="G539" s="2">
        <v>4</v>
      </c>
      <c r="H539" s="2">
        <v>3</v>
      </c>
      <c r="I539" s="2">
        <v>0</v>
      </c>
      <c r="J539" s="2">
        <v>2</v>
      </c>
      <c r="K539" s="2">
        <v>0</v>
      </c>
      <c r="L539" s="2">
        <v>2</v>
      </c>
      <c r="M539" s="2">
        <v>3</v>
      </c>
      <c r="N539" s="2">
        <v>0</v>
      </c>
      <c r="O539" s="2">
        <v>2</v>
      </c>
      <c r="P539" s="2">
        <v>0</v>
      </c>
      <c r="Q539" s="2">
        <v>2</v>
      </c>
      <c r="R539" s="2">
        <v>0</v>
      </c>
      <c r="S539" s="2">
        <v>0</v>
      </c>
      <c r="T539" s="2">
        <v>0</v>
      </c>
      <c r="U539" s="2">
        <v>0</v>
      </c>
      <c r="V539" s="2">
        <v>1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1</v>
      </c>
      <c r="AI539" s="2">
        <v>1</v>
      </c>
      <c r="AJ539" s="2">
        <v>0</v>
      </c>
      <c r="AK539" s="2">
        <v>0</v>
      </c>
      <c r="AL539" s="2">
        <v>0</v>
      </c>
      <c r="AM539" s="2">
        <v>0</v>
      </c>
      <c r="AN539" s="2">
        <v>1</v>
      </c>
      <c r="AO539" s="2">
        <v>0</v>
      </c>
      <c r="AP539" s="2">
        <v>0</v>
      </c>
      <c r="AQ539" s="2">
        <v>0</v>
      </c>
      <c r="AR539" s="2">
        <v>1</v>
      </c>
      <c r="AS539" s="2">
        <v>0</v>
      </c>
      <c r="AT539" s="2">
        <v>0</v>
      </c>
      <c r="AU539" s="2">
        <v>0</v>
      </c>
      <c r="AV539" s="2">
        <v>1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1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F539" s="2">
        <v>265</v>
      </c>
      <c r="CG539" s="2">
        <v>216.16</v>
      </c>
      <c r="CH539" s="2">
        <v>145</v>
      </c>
      <c r="CI539" s="2">
        <v>0</v>
      </c>
      <c r="CJ539" s="2">
        <v>120</v>
      </c>
      <c r="CK539" s="2">
        <v>0</v>
      </c>
      <c r="CL539" s="2">
        <v>96.16</v>
      </c>
      <c r="CM539" s="2">
        <v>0</v>
      </c>
      <c r="CN539" s="2">
        <v>145</v>
      </c>
      <c r="CO539" s="2">
        <v>0</v>
      </c>
      <c r="CP539" s="2">
        <v>120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145</v>
      </c>
      <c r="DC539" s="2">
        <v>0</v>
      </c>
      <c r="DD539" s="2">
        <v>120</v>
      </c>
      <c r="DE539" s="2">
        <v>0</v>
      </c>
      <c r="DF539" s="2">
        <v>96.16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125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20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20</v>
      </c>
      <c r="FC539" s="2">
        <v>0</v>
      </c>
      <c r="FD539" s="2">
        <v>0</v>
      </c>
      <c r="FE539" s="2">
        <v>100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96.16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361.159999999999</v>
      </c>
      <c r="GE539" s="2">
        <v>7</v>
      </c>
      <c r="GF539" s="2" t="s">
        <v>188</v>
      </c>
    </row>
    <row r="540" spans="1:188" x14ac:dyDescent="0.7">
      <c r="A540" s="2">
        <v>521929</v>
      </c>
      <c r="B540" s="2" t="s">
        <v>726</v>
      </c>
      <c r="C540" s="3">
        <v>41275</v>
      </c>
      <c r="D540" s="2">
        <v>6</v>
      </c>
      <c r="E540" s="2">
        <v>4</v>
      </c>
      <c r="F540" s="2">
        <v>2</v>
      </c>
      <c r="G540" s="2">
        <v>4</v>
      </c>
      <c r="H540" s="2">
        <v>1</v>
      </c>
      <c r="I540" s="2">
        <v>0</v>
      </c>
      <c r="J540" s="2">
        <v>1</v>
      </c>
      <c r="K540" s="2">
        <v>0</v>
      </c>
      <c r="L540" s="2">
        <v>3</v>
      </c>
      <c r="M540" s="2">
        <v>1</v>
      </c>
      <c r="N540" s="2">
        <v>0</v>
      </c>
      <c r="O540" s="2">
        <v>1</v>
      </c>
      <c r="P540" s="2">
        <v>0</v>
      </c>
      <c r="Q540" s="2">
        <v>3</v>
      </c>
      <c r="R540" s="2">
        <v>0</v>
      </c>
      <c r="S540" s="2">
        <v>0</v>
      </c>
      <c r="T540" s="2">
        <v>0</v>
      </c>
      <c r="U540" s="2">
        <v>0</v>
      </c>
      <c r="V540" s="2">
        <v>1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</v>
      </c>
      <c r="AI540" s="2">
        <v>1</v>
      </c>
      <c r="AJ540" s="2">
        <v>0</v>
      </c>
      <c r="AK540" s="2">
        <v>0</v>
      </c>
      <c r="AL540" s="2">
        <v>0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0</v>
      </c>
      <c r="AU540" s="2">
        <v>0</v>
      </c>
      <c r="AV540" s="2">
        <v>1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1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F540" s="2">
        <v>431</v>
      </c>
      <c r="CG540" s="2">
        <v>367.27</v>
      </c>
      <c r="CH540" s="2">
        <v>331</v>
      </c>
      <c r="CI540" s="2">
        <v>0</v>
      </c>
      <c r="CJ540" s="2">
        <v>100</v>
      </c>
      <c r="CK540" s="2">
        <v>0</v>
      </c>
      <c r="CL540" s="2">
        <v>267.27</v>
      </c>
      <c r="CM540" s="2">
        <v>0</v>
      </c>
      <c r="CN540" s="2">
        <v>331</v>
      </c>
      <c r="CO540" s="2">
        <v>0</v>
      </c>
      <c r="CP540" s="2">
        <v>100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331</v>
      </c>
      <c r="DC540" s="2">
        <v>0</v>
      </c>
      <c r="DD540" s="2">
        <v>100</v>
      </c>
      <c r="DE540" s="2">
        <v>0</v>
      </c>
      <c r="DF540" s="2">
        <v>267.27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331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100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25</v>
      </c>
      <c r="GC540" s="2">
        <v>242.27</v>
      </c>
      <c r="GD540" s="2">
        <v>698.27</v>
      </c>
      <c r="GE540" s="2">
        <v>5</v>
      </c>
      <c r="GF540" s="2" t="s">
        <v>188</v>
      </c>
    </row>
    <row r="541" spans="1:188" x14ac:dyDescent="0.7">
      <c r="A541" s="2">
        <v>522424</v>
      </c>
      <c r="B541" s="2" t="s">
        <v>727</v>
      </c>
      <c r="C541" s="3">
        <v>41640</v>
      </c>
      <c r="D541" s="2">
        <v>5</v>
      </c>
      <c r="E541" s="2">
        <v>3</v>
      </c>
      <c r="F541" s="2">
        <v>1</v>
      </c>
      <c r="G541" s="2">
        <v>3</v>
      </c>
      <c r="H541" s="2">
        <v>0</v>
      </c>
      <c r="I541" s="2">
        <v>1</v>
      </c>
      <c r="J541" s="2">
        <v>0</v>
      </c>
      <c r="K541" s="2">
        <v>2</v>
      </c>
      <c r="L541" s="2">
        <v>0</v>
      </c>
      <c r="M541" s="2">
        <v>1</v>
      </c>
      <c r="N541" s="2">
        <v>0</v>
      </c>
      <c r="O541" s="2">
        <v>2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1</v>
      </c>
      <c r="AJ541" s="2">
        <v>0</v>
      </c>
      <c r="AK541" s="2">
        <v>0</v>
      </c>
      <c r="AL541" s="2">
        <v>0</v>
      </c>
      <c r="AM541" s="2">
        <v>0</v>
      </c>
      <c r="AN541" s="2">
        <v>1</v>
      </c>
      <c r="AO541" s="2">
        <v>0</v>
      </c>
      <c r="AP541" s="2">
        <v>0</v>
      </c>
      <c r="AQ541" s="2">
        <v>0</v>
      </c>
      <c r="AR541" s="2">
        <v>1</v>
      </c>
      <c r="AS541" s="2">
        <v>0</v>
      </c>
      <c r="AT541" s="2">
        <v>0</v>
      </c>
      <c r="AU541" s="2">
        <v>0</v>
      </c>
      <c r="AV541" s="2">
        <v>1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F541" s="2">
        <v>409.83</v>
      </c>
      <c r="CG541" s="2">
        <v>374.83</v>
      </c>
      <c r="CH541" s="2">
        <v>0</v>
      </c>
      <c r="CI541" s="2">
        <v>60</v>
      </c>
      <c r="CJ541" s="2">
        <v>0</v>
      </c>
      <c r="CK541" s="2">
        <v>349.83</v>
      </c>
      <c r="CL541" s="2">
        <v>0</v>
      </c>
      <c r="CM541" s="2">
        <v>0</v>
      </c>
      <c r="CN541" s="2">
        <v>0</v>
      </c>
      <c r="CO541" s="2">
        <v>60</v>
      </c>
      <c r="CP541" s="2">
        <v>0</v>
      </c>
      <c r="CQ541" s="2">
        <v>349.83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60</v>
      </c>
      <c r="DC541" s="2">
        <v>0</v>
      </c>
      <c r="DD541" s="2">
        <v>349.83</v>
      </c>
      <c r="DE541" s="2">
        <v>0</v>
      </c>
      <c r="DF541" s="2">
        <v>25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60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229.2</v>
      </c>
      <c r="FI541" s="2">
        <v>0</v>
      </c>
      <c r="FJ541" s="2">
        <v>0</v>
      </c>
      <c r="FK541" s="2">
        <v>0</v>
      </c>
      <c r="FL541" s="2">
        <v>120.63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409.83</v>
      </c>
      <c r="GE541" s="2">
        <v>3</v>
      </c>
      <c r="GF541" s="2" t="s">
        <v>188</v>
      </c>
    </row>
    <row r="542" spans="1:188" x14ac:dyDescent="0.7">
      <c r="A542" s="2">
        <v>523925</v>
      </c>
      <c r="B542" s="2" t="s">
        <v>728</v>
      </c>
      <c r="C542" s="3">
        <v>41275</v>
      </c>
      <c r="D542" s="2">
        <v>6</v>
      </c>
      <c r="E542" s="2">
        <v>3</v>
      </c>
      <c r="F542" s="2">
        <v>1</v>
      </c>
      <c r="G542" s="2">
        <v>3</v>
      </c>
      <c r="H542" s="2">
        <v>1</v>
      </c>
      <c r="I542" s="2">
        <v>0</v>
      </c>
      <c r="J542" s="2">
        <v>2</v>
      </c>
      <c r="K542" s="2">
        <v>0</v>
      </c>
      <c r="L542" s="2">
        <v>1</v>
      </c>
      <c r="M542" s="2">
        <v>1</v>
      </c>
      <c r="N542" s="2">
        <v>0</v>
      </c>
      <c r="O542" s="2">
        <v>2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1</v>
      </c>
      <c r="AE542" s="2">
        <v>0</v>
      </c>
      <c r="AF542" s="2">
        <v>0</v>
      </c>
      <c r="AG542" s="2">
        <v>0</v>
      </c>
      <c r="AH542" s="2">
        <v>1</v>
      </c>
      <c r="AI542" s="2">
        <v>1</v>
      </c>
      <c r="AJ542" s="2">
        <v>0</v>
      </c>
      <c r="AK542" s="2">
        <v>0</v>
      </c>
      <c r="AL542" s="2">
        <v>0</v>
      </c>
      <c r="AM542" s="2">
        <v>0</v>
      </c>
      <c r="AN542" s="2">
        <v>1</v>
      </c>
      <c r="AO542" s="2">
        <v>0</v>
      </c>
      <c r="AP542" s="2">
        <v>0</v>
      </c>
      <c r="AQ542" s="2">
        <v>0</v>
      </c>
      <c r="AR542" s="2">
        <v>1</v>
      </c>
      <c r="AS542" s="2">
        <v>0</v>
      </c>
      <c r="AT542" s="2">
        <v>0</v>
      </c>
      <c r="AU542" s="2">
        <v>0</v>
      </c>
      <c r="AV542" s="2">
        <v>1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1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F542" s="2">
        <v>210</v>
      </c>
      <c r="CG542" s="2">
        <v>160</v>
      </c>
      <c r="CH542" s="2">
        <v>50</v>
      </c>
      <c r="CI542" s="2">
        <v>0</v>
      </c>
      <c r="CJ542" s="2">
        <v>100</v>
      </c>
      <c r="CK542" s="2">
        <v>0</v>
      </c>
      <c r="CL542" s="2">
        <v>60</v>
      </c>
      <c r="CM542" s="2">
        <v>0</v>
      </c>
      <c r="CN542" s="2">
        <v>50</v>
      </c>
      <c r="CO542" s="2">
        <v>0</v>
      </c>
      <c r="CP542" s="2">
        <v>100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50</v>
      </c>
      <c r="DC542" s="2">
        <v>0</v>
      </c>
      <c r="DD542" s="2">
        <v>100</v>
      </c>
      <c r="DE542" s="2">
        <v>0</v>
      </c>
      <c r="DF542" s="2">
        <v>60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50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50</v>
      </c>
      <c r="FB542" s="2">
        <v>50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60</v>
      </c>
      <c r="FZ542" s="2">
        <v>0</v>
      </c>
      <c r="GA542" s="2">
        <v>0</v>
      </c>
      <c r="GB542" s="2">
        <v>0</v>
      </c>
      <c r="GC542" s="2">
        <v>0</v>
      </c>
      <c r="GD542" s="2">
        <v>210</v>
      </c>
      <c r="GE542" s="2">
        <v>4</v>
      </c>
      <c r="GF542" s="2" t="s">
        <v>188</v>
      </c>
    </row>
    <row r="543" spans="1:188" x14ac:dyDescent="0.7">
      <c r="A543" s="2">
        <v>524502</v>
      </c>
      <c r="B543" s="2" t="s">
        <v>729</v>
      </c>
      <c r="C543" s="3">
        <v>41275</v>
      </c>
      <c r="D543" s="2">
        <v>6</v>
      </c>
      <c r="E543" s="2">
        <v>3</v>
      </c>
      <c r="F543" s="2">
        <v>1</v>
      </c>
      <c r="G543" s="2">
        <v>3</v>
      </c>
      <c r="H543" s="2">
        <v>1</v>
      </c>
      <c r="I543" s="2">
        <v>0</v>
      </c>
      <c r="J543" s="2">
        <v>1</v>
      </c>
      <c r="K543" s="2">
        <v>0</v>
      </c>
      <c r="L543" s="2">
        <v>1</v>
      </c>
      <c r="M543" s="2">
        <v>1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0</v>
      </c>
      <c r="AG543" s="2">
        <v>0</v>
      </c>
      <c r="AH543" s="2">
        <v>1</v>
      </c>
      <c r="AI543" s="2">
        <v>1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1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1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F543" s="2">
        <v>333.38</v>
      </c>
      <c r="CG543" s="2">
        <v>313.38</v>
      </c>
      <c r="CH543" s="2">
        <v>20</v>
      </c>
      <c r="CI543" s="2">
        <v>0</v>
      </c>
      <c r="CJ543" s="2">
        <v>25</v>
      </c>
      <c r="CK543" s="2">
        <v>0</v>
      </c>
      <c r="CL543" s="2">
        <v>288.38</v>
      </c>
      <c r="CM543" s="2">
        <v>0</v>
      </c>
      <c r="CN543" s="2">
        <v>20</v>
      </c>
      <c r="CO543" s="2">
        <v>0</v>
      </c>
      <c r="CP543" s="2">
        <v>25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20</v>
      </c>
      <c r="DC543" s="2">
        <v>0</v>
      </c>
      <c r="DD543" s="2">
        <v>25</v>
      </c>
      <c r="DE543" s="2">
        <v>0</v>
      </c>
      <c r="DF543" s="2">
        <v>288.38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20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25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288.38</v>
      </c>
      <c r="FZ543" s="2">
        <v>0</v>
      </c>
      <c r="GA543" s="2">
        <v>0</v>
      </c>
      <c r="GB543" s="2">
        <v>0</v>
      </c>
      <c r="GC543" s="2">
        <v>0</v>
      </c>
      <c r="GD543" s="2">
        <v>333.38</v>
      </c>
      <c r="GE543" s="2">
        <v>3</v>
      </c>
      <c r="GF543" s="2" t="s">
        <v>188</v>
      </c>
    </row>
    <row r="544" spans="1:188" x14ac:dyDescent="0.7">
      <c r="A544" s="2">
        <v>524580</v>
      </c>
      <c r="B544" s="2" t="s">
        <v>730</v>
      </c>
      <c r="C544" s="3">
        <v>41640</v>
      </c>
      <c r="D544" s="2">
        <v>5</v>
      </c>
      <c r="E544" s="2">
        <v>3</v>
      </c>
      <c r="F544" s="2">
        <v>1</v>
      </c>
      <c r="G544" s="2">
        <v>3</v>
      </c>
      <c r="H544" s="2">
        <v>0</v>
      </c>
      <c r="I544" s="2">
        <v>2</v>
      </c>
      <c r="J544" s="2">
        <v>0</v>
      </c>
      <c r="K544" s="2">
        <v>1</v>
      </c>
      <c r="L544" s="2">
        <v>0</v>
      </c>
      <c r="M544" s="2">
        <v>2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1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1</v>
      </c>
      <c r="AJ544" s="2">
        <v>0</v>
      </c>
      <c r="AK544" s="2">
        <v>0</v>
      </c>
      <c r="AL544" s="2">
        <v>0</v>
      </c>
      <c r="AM544" s="2">
        <v>0</v>
      </c>
      <c r="AN544" s="2">
        <v>1</v>
      </c>
      <c r="AO544" s="2">
        <v>0</v>
      </c>
      <c r="AP544" s="2">
        <v>0</v>
      </c>
      <c r="AQ544" s="2">
        <v>0</v>
      </c>
      <c r="AR544" s="2">
        <v>1</v>
      </c>
      <c r="AS544" s="2">
        <v>0</v>
      </c>
      <c r="AT544" s="2">
        <v>0</v>
      </c>
      <c r="AU544" s="2">
        <v>0</v>
      </c>
      <c r="AV544" s="2">
        <v>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F544" s="2">
        <v>200</v>
      </c>
      <c r="CG544" s="2">
        <v>150</v>
      </c>
      <c r="CH544" s="2">
        <v>0</v>
      </c>
      <c r="CI544" s="2">
        <v>125</v>
      </c>
      <c r="CJ544" s="2">
        <v>0</v>
      </c>
      <c r="CK544" s="2">
        <v>75</v>
      </c>
      <c r="CL544" s="2">
        <v>0</v>
      </c>
      <c r="CM544" s="2">
        <v>0</v>
      </c>
      <c r="CN544" s="2">
        <v>0</v>
      </c>
      <c r="CO544" s="2">
        <v>125</v>
      </c>
      <c r="CP544" s="2">
        <v>0</v>
      </c>
      <c r="CQ544" s="2">
        <v>75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125</v>
      </c>
      <c r="DC544" s="2">
        <v>0</v>
      </c>
      <c r="DD544" s="2">
        <v>75</v>
      </c>
      <c r="DE544" s="2">
        <v>0</v>
      </c>
      <c r="DF544" s="2">
        <v>75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50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75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75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200</v>
      </c>
      <c r="GE544" s="2">
        <v>3</v>
      </c>
      <c r="GF544" s="2" t="s">
        <v>188</v>
      </c>
    </row>
    <row r="545" spans="1:188" x14ac:dyDescent="0.7">
      <c r="A545" s="2">
        <v>526115</v>
      </c>
      <c r="B545" s="2" t="s">
        <v>731</v>
      </c>
      <c r="C545" s="3">
        <v>41640</v>
      </c>
      <c r="D545" s="2">
        <v>5</v>
      </c>
      <c r="E545" s="2">
        <v>3</v>
      </c>
      <c r="F545" s="2">
        <v>1</v>
      </c>
      <c r="G545" s="2">
        <v>3</v>
      </c>
      <c r="H545" s="2">
        <v>0</v>
      </c>
      <c r="I545" s="2">
        <v>1</v>
      </c>
      <c r="J545" s="2">
        <v>0</v>
      </c>
      <c r="K545" s="2">
        <v>1</v>
      </c>
      <c r="L545" s="2">
        <v>0</v>
      </c>
      <c r="M545" s="2">
        <v>1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1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</v>
      </c>
      <c r="AI545" s="2">
        <v>1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0</v>
      </c>
      <c r="AQ545" s="2">
        <v>0</v>
      </c>
      <c r="AR545" s="2">
        <v>1</v>
      </c>
      <c r="AS545" s="2">
        <v>0</v>
      </c>
      <c r="AT545" s="2">
        <v>0</v>
      </c>
      <c r="AU545" s="2">
        <v>0</v>
      </c>
      <c r="AV545" s="2">
        <v>1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F545" s="2">
        <v>45</v>
      </c>
      <c r="CG545" s="2">
        <v>45</v>
      </c>
      <c r="CH545" s="2">
        <v>0</v>
      </c>
      <c r="CI545" s="2">
        <v>20</v>
      </c>
      <c r="CJ545" s="2">
        <v>0</v>
      </c>
      <c r="CK545" s="2">
        <v>25</v>
      </c>
      <c r="CL545" s="2">
        <v>0</v>
      </c>
      <c r="CM545" s="2">
        <v>0</v>
      </c>
      <c r="CN545" s="2">
        <v>0</v>
      </c>
      <c r="CO545" s="2">
        <v>20</v>
      </c>
      <c r="CP545" s="2">
        <v>0</v>
      </c>
      <c r="CQ545" s="2">
        <v>25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20</v>
      </c>
      <c r="DC545" s="2">
        <v>0</v>
      </c>
      <c r="DD545" s="2">
        <v>25</v>
      </c>
      <c r="DE545" s="2">
        <v>0</v>
      </c>
      <c r="DF545" s="2">
        <v>20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20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25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45</v>
      </c>
      <c r="GE545" s="2">
        <v>2</v>
      </c>
      <c r="GF545" s="2" t="s">
        <v>188</v>
      </c>
    </row>
    <row r="546" spans="1:188" x14ac:dyDescent="0.7">
      <c r="A546" s="2">
        <v>526285</v>
      </c>
      <c r="B546" s="2" t="s">
        <v>732</v>
      </c>
      <c r="C546" s="3">
        <v>41640</v>
      </c>
      <c r="D546" s="2">
        <v>5</v>
      </c>
      <c r="E546" s="2">
        <v>3</v>
      </c>
      <c r="F546" s="2">
        <v>1</v>
      </c>
      <c r="G546" s="2">
        <v>3</v>
      </c>
      <c r="H546" s="2">
        <v>0</v>
      </c>
      <c r="I546" s="2">
        <v>1</v>
      </c>
      <c r="J546" s="2">
        <v>0</v>
      </c>
      <c r="K546" s="2">
        <v>1</v>
      </c>
      <c r="L546" s="2">
        <v>0</v>
      </c>
      <c r="M546" s="2">
        <v>1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1</v>
      </c>
      <c r="AI546" s="2">
        <v>1</v>
      </c>
      <c r="AJ546" s="2">
        <v>0</v>
      </c>
      <c r="AK546" s="2">
        <v>0</v>
      </c>
      <c r="AL546" s="2">
        <v>0</v>
      </c>
      <c r="AM546" s="2">
        <v>0</v>
      </c>
      <c r="AN546" s="2">
        <v>1</v>
      </c>
      <c r="AO546" s="2">
        <v>0</v>
      </c>
      <c r="AP546" s="2">
        <v>0</v>
      </c>
      <c r="AQ546" s="2">
        <v>0</v>
      </c>
      <c r="AR546" s="2">
        <v>1</v>
      </c>
      <c r="AS546" s="2">
        <v>0</v>
      </c>
      <c r="AT546" s="2">
        <v>0</v>
      </c>
      <c r="AU546" s="2">
        <v>0</v>
      </c>
      <c r="AV546" s="2">
        <v>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F546" s="2">
        <v>35</v>
      </c>
      <c r="CG546" s="2">
        <v>50</v>
      </c>
      <c r="CH546" s="2">
        <v>0</v>
      </c>
      <c r="CI546" s="2">
        <v>10</v>
      </c>
      <c r="CJ546" s="2">
        <v>0</v>
      </c>
      <c r="CK546" s="2">
        <v>25</v>
      </c>
      <c r="CL546" s="2">
        <v>0</v>
      </c>
      <c r="CM546" s="2">
        <v>0</v>
      </c>
      <c r="CN546" s="2">
        <v>0</v>
      </c>
      <c r="CO546" s="2">
        <v>10</v>
      </c>
      <c r="CP546" s="2">
        <v>0</v>
      </c>
      <c r="CQ546" s="2">
        <v>25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10</v>
      </c>
      <c r="DC546" s="2">
        <v>0</v>
      </c>
      <c r="DD546" s="2">
        <v>25</v>
      </c>
      <c r="DE546" s="2">
        <v>0</v>
      </c>
      <c r="DF546" s="2">
        <v>25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10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25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35</v>
      </c>
      <c r="GE546" s="2">
        <v>2</v>
      </c>
      <c r="GF546" s="2" t="s">
        <v>188</v>
      </c>
    </row>
    <row r="547" spans="1:188" x14ac:dyDescent="0.7">
      <c r="A547" s="2">
        <v>526940</v>
      </c>
      <c r="B547" s="2" t="s">
        <v>733</v>
      </c>
      <c r="C547" s="3">
        <v>41275</v>
      </c>
      <c r="D547" s="2">
        <v>6</v>
      </c>
      <c r="E547" s="2">
        <v>3</v>
      </c>
      <c r="F547" s="2">
        <v>1</v>
      </c>
      <c r="G547" s="2">
        <v>3</v>
      </c>
      <c r="H547" s="2">
        <v>2</v>
      </c>
      <c r="I547" s="2">
        <v>0</v>
      </c>
      <c r="J547" s="2">
        <v>1</v>
      </c>
      <c r="K547" s="2">
        <v>0</v>
      </c>
      <c r="L547" s="2">
        <v>1</v>
      </c>
      <c r="M547" s="2">
        <v>2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1</v>
      </c>
      <c r="AE547" s="2">
        <v>0</v>
      </c>
      <c r="AF547" s="2">
        <v>0</v>
      </c>
      <c r="AG547" s="2">
        <v>0</v>
      </c>
      <c r="AH547" s="2">
        <v>1</v>
      </c>
      <c r="AI547" s="2">
        <v>1</v>
      </c>
      <c r="AJ547" s="2">
        <v>0</v>
      </c>
      <c r="AK547" s="2">
        <v>0</v>
      </c>
      <c r="AL547" s="2">
        <v>0</v>
      </c>
      <c r="AM547" s="2">
        <v>0</v>
      </c>
      <c r="AN547" s="2">
        <v>1</v>
      </c>
      <c r="AO547" s="2">
        <v>0</v>
      </c>
      <c r="AP547" s="2">
        <v>0</v>
      </c>
      <c r="AQ547" s="2">
        <v>0</v>
      </c>
      <c r="AR547" s="2">
        <v>1</v>
      </c>
      <c r="AS547" s="2">
        <v>0</v>
      </c>
      <c r="AT547" s="2">
        <v>0</v>
      </c>
      <c r="AU547" s="2">
        <v>0</v>
      </c>
      <c r="AV547" s="2">
        <v>1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1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F547" s="2">
        <v>84.47</v>
      </c>
      <c r="CG547" s="2">
        <v>50</v>
      </c>
      <c r="CH547" s="2">
        <v>34.47</v>
      </c>
      <c r="CI547" s="2">
        <v>0</v>
      </c>
      <c r="CJ547" s="2">
        <v>25</v>
      </c>
      <c r="CK547" s="2">
        <v>0</v>
      </c>
      <c r="CL547" s="2">
        <v>25</v>
      </c>
      <c r="CM547" s="2">
        <v>0</v>
      </c>
      <c r="CN547" s="2">
        <v>34.47</v>
      </c>
      <c r="CO547" s="2">
        <v>0</v>
      </c>
      <c r="CP547" s="2">
        <v>25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34.47</v>
      </c>
      <c r="DC547" s="2">
        <v>0</v>
      </c>
      <c r="DD547" s="2">
        <v>25</v>
      </c>
      <c r="DE547" s="2">
        <v>0</v>
      </c>
      <c r="DF547" s="2">
        <v>25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10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24.47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25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25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84.47</v>
      </c>
      <c r="GE547" s="2">
        <v>4</v>
      </c>
      <c r="GF547" s="2" t="s">
        <v>188</v>
      </c>
    </row>
    <row r="548" spans="1:188" x14ac:dyDescent="0.7">
      <c r="A548" s="2">
        <v>527881</v>
      </c>
      <c r="B548" s="2" t="s">
        <v>734</v>
      </c>
      <c r="C548" s="3">
        <v>41640</v>
      </c>
      <c r="D548" s="2">
        <v>5</v>
      </c>
      <c r="E548" s="2">
        <v>3</v>
      </c>
      <c r="F548" s="2">
        <v>1</v>
      </c>
      <c r="G548" s="2">
        <v>3</v>
      </c>
      <c r="H548" s="2">
        <v>0</v>
      </c>
      <c r="I548" s="2">
        <v>3</v>
      </c>
      <c r="J548" s="2">
        <v>0</v>
      </c>
      <c r="K548" s="2">
        <v>1</v>
      </c>
      <c r="L548" s="2">
        <v>0</v>
      </c>
      <c r="M548" s="2">
        <v>3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1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</v>
      </c>
      <c r="AI548" s="2">
        <v>1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0</v>
      </c>
      <c r="AP548" s="2">
        <v>0</v>
      </c>
      <c r="AQ548" s="2">
        <v>0</v>
      </c>
      <c r="AR548" s="2">
        <v>1</v>
      </c>
      <c r="AS548" s="2">
        <v>0</v>
      </c>
      <c r="AT548" s="2">
        <v>0</v>
      </c>
      <c r="AU548" s="2">
        <v>0</v>
      </c>
      <c r="AV548" s="2">
        <v>1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F548" s="2">
        <v>247.11</v>
      </c>
      <c r="CG548" s="2">
        <v>149</v>
      </c>
      <c r="CH548" s="2">
        <v>0</v>
      </c>
      <c r="CI548" s="2">
        <v>197.11</v>
      </c>
      <c r="CJ548" s="2">
        <v>0</v>
      </c>
      <c r="CK548" s="2">
        <v>50</v>
      </c>
      <c r="CL548" s="2">
        <v>0</v>
      </c>
      <c r="CM548" s="2">
        <v>0</v>
      </c>
      <c r="CN548" s="2">
        <v>0</v>
      </c>
      <c r="CO548" s="2">
        <v>197.11</v>
      </c>
      <c r="CP548" s="2">
        <v>0</v>
      </c>
      <c r="CQ548" s="2">
        <v>50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197.11</v>
      </c>
      <c r="DC548" s="2">
        <v>0</v>
      </c>
      <c r="DD548" s="2">
        <v>50</v>
      </c>
      <c r="DE548" s="2">
        <v>0</v>
      </c>
      <c r="DF548" s="2">
        <v>99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50</v>
      </c>
      <c r="ER548" s="2">
        <v>0</v>
      </c>
      <c r="ES548" s="2">
        <v>147.11000000000001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50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247.11</v>
      </c>
      <c r="GE548" s="2">
        <v>4</v>
      </c>
      <c r="GF548" s="2" t="s">
        <v>188</v>
      </c>
    </row>
    <row r="549" spans="1:188" x14ac:dyDescent="0.7">
      <c r="A549" s="2">
        <v>528536</v>
      </c>
      <c r="B549" s="2" t="s">
        <v>735</v>
      </c>
      <c r="C549" s="3">
        <v>41275</v>
      </c>
      <c r="D549" s="2">
        <v>6</v>
      </c>
      <c r="E549" s="2">
        <v>3</v>
      </c>
      <c r="F549" s="2">
        <v>1</v>
      </c>
      <c r="G549" s="2">
        <v>3</v>
      </c>
      <c r="H549" s="2">
        <v>1</v>
      </c>
      <c r="I549" s="2">
        <v>0</v>
      </c>
      <c r="J549" s="2">
        <v>1</v>
      </c>
      <c r="K549" s="2">
        <v>0</v>
      </c>
      <c r="L549" s="2">
        <v>1</v>
      </c>
      <c r="M549" s="2">
        <v>1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1</v>
      </c>
      <c r="AE549" s="2">
        <v>0</v>
      </c>
      <c r="AF549" s="2">
        <v>0</v>
      </c>
      <c r="AG549" s="2">
        <v>0</v>
      </c>
      <c r="AH549" s="2">
        <v>1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0</v>
      </c>
      <c r="AQ549" s="2">
        <v>0</v>
      </c>
      <c r="AR549" s="2">
        <v>1</v>
      </c>
      <c r="AS549" s="2">
        <v>0</v>
      </c>
      <c r="AT549" s="2">
        <v>0</v>
      </c>
      <c r="AU549" s="2">
        <v>0</v>
      </c>
      <c r="AV549" s="2">
        <v>1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F549" s="2">
        <v>95</v>
      </c>
      <c r="CG549" s="2">
        <v>75</v>
      </c>
      <c r="CH549" s="2">
        <v>20</v>
      </c>
      <c r="CI549" s="2">
        <v>0</v>
      </c>
      <c r="CJ549" s="2">
        <v>25</v>
      </c>
      <c r="CK549" s="2">
        <v>0</v>
      </c>
      <c r="CL549" s="2">
        <v>50</v>
      </c>
      <c r="CM549" s="2">
        <v>0</v>
      </c>
      <c r="CN549" s="2">
        <v>20</v>
      </c>
      <c r="CO549" s="2">
        <v>0</v>
      </c>
      <c r="CP549" s="2">
        <v>25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20</v>
      </c>
      <c r="DC549" s="2">
        <v>0</v>
      </c>
      <c r="DD549" s="2">
        <v>25</v>
      </c>
      <c r="DE549" s="2">
        <v>0</v>
      </c>
      <c r="DF549" s="2">
        <v>50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20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25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50</v>
      </c>
      <c r="GA549" s="2">
        <v>0</v>
      </c>
      <c r="GB549" s="2">
        <v>0</v>
      </c>
      <c r="GC549" s="2">
        <v>0</v>
      </c>
      <c r="GD549" s="2">
        <v>95</v>
      </c>
      <c r="GE549" s="2">
        <v>3</v>
      </c>
      <c r="GF549" s="2" t="s">
        <v>188</v>
      </c>
    </row>
    <row r="550" spans="1:188" x14ac:dyDescent="0.7">
      <c r="A550" s="2">
        <v>529447</v>
      </c>
      <c r="B550" s="2" t="s">
        <v>736</v>
      </c>
      <c r="C550" s="3">
        <v>41275</v>
      </c>
      <c r="D550" s="2">
        <v>6</v>
      </c>
      <c r="E550" s="2">
        <v>3</v>
      </c>
      <c r="F550" s="2">
        <v>1</v>
      </c>
      <c r="G550" s="2">
        <v>3</v>
      </c>
      <c r="H550" s="2">
        <v>3</v>
      </c>
      <c r="I550" s="2">
        <v>0</v>
      </c>
      <c r="J550" s="2">
        <v>1</v>
      </c>
      <c r="K550" s="2">
        <v>0</v>
      </c>
      <c r="L550" s="2">
        <v>3</v>
      </c>
      <c r="M550" s="2">
        <v>3</v>
      </c>
      <c r="N550" s="2">
        <v>0</v>
      </c>
      <c r="O550" s="2">
        <v>1</v>
      </c>
      <c r="P550" s="2">
        <v>0</v>
      </c>
      <c r="Q550" s="2">
        <v>3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1</v>
      </c>
      <c r="AE550" s="2">
        <v>0</v>
      </c>
      <c r="AF550" s="2">
        <v>0</v>
      </c>
      <c r="AG550" s="2">
        <v>0</v>
      </c>
      <c r="AH550" s="2">
        <v>1</v>
      </c>
      <c r="AI550" s="2">
        <v>1</v>
      </c>
      <c r="AJ550" s="2">
        <v>0</v>
      </c>
      <c r="AK550" s="2">
        <v>0</v>
      </c>
      <c r="AL550" s="2">
        <v>0</v>
      </c>
      <c r="AM550" s="2">
        <v>0</v>
      </c>
      <c r="AN550" s="2">
        <v>1</v>
      </c>
      <c r="AO550" s="2">
        <v>0</v>
      </c>
      <c r="AP550" s="2">
        <v>0</v>
      </c>
      <c r="AQ550" s="2">
        <v>0</v>
      </c>
      <c r="AR550" s="2">
        <v>1</v>
      </c>
      <c r="AS550" s="2">
        <v>0</v>
      </c>
      <c r="AT550" s="2">
        <v>0</v>
      </c>
      <c r="AU550" s="2">
        <v>0</v>
      </c>
      <c r="AV550" s="2">
        <v>1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F550" s="2">
        <v>1706.96</v>
      </c>
      <c r="CG550" s="2">
        <v>1167.3699999999999</v>
      </c>
      <c r="CH550" s="2">
        <v>539.59</v>
      </c>
      <c r="CI550" s="2">
        <v>0</v>
      </c>
      <c r="CJ550" s="2">
        <v>214</v>
      </c>
      <c r="CK550" s="2">
        <v>0</v>
      </c>
      <c r="CL550" s="2">
        <v>953.37</v>
      </c>
      <c r="CM550" s="2">
        <v>0</v>
      </c>
      <c r="CN550" s="2">
        <v>539.59</v>
      </c>
      <c r="CO550" s="2">
        <v>0</v>
      </c>
      <c r="CP550" s="2">
        <v>214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539.59</v>
      </c>
      <c r="DC550" s="2">
        <v>0</v>
      </c>
      <c r="DD550" s="2">
        <v>214</v>
      </c>
      <c r="DE550" s="2">
        <v>0</v>
      </c>
      <c r="DF550" s="2">
        <v>953.37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202.6</v>
      </c>
      <c r="ED550" s="2">
        <v>336.99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214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788.99</v>
      </c>
      <c r="GA550" s="2">
        <v>0</v>
      </c>
      <c r="GB550" s="2">
        <v>164.38</v>
      </c>
      <c r="GC550" s="2">
        <v>0</v>
      </c>
      <c r="GD550" s="2">
        <v>1706.96</v>
      </c>
      <c r="GE550" s="2">
        <v>7</v>
      </c>
      <c r="GF550" s="2" t="s">
        <v>188</v>
      </c>
    </row>
    <row r="551" spans="1:188" x14ac:dyDescent="0.7">
      <c r="A551" s="2">
        <v>529663</v>
      </c>
      <c r="B551" s="2" t="s">
        <v>737</v>
      </c>
      <c r="C551" s="3">
        <v>41275</v>
      </c>
      <c r="D551" s="2">
        <v>6</v>
      </c>
      <c r="E551" s="2">
        <v>4</v>
      </c>
      <c r="F551" s="2">
        <v>2</v>
      </c>
      <c r="G551" s="2">
        <v>4</v>
      </c>
      <c r="H551" s="2">
        <v>1</v>
      </c>
      <c r="I551" s="2">
        <v>0</v>
      </c>
      <c r="J551" s="2">
        <v>2</v>
      </c>
      <c r="K551" s="2">
        <v>0</v>
      </c>
      <c r="L551" s="2">
        <v>1</v>
      </c>
      <c r="M551" s="2">
        <v>1</v>
      </c>
      <c r="N551" s="2">
        <v>0</v>
      </c>
      <c r="O551" s="2">
        <v>2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s="2">
        <v>0</v>
      </c>
      <c r="V551" s="2">
        <v>1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1</v>
      </c>
      <c r="AJ551" s="2">
        <v>0</v>
      </c>
      <c r="AK551" s="2">
        <v>0</v>
      </c>
      <c r="AL551" s="2">
        <v>0</v>
      </c>
      <c r="AM551" s="2">
        <v>0</v>
      </c>
      <c r="AN551" s="2">
        <v>1</v>
      </c>
      <c r="AO551" s="2">
        <v>0</v>
      </c>
      <c r="AP551" s="2">
        <v>0</v>
      </c>
      <c r="AQ551" s="2">
        <v>0</v>
      </c>
      <c r="AR551" s="2">
        <v>1</v>
      </c>
      <c r="AS551" s="2">
        <v>0</v>
      </c>
      <c r="AT551" s="2">
        <v>0</v>
      </c>
      <c r="AU551" s="2">
        <v>0</v>
      </c>
      <c r="AV551" s="2">
        <v>1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1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F551" s="2">
        <v>75</v>
      </c>
      <c r="CG551" s="2">
        <v>75</v>
      </c>
      <c r="CH551" s="2">
        <v>25</v>
      </c>
      <c r="CI551" s="2">
        <v>0</v>
      </c>
      <c r="CJ551" s="2">
        <v>50</v>
      </c>
      <c r="CK551" s="2">
        <v>0</v>
      </c>
      <c r="CL551" s="2">
        <v>25</v>
      </c>
      <c r="CM551" s="2">
        <v>0</v>
      </c>
      <c r="CN551" s="2">
        <v>25</v>
      </c>
      <c r="CO551" s="2">
        <v>0</v>
      </c>
      <c r="CP551" s="2">
        <v>50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25</v>
      </c>
      <c r="DC551" s="2">
        <v>0</v>
      </c>
      <c r="DD551" s="2">
        <v>50</v>
      </c>
      <c r="DE551" s="2">
        <v>0</v>
      </c>
      <c r="DF551" s="2">
        <v>25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25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25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25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25</v>
      </c>
      <c r="GA551" s="2">
        <v>0</v>
      </c>
      <c r="GB551" s="2">
        <v>0</v>
      </c>
      <c r="GC551" s="2">
        <v>0</v>
      </c>
      <c r="GD551" s="2">
        <v>100</v>
      </c>
      <c r="GE551" s="2">
        <v>4</v>
      </c>
      <c r="GF551" s="2" t="s">
        <v>188</v>
      </c>
    </row>
    <row r="552" spans="1:188" x14ac:dyDescent="0.7">
      <c r="A552" s="2">
        <v>531808</v>
      </c>
      <c r="B552" s="2" t="s">
        <v>738</v>
      </c>
      <c r="C552" s="3">
        <v>41275</v>
      </c>
      <c r="D552" s="2">
        <v>6</v>
      </c>
      <c r="E552" s="2">
        <v>3</v>
      </c>
      <c r="F552" s="2">
        <v>1</v>
      </c>
      <c r="G552" s="2">
        <v>3</v>
      </c>
      <c r="H552" s="2">
        <v>1</v>
      </c>
      <c r="I552" s="2">
        <v>0</v>
      </c>
      <c r="J552" s="2">
        <v>1</v>
      </c>
      <c r="K552" s="2">
        <v>0</v>
      </c>
      <c r="L552" s="2">
        <v>4</v>
      </c>
      <c r="M552" s="2">
        <v>1</v>
      </c>
      <c r="N552" s="2">
        <v>0</v>
      </c>
      <c r="O552" s="2">
        <v>1</v>
      </c>
      <c r="P552" s="2">
        <v>0</v>
      </c>
      <c r="Q552" s="2">
        <v>4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1</v>
      </c>
      <c r="AE552" s="2">
        <v>0</v>
      </c>
      <c r="AF552" s="2">
        <v>0</v>
      </c>
      <c r="AG552" s="2">
        <v>0</v>
      </c>
      <c r="AH552" s="2">
        <v>1</v>
      </c>
      <c r="AI552" s="2">
        <v>1</v>
      </c>
      <c r="AJ552" s="2">
        <v>0</v>
      </c>
      <c r="AK552" s="2">
        <v>0</v>
      </c>
      <c r="AL552" s="2">
        <v>0</v>
      </c>
      <c r="AM552" s="2">
        <v>0</v>
      </c>
      <c r="AN552" s="2">
        <v>1</v>
      </c>
      <c r="AO552" s="2">
        <v>0</v>
      </c>
      <c r="AP552" s="2">
        <v>0</v>
      </c>
      <c r="AQ552" s="2">
        <v>0</v>
      </c>
      <c r="AR552" s="2">
        <v>1</v>
      </c>
      <c r="AS552" s="2">
        <v>0</v>
      </c>
      <c r="AT552" s="2">
        <v>0</v>
      </c>
      <c r="AU552" s="2">
        <v>0</v>
      </c>
      <c r="AV552" s="2">
        <v>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1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F552" s="2">
        <v>422.66</v>
      </c>
      <c r="CG552" s="2">
        <v>412.66</v>
      </c>
      <c r="CH552" s="2">
        <v>10</v>
      </c>
      <c r="CI552" s="2">
        <v>0</v>
      </c>
      <c r="CJ552" s="2">
        <v>8</v>
      </c>
      <c r="CK552" s="2">
        <v>0</v>
      </c>
      <c r="CL552" s="2">
        <v>404.66</v>
      </c>
      <c r="CM552" s="2">
        <v>0</v>
      </c>
      <c r="CN552" s="2">
        <v>10</v>
      </c>
      <c r="CO552" s="2">
        <v>0</v>
      </c>
      <c r="CP552" s="2">
        <v>8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10</v>
      </c>
      <c r="DC552" s="2">
        <v>0</v>
      </c>
      <c r="DD552" s="2">
        <v>8</v>
      </c>
      <c r="DE552" s="2">
        <v>0</v>
      </c>
      <c r="DF552" s="2">
        <v>404.66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10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8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324.66000000000003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80</v>
      </c>
      <c r="GA552" s="2">
        <v>0</v>
      </c>
      <c r="GB552" s="2">
        <v>0</v>
      </c>
      <c r="GC552" s="2">
        <v>0</v>
      </c>
      <c r="GD552" s="2">
        <v>422.66</v>
      </c>
      <c r="GE552" s="2">
        <v>6</v>
      </c>
      <c r="GF552" s="2" t="s">
        <v>188</v>
      </c>
    </row>
    <row r="553" spans="1:188" x14ac:dyDescent="0.7">
      <c r="A553" s="2">
        <v>532284</v>
      </c>
      <c r="B553" s="2" t="s">
        <v>739</v>
      </c>
      <c r="C553" s="3">
        <v>41275</v>
      </c>
      <c r="D553" s="2">
        <v>6</v>
      </c>
      <c r="E553" s="2">
        <v>3</v>
      </c>
      <c r="F553" s="2">
        <v>1</v>
      </c>
      <c r="G553" s="2">
        <v>3</v>
      </c>
      <c r="H553" s="2">
        <v>1</v>
      </c>
      <c r="I553" s="2">
        <v>0</v>
      </c>
      <c r="J553" s="2">
        <v>3</v>
      </c>
      <c r="K553" s="2">
        <v>0</v>
      </c>
      <c r="L553" s="2">
        <v>1</v>
      </c>
      <c r="M553" s="2">
        <v>1</v>
      </c>
      <c r="N553" s="2">
        <v>0</v>
      </c>
      <c r="O553" s="2">
        <v>3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</v>
      </c>
      <c r="AE553" s="2">
        <v>0</v>
      </c>
      <c r="AF553" s="2">
        <v>0</v>
      </c>
      <c r="AG553" s="2">
        <v>0</v>
      </c>
      <c r="AH553" s="2">
        <v>1</v>
      </c>
      <c r="AI553" s="2">
        <v>1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0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1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F553" s="2">
        <v>244.77</v>
      </c>
      <c r="CG553" s="2">
        <v>224.77</v>
      </c>
      <c r="CH553" s="2">
        <v>20</v>
      </c>
      <c r="CI553" s="2">
        <v>0</v>
      </c>
      <c r="CJ553" s="2">
        <v>199.77</v>
      </c>
      <c r="CK553" s="2">
        <v>0</v>
      </c>
      <c r="CL553" s="2">
        <v>25</v>
      </c>
      <c r="CM553" s="2">
        <v>0</v>
      </c>
      <c r="CN553" s="2">
        <v>20</v>
      </c>
      <c r="CO553" s="2">
        <v>0</v>
      </c>
      <c r="CP553" s="2">
        <v>199.77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20</v>
      </c>
      <c r="DC553" s="2">
        <v>0</v>
      </c>
      <c r="DD553" s="2">
        <v>199.77</v>
      </c>
      <c r="DE553" s="2">
        <v>0</v>
      </c>
      <c r="DF553" s="2">
        <v>25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20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199.77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25</v>
      </c>
      <c r="GC553" s="2">
        <v>0</v>
      </c>
      <c r="GD553" s="2">
        <v>244.77</v>
      </c>
      <c r="GE553" s="2">
        <v>5</v>
      </c>
      <c r="GF553" s="2" t="s">
        <v>188</v>
      </c>
    </row>
    <row r="554" spans="1:188" x14ac:dyDescent="0.7">
      <c r="A554" s="2">
        <v>533009</v>
      </c>
      <c r="B554" s="2" t="s">
        <v>740</v>
      </c>
      <c r="C554" s="3">
        <v>41275</v>
      </c>
      <c r="D554" s="2">
        <v>6</v>
      </c>
      <c r="E554" s="2">
        <v>4</v>
      </c>
      <c r="F554" s="2">
        <v>2</v>
      </c>
      <c r="G554" s="2">
        <v>4</v>
      </c>
      <c r="H554" s="2">
        <v>1</v>
      </c>
      <c r="I554" s="2">
        <v>0</v>
      </c>
      <c r="J554" s="2">
        <v>1</v>
      </c>
      <c r="K554" s="2">
        <v>0</v>
      </c>
      <c r="L554" s="2">
        <v>5</v>
      </c>
      <c r="M554" s="2">
        <v>1</v>
      </c>
      <c r="N554" s="2">
        <v>0</v>
      </c>
      <c r="O554" s="2">
        <v>1</v>
      </c>
      <c r="P554" s="2">
        <v>0</v>
      </c>
      <c r="Q554" s="2">
        <v>5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</v>
      </c>
      <c r="AI554" s="2">
        <v>1</v>
      </c>
      <c r="AJ554" s="2">
        <v>0</v>
      </c>
      <c r="AK554" s="2">
        <v>0</v>
      </c>
      <c r="AL554" s="2">
        <v>0</v>
      </c>
      <c r="AM554" s="2">
        <v>0</v>
      </c>
      <c r="AN554" s="2">
        <v>1</v>
      </c>
      <c r="AO554" s="2">
        <v>0</v>
      </c>
      <c r="AP554" s="2">
        <v>0</v>
      </c>
      <c r="AQ554" s="2">
        <v>0</v>
      </c>
      <c r="AR554" s="2">
        <v>1</v>
      </c>
      <c r="AS554" s="2">
        <v>0</v>
      </c>
      <c r="AT554" s="2">
        <v>0</v>
      </c>
      <c r="AU554" s="2">
        <v>0</v>
      </c>
      <c r="AV554" s="2">
        <v>1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1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F554" s="2">
        <v>162.66</v>
      </c>
      <c r="CG554" s="2">
        <v>379.26</v>
      </c>
      <c r="CH554" s="2">
        <v>112.66</v>
      </c>
      <c r="CI554" s="2">
        <v>0</v>
      </c>
      <c r="CJ554" s="2">
        <v>50</v>
      </c>
      <c r="CK554" s="2">
        <v>0</v>
      </c>
      <c r="CL554" s="2">
        <v>329.26</v>
      </c>
      <c r="CM554" s="2">
        <v>0</v>
      </c>
      <c r="CN554" s="2">
        <v>112.66</v>
      </c>
      <c r="CO554" s="2">
        <v>0</v>
      </c>
      <c r="CP554" s="2">
        <v>50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112.66</v>
      </c>
      <c r="DC554" s="2">
        <v>0</v>
      </c>
      <c r="DD554" s="2">
        <v>50</v>
      </c>
      <c r="DE554" s="2">
        <v>0</v>
      </c>
      <c r="DF554" s="2">
        <v>329.26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112.66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50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99.26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30</v>
      </c>
      <c r="FZ554" s="2">
        <v>0</v>
      </c>
      <c r="GA554" s="2">
        <v>0</v>
      </c>
      <c r="GB554" s="2">
        <v>200</v>
      </c>
      <c r="GC554" s="2">
        <v>0</v>
      </c>
      <c r="GD554" s="2">
        <v>491.91999999999899</v>
      </c>
      <c r="GE554" s="2">
        <v>7</v>
      </c>
      <c r="GF554" s="2" t="s">
        <v>188</v>
      </c>
    </row>
    <row r="555" spans="1:188" x14ac:dyDescent="0.7">
      <c r="A555" s="2">
        <v>534144</v>
      </c>
      <c r="B555" s="2" t="s">
        <v>741</v>
      </c>
      <c r="C555" s="3">
        <v>41640</v>
      </c>
      <c r="D555" s="2">
        <v>5</v>
      </c>
      <c r="E555" s="2">
        <v>3</v>
      </c>
      <c r="F555" s="2">
        <v>1</v>
      </c>
      <c r="G555" s="2">
        <v>3</v>
      </c>
      <c r="H555" s="2">
        <v>0</v>
      </c>
      <c r="I555" s="2">
        <v>1</v>
      </c>
      <c r="J555" s="2">
        <v>0</v>
      </c>
      <c r="K555" s="2">
        <v>1</v>
      </c>
      <c r="L555" s="2">
        <v>0</v>
      </c>
      <c r="M555" s="2">
        <v>1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1</v>
      </c>
      <c r="AI555" s="2">
        <v>1</v>
      </c>
      <c r="AJ555" s="2">
        <v>0</v>
      </c>
      <c r="AK555" s="2">
        <v>0</v>
      </c>
      <c r="AL555" s="2">
        <v>0</v>
      </c>
      <c r="AM555" s="2">
        <v>0</v>
      </c>
      <c r="AN555" s="2">
        <v>1</v>
      </c>
      <c r="AO555" s="2">
        <v>0</v>
      </c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0</v>
      </c>
      <c r="AV555" s="2">
        <v>1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F555" s="2">
        <v>100</v>
      </c>
      <c r="CG555" s="2">
        <v>100</v>
      </c>
      <c r="CH555" s="2">
        <v>0</v>
      </c>
      <c r="CI555" s="2">
        <v>50</v>
      </c>
      <c r="CJ555" s="2">
        <v>0</v>
      </c>
      <c r="CK555" s="2">
        <v>50</v>
      </c>
      <c r="CL555" s="2">
        <v>0</v>
      </c>
      <c r="CM555" s="2">
        <v>0</v>
      </c>
      <c r="CN555" s="2">
        <v>0</v>
      </c>
      <c r="CO555" s="2">
        <v>50</v>
      </c>
      <c r="CP555" s="2">
        <v>0</v>
      </c>
      <c r="CQ555" s="2">
        <v>50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50</v>
      </c>
      <c r="DC555" s="2">
        <v>0</v>
      </c>
      <c r="DD555" s="2">
        <v>50</v>
      </c>
      <c r="DE555" s="2">
        <v>0</v>
      </c>
      <c r="DF555" s="2">
        <v>50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50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50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100</v>
      </c>
      <c r="GE555" s="2">
        <v>2</v>
      </c>
      <c r="GF555" s="2" t="s">
        <v>188</v>
      </c>
    </row>
    <row r="556" spans="1:188" x14ac:dyDescent="0.7">
      <c r="A556" s="2">
        <v>536970</v>
      </c>
      <c r="B556" s="2" t="s">
        <v>742</v>
      </c>
      <c r="C556" s="3">
        <v>41275</v>
      </c>
      <c r="D556" s="2">
        <v>6</v>
      </c>
      <c r="E556" s="2">
        <v>3</v>
      </c>
      <c r="F556" s="2">
        <v>1</v>
      </c>
      <c r="G556" s="2">
        <v>3</v>
      </c>
      <c r="H556" s="2">
        <v>1</v>
      </c>
      <c r="I556" s="2">
        <v>0</v>
      </c>
      <c r="J556" s="2">
        <v>2</v>
      </c>
      <c r="K556" s="2">
        <v>0</v>
      </c>
      <c r="L556" s="2">
        <v>2</v>
      </c>
      <c r="M556" s="2">
        <v>1</v>
      </c>
      <c r="N556" s="2">
        <v>0</v>
      </c>
      <c r="O556" s="2">
        <v>2</v>
      </c>
      <c r="P556" s="2">
        <v>0</v>
      </c>
      <c r="Q556" s="2">
        <v>2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1</v>
      </c>
      <c r="AE556" s="2">
        <v>0</v>
      </c>
      <c r="AF556" s="2">
        <v>0</v>
      </c>
      <c r="AG556" s="2">
        <v>0</v>
      </c>
      <c r="AH556" s="2">
        <v>1</v>
      </c>
      <c r="AI556" s="2">
        <v>1</v>
      </c>
      <c r="AJ556" s="2">
        <v>0</v>
      </c>
      <c r="AK556" s="2">
        <v>0</v>
      </c>
      <c r="AL556" s="2">
        <v>0</v>
      </c>
      <c r="AM556" s="2">
        <v>0</v>
      </c>
      <c r="AN556" s="2">
        <v>1</v>
      </c>
      <c r="AO556" s="2">
        <v>0</v>
      </c>
      <c r="AP556" s="2">
        <v>0</v>
      </c>
      <c r="AQ556" s="2">
        <v>0</v>
      </c>
      <c r="AR556" s="2">
        <v>1</v>
      </c>
      <c r="AS556" s="2">
        <v>0</v>
      </c>
      <c r="AT556" s="2">
        <v>0</v>
      </c>
      <c r="AU556" s="2">
        <v>0</v>
      </c>
      <c r="AV556" s="2">
        <v>1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F556" s="2">
        <v>70</v>
      </c>
      <c r="CG556" s="2">
        <v>60</v>
      </c>
      <c r="CH556" s="2">
        <v>10</v>
      </c>
      <c r="CI556" s="2">
        <v>0</v>
      </c>
      <c r="CJ556" s="2">
        <v>30</v>
      </c>
      <c r="CK556" s="2">
        <v>0</v>
      </c>
      <c r="CL556" s="2">
        <v>30</v>
      </c>
      <c r="CM556" s="2">
        <v>0</v>
      </c>
      <c r="CN556" s="2">
        <v>10</v>
      </c>
      <c r="CO556" s="2">
        <v>0</v>
      </c>
      <c r="CP556" s="2">
        <v>30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10</v>
      </c>
      <c r="DC556" s="2">
        <v>0</v>
      </c>
      <c r="DD556" s="2">
        <v>30</v>
      </c>
      <c r="DE556" s="2">
        <v>0</v>
      </c>
      <c r="DF556" s="2">
        <v>30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10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10</v>
      </c>
      <c r="EU556" s="2">
        <v>20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20</v>
      </c>
      <c r="FS556" s="2">
        <v>0</v>
      </c>
      <c r="FT556" s="2">
        <v>10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70</v>
      </c>
      <c r="GE556" s="2">
        <v>5</v>
      </c>
      <c r="GF556" s="2" t="s">
        <v>188</v>
      </c>
    </row>
    <row r="557" spans="1:188" x14ac:dyDescent="0.7">
      <c r="A557" s="2">
        <v>537448</v>
      </c>
      <c r="B557" s="2" t="s">
        <v>743</v>
      </c>
      <c r="C557" s="3">
        <v>41275</v>
      </c>
      <c r="D557" s="2">
        <v>6</v>
      </c>
      <c r="E557" s="2">
        <v>3</v>
      </c>
      <c r="F557" s="2">
        <v>1</v>
      </c>
      <c r="G557" s="2">
        <v>3</v>
      </c>
      <c r="H557" s="2">
        <v>1</v>
      </c>
      <c r="I557" s="2">
        <v>0</v>
      </c>
      <c r="J557" s="2">
        <v>2</v>
      </c>
      <c r="K557" s="2">
        <v>0</v>
      </c>
      <c r="L557" s="2">
        <v>1</v>
      </c>
      <c r="M557" s="2">
        <v>1</v>
      </c>
      <c r="N557" s="2">
        <v>0</v>
      </c>
      <c r="O557" s="2">
        <v>2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1</v>
      </c>
      <c r="AI557" s="2">
        <v>1</v>
      </c>
      <c r="AJ557" s="2">
        <v>0</v>
      </c>
      <c r="AK557" s="2">
        <v>0</v>
      </c>
      <c r="AL557" s="2">
        <v>0</v>
      </c>
      <c r="AM557" s="2">
        <v>0</v>
      </c>
      <c r="AN557" s="2">
        <v>1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  <c r="AV557" s="2">
        <v>1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F557" s="2">
        <v>95</v>
      </c>
      <c r="CG557" s="2">
        <v>70</v>
      </c>
      <c r="CH557" s="2">
        <v>25</v>
      </c>
      <c r="CI557" s="2">
        <v>0</v>
      </c>
      <c r="CJ557" s="2">
        <v>50</v>
      </c>
      <c r="CK557" s="2">
        <v>0</v>
      </c>
      <c r="CL557" s="2">
        <v>20</v>
      </c>
      <c r="CM557" s="2">
        <v>0</v>
      </c>
      <c r="CN557" s="2">
        <v>25</v>
      </c>
      <c r="CO557" s="2">
        <v>0</v>
      </c>
      <c r="CP557" s="2">
        <v>50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25</v>
      </c>
      <c r="DC557" s="2">
        <v>0</v>
      </c>
      <c r="DD557" s="2">
        <v>50</v>
      </c>
      <c r="DE557" s="2">
        <v>0</v>
      </c>
      <c r="DF557" s="2">
        <v>20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25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50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20</v>
      </c>
      <c r="FZ557" s="2">
        <v>0</v>
      </c>
      <c r="GA557" s="2">
        <v>0</v>
      </c>
      <c r="GB557" s="2">
        <v>0</v>
      </c>
      <c r="GC557" s="2">
        <v>0</v>
      </c>
      <c r="GD557" s="2">
        <v>95</v>
      </c>
      <c r="GE557" s="2">
        <v>4</v>
      </c>
      <c r="GF557" s="2" t="s">
        <v>188</v>
      </c>
    </row>
    <row r="558" spans="1:188" x14ac:dyDescent="0.7">
      <c r="A558" s="2">
        <v>538118</v>
      </c>
      <c r="B558" s="2" t="s">
        <v>744</v>
      </c>
      <c r="C558" s="3">
        <v>41275</v>
      </c>
      <c r="D558" s="2">
        <v>6</v>
      </c>
      <c r="E558" s="2">
        <v>3</v>
      </c>
      <c r="F558" s="2">
        <v>1</v>
      </c>
      <c r="G558" s="2">
        <v>3</v>
      </c>
      <c r="H558" s="2">
        <v>5</v>
      </c>
      <c r="I558" s="2">
        <v>0</v>
      </c>
      <c r="J558" s="2">
        <v>1</v>
      </c>
      <c r="K558" s="2">
        <v>0</v>
      </c>
      <c r="L558" s="2">
        <v>1</v>
      </c>
      <c r="M558" s="2">
        <v>5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</v>
      </c>
      <c r="AE558" s="2">
        <v>0</v>
      </c>
      <c r="AF558" s="2">
        <v>0</v>
      </c>
      <c r="AG558" s="2">
        <v>0</v>
      </c>
      <c r="AH558" s="2">
        <v>1</v>
      </c>
      <c r="AI558" s="2">
        <v>1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0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  <c r="AV558" s="2">
        <v>1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1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F558" s="2">
        <v>597.59</v>
      </c>
      <c r="CG558" s="2">
        <v>35</v>
      </c>
      <c r="CH558" s="2">
        <v>562.59</v>
      </c>
      <c r="CI558" s="2">
        <v>0</v>
      </c>
      <c r="CJ558" s="2">
        <v>10</v>
      </c>
      <c r="CK558" s="2">
        <v>0</v>
      </c>
      <c r="CL558" s="2">
        <v>25</v>
      </c>
      <c r="CM558" s="2">
        <v>0</v>
      </c>
      <c r="CN558" s="2">
        <v>562.59</v>
      </c>
      <c r="CO558" s="2">
        <v>0</v>
      </c>
      <c r="CP558" s="2">
        <v>10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562.59</v>
      </c>
      <c r="DC558" s="2">
        <v>0</v>
      </c>
      <c r="DD558" s="2">
        <v>10</v>
      </c>
      <c r="DE558" s="2">
        <v>0</v>
      </c>
      <c r="DF558" s="2">
        <v>25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562.59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10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25</v>
      </c>
      <c r="GD558" s="2">
        <v>597.59</v>
      </c>
      <c r="GE558" s="2">
        <v>7</v>
      </c>
      <c r="GF558" s="2" t="s">
        <v>188</v>
      </c>
    </row>
    <row r="559" spans="1:188" x14ac:dyDescent="0.7">
      <c r="A559" s="2">
        <v>538182</v>
      </c>
      <c r="B559" s="2" t="s">
        <v>745</v>
      </c>
      <c r="C559" s="3">
        <v>41275</v>
      </c>
      <c r="D559" s="2">
        <v>6</v>
      </c>
      <c r="E559" s="2">
        <v>4</v>
      </c>
      <c r="F559" s="2">
        <v>2</v>
      </c>
      <c r="G559" s="2">
        <v>4</v>
      </c>
      <c r="H559" s="2">
        <v>1</v>
      </c>
      <c r="I559" s="2">
        <v>0</v>
      </c>
      <c r="J559" s="2">
        <v>1</v>
      </c>
      <c r="K559" s="2">
        <v>0</v>
      </c>
      <c r="L559" s="2">
        <v>7</v>
      </c>
      <c r="M559" s="2">
        <v>1</v>
      </c>
      <c r="N559" s="2">
        <v>0</v>
      </c>
      <c r="O559" s="2">
        <v>1</v>
      </c>
      <c r="P559" s="2">
        <v>0</v>
      </c>
      <c r="Q559" s="2">
        <v>7</v>
      </c>
      <c r="R559" s="2">
        <v>0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1</v>
      </c>
      <c r="AI559" s="2">
        <v>1</v>
      </c>
      <c r="AJ559" s="2">
        <v>0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0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  <c r="AV559" s="2">
        <v>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1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F559" s="2">
        <v>60</v>
      </c>
      <c r="CG559" s="2">
        <v>380</v>
      </c>
      <c r="CH559" s="2">
        <v>50</v>
      </c>
      <c r="CI559" s="2">
        <v>0</v>
      </c>
      <c r="CJ559" s="2">
        <v>10</v>
      </c>
      <c r="CK559" s="2">
        <v>0</v>
      </c>
      <c r="CL559" s="2">
        <v>370</v>
      </c>
      <c r="CM559" s="2">
        <v>0</v>
      </c>
      <c r="CN559" s="2">
        <v>50</v>
      </c>
      <c r="CO559" s="2">
        <v>0</v>
      </c>
      <c r="CP559" s="2">
        <v>10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50</v>
      </c>
      <c r="DC559" s="2">
        <v>0</v>
      </c>
      <c r="DD559" s="2">
        <v>10</v>
      </c>
      <c r="DE559" s="2">
        <v>0</v>
      </c>
      <c r="DF559" s="2">
        <v>370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50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10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370</v>
      </c>
      <c r="GB559" s="2">
        <v>0</v>
      </c>
      <c r="GC559" s="2">
        <v>0</v>
      </c>
      <c r="GD559" s="2">
        <v>430</v>
      </c>
      <c r="GE559" s="2">
        <v>9</v>
      </c>
      <c r="GF559" s="2" t="s">
        <v>188</v>
      </c>
    </row>
    <row r="560" spans="1:188" x14ac:dyDescent="0.7">
      <c r="A560" s="2">
        <v>538349</v>
      </c>
      <c r="B560" s="2" t="s">
        <v>746</v>
      </c>
      <c r="C560" s="3">
        <v>41275</v>
      </c>
      <c r="D560" s="2">
        <v>6</v>
      </c>
      <c r="E560" s="2">
        <v>3</v>
      </c>
      <c r="F560" s="2">
        <v>1</v>
      </c>
      <c r="G560" s="2">
        <v>3</v>
      </c>
      <c r="H560" s="2">
        <v>1</v>
      </c>
      <c r="I560" s="2">
        <v>0</v>
      </c>
      <c r="J560" s="2">
        <v>1</v>
      </c>
      <c r="K560" s="2">
        <v>0</v>
      </c>
      <c r="L560" s="2">
        <v>1</v>
      </c>
      <c r="M560" s="2">
        <v>1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1</v>
      </c>
      <c r="AE560" s="2">
        <v>0</v>
      </c>
      <c r="AF560" s="2">
        <v>0</v>
      </c>
      <c r="AG560" s="2">
        <v>0</v>
      </c>
      <c r="AH560" s="2">
        <v>1</v>
      </c>
      <c r="AI560" s="2">
        <v>1</v>
      </c>
      <c r="AJ560" s="2">
        <v>0</v>
      </c>
      <c r="AK560" s="2">
        <v>0</v>
      </c>
      <c r="AL560" s="2">
        <v>0</v>
      </c>
      <c r="AM560" s="2">
        <v>0</v>
      </c>
      <c r="AN560" s="2">
        <v>1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  <c r="AV560" s="2">
        <v>1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F560" s="2">
        <v>175</v>
      </c>
      <c r="CG560" s="2">
        <v>150</v>
      </c>
      <c r="CH560" s="2">
        <v>25</v>
      </c>
      <c r="CI560" s="2">
        <v>0</v>
      </c>
      <c r="CJ560" s="2">
        <v>100</v>
      </c>
      <c r="CK560" s="2">
        <v>0</v>
      </c>
      <c r="CL560" s="2">
        <v>50</v>
      </c>
      <c r="CM560" s="2">
        <v>0</v>
      </c>
      <c r="CN560" s="2">
        <v>25</v>
      </c>
      <c r="CO560" s="2">
        <v>0</v>
      </c>
      <c r="CP560" s="2">
        <v>100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25</v>
      </c>
      <c r="DC560" s="2">
        <v>0</v>
      </c>
      <c r="DD560" s="2">
        <v>100</v>
      </c>
      <c r="DE560" s="2">
        <v>0</v>
      </c>
      <c r="DF560" s="2">
        <v>50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25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100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50</v>
      </c>
      <c r="FZ560" s="2">
        <v>0</v>
      </c>
      <c r="GA560" s="2">
        <v>0</v>
      </c>
      <c r="GB560" s="2">
        <v>0</v>
      </c>
      <c r="GC560" s="2">
        <v>0</v>
      </c>
      <c r="GD560" s="2">
        <v>175</v>
      </c>
      <c r="GE560" s="2">
        <v>3</v>
      </c>
      <c r="GF560" s="2" t="s">
        <v>188</v>
      </c>
    </row>
    <row r="561" spans="1:188" x14ac:dyDescent="0.7">
      <c r="A561" s="2">
        <v>539903</v>
      </c>
      <c r="B561" s="2" t="s">
        <v>747</v>
      </c>
      <c r="C561" s="3">
        <v>41275</v>
      </c>
      <c r="D561" s="2">
        <v>6</v>
      </c>
      <c r="E561" s="2">
        <v>3</v>
      </c>
      <c r="F561" s="2">
        <v>1</v>
      </c>
      <c r="G561" s="2">
        <v>3</v>
      </c>
      <c r="H561" s="2">
        <v>1</v>
      </c>
      <c r="I561" s="2">
        <v>0</v>
      </c>
      <c r="J561" s="2">
        <v>2</v>
      </c>
      <c r="K561" s="2">
        <v>0</v>
      </c>
      <c r="L561" s="2">
        <v>2</v>
      </c>
      <c r="M561" s="2">
        <v>1</v>
      </c>
      <c r="N561" s="2">
        <v>0</v>
      </c>
      <c r="O561" s="2">
        <v>2</v>
      </c>
      <c r="P561" s="2">
        <v>0</v>
      </c>
      <c r="Q561" s="2">
        <v>2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1</v>
      </c>
      <c r="AE561" s="2">
        <v>0</v>
      </c>
      <c r="AF561" s="2">
        <v>0</v>
      </c>
      <c r="AG561" s="2">
        <v>0</v>
      </c>
      <c r="AH561" s="2">
        <v>1</v>
      </c>
      <c r="AI561" s="2">
        <v>1</v>
      </c>
      <c r="AJ561" s="2">
        <v>0</v>
      </c>
      <c r="AK561" s="2">
        <v>0</v>
      </c>
      <c r="AL561" s="2">
        <v>0</v>
      </c>
      <c r="AM561" s="2">
        <v>0</v>
      </c>
      <c r="AN561" s="2">
        <v>1</v>
      </c>
      <c r="AO561" s="2">
        <v>0</v>
      </c>
      <c r="AP561" s="2">
        <v>0</v>
      </c>
      <c r="AQ561" s="2">
        <v>0</v>
      </c>
      <c r="AR561" s="2">
        <v>1</v>
      </c>
      <c r="AS561" s="2">
        <v>0</v>
      </c>
      <c r="AT561" s="2">
        <v>0</v>
      </c>
      <c r="AU561" s="2">
        <v>0</v>
      </c>
      <c r="AV561" s="2">
        <v>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1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F561" s="2">
        <v>180</v>
      </c>
      <c r="CG561" s="2">
        <v>170</v>
      </c>
      <c r="CH561" s="2">
        <v>10</v>
      </c>
      <c r="CI561" s="2">
        <v>0</v>
      </c>
      <c r="CJ561" s="2">
        <v>70</v>
      </c>
      <c r="CK561" s="2">
        <v>0</v>
      </c>
      <c r="CL561" s="2">
        <v>100</v>
      </c>
      <c r="CM561" s="2">
        <v>0</v>
      </c>
      <c r="CN561" s="2">
        <v>10</v>
      </c>
      <c r="CO561" s="2">
        <v>0</v>
      </c>
      <c r="CP561" s="2">
        <v>70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10</v>
      </c>
      <c r="DC561" s="2">
        <v>0</v>
      </c>
      <c r="DD561" s="2">
        <v>70</v>
      </c>
      <c r="DE561" s="2">
        <v>0</v>
      </c>
      <c r="DF561" s="2">
        <v>100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10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70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50</v>
      </c>
      <c r="FS561" s="2">
        <v>0</v>
      </c>
      <c r="FT561" s="2">
        <v>0</v>
      </c>
      <c r="FU561" s="2">
        <v>50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180</v>
      </c>
      <c r="GE561" s="2">
        <v>5</v>
      </c>
      <c r="GF561" s="2" t="s">
        <v>188</v>
      </c>
    </row>
    <row r="562" spans="1:188" x14ac:dyDescent="0.7">
      <c r="A562" s="2">
        <v>545179</v>
      </c>
      <c r="B562" s="2" t="s">
        <v>748</v>
      </c>
      <c r="C562" s="3">
        <v>41275</v>
      </c>
      <c r="D562" s="2">
        <v>6</v>
      </c>
      <c r="E562" s="2">
        <v>3</v>
      </c>
      <c r="F562" s="2">
        <v>1</v>
      </c>
      <c r="G562" s="2">
        <v>3</v>
      </c>
      <c r="H562" s="2">
        <v>1</v>
      </c>
      <c r="I562" s="2">
        <v>0</v>
      </c>
      <c r="J562" s="2">
        <v>2</v>
      </c>
      <c r="K562" s="2">
        <v>0</v>
      </c>
      <c r="L562" s="2">
        <v>3</v>
      </c>
      <c r="M562" s="2">
        <v>1</v>
      </c>
      <c r="N562" s="2">
        <v>0</v>
      </c>
      <c r="O562" s="2">
        <v>2</v>
      </c>
      <c r="P562" s="2">
        <v>0</v>
      </c>
      <c r="Q562" s="2">
        <v>3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</v>
      </c>
      <c r="AE562" s="2">
        <v>0</v>
      </c>
      <c r="AF562" s="2">
        <v>0</v>
      </c>
      <c r="AG562" s="2">
        <v>0</v>
      </c>
      <c r="AH562" s="2">
        <v>1</v>
      </c>
      <c r="AI562" s="2">
        <v>1</v>
      </c>
      <c r="AJ562" s="2">
        <v>0</v>
      </c>
      <c r="AK562" s="2">
        <v>0</v>
      </c>
      <c r="AL562" s="2">
        <v>0</v>
      </c>
      <c r="AM562" s="2">
        <v>0</v>
      </c>
      <c r="AN562" s="2">
        <v>1</v>
      </c>
      <c r="AO562" s="2">
        <v>0</v>
      </c>
      <c r="AP562" s="2">
        <v>0</v>
      </c>
      <c r="AQ562" s="2">
        <v>0</v>
      </c>
      <c r="AR562" s="2">
        <v>1</v>
      </c>
      <c r="AS562" s="2">
        <v>0</v>
      </c>
      <c r="AT562" s="2">
        <v>0</v>
      </c>
      <c r="AU562" s="2">
        <v>0</v>
      </c>
      <c r="AV562" s="2">
        <v>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1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F562" s="2">
        <v>175</v>
      </c>
      <c r="CG562" s="2">
        <v>125</v>
      </c>
      <c r="CH562" s="2">
        <v>50</v>
      </c>
      <c r="CI562" s="2">
        <v>0</v>
      </c>
      <c r="CJ562" s="2">
        <v>60</v>
      </c>
      <c r="CK562" s="2">
        <v>0</v>
      </c>
      <c r="CL562" s="2">
        <v>65</v>
      </c>
      <c r="CM562" s="2">
        <v>0</v>
      </c>
      <c r="CN562" s="2">
        <v>50</v>
      </c>
      <c r="CO562" s="2">
        <v>0</v>
      </c>
      <c r="CP562" s="2">
        <v>60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50</v>
      </c>
      <c r="DC562" s="2">
        <v>0</v>
      </c>
      <c r="DD562" s="2">
        <v>60</v>
      </c>
      <c r="DE562" s="2">
        <v>0</v>
      </c>
      <c r="DF562" s="2">
        <v>65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50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60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65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175</v>
      </c>
      <c r="GE562" s="2">
        <v>6</v>
      </c>
      <c r="GF562" s="2" t="s">
        <v>188</v>
      </c>
    </row>
    <row r="563" spans="1:188" x14ac:dyDescent="0.7">
      <c r="A563" s="2">
        <v>546538</v>
      </c>
      <c r="B563" s="2" t="s">
        <v>749</v>
      </c>
      <c r="C563" s="3">
        <v>41275</v>
      </c>
      <c r="D563" s="2">
        <v>6</v>
      </c>
      <c r="E563" s="2">
        <v>3</v>
      </c>
      <c r="F563" s="2">
        <v>1</v>
      </c>
      <c r="G563" s="2">
        <v>3</v>
      </c>
      <c r="H563" s="2">
        <v>2</v>
      </c>
      <c r="I563" s="2">
        <v>0</v>
      </c>
      <c r="J563" s="2">
        <v>1</v>
      </c>
      <c r="K563" s="2">
        <v>0</v>
      </c>
      <c r="L563" s="2">
        <v>1</v>
      </c>
      <c r="M563" s="2">
        <v>2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1</v>
      </c>
      <c r="AE563" s="2">
        <v>0</v>
      </c>
      <c r="AF563" s="2">
        <v>0</v>
      </c>
      <c r="AG563" s="2">
        <v>0</v>
      </c>
      <c r="AH563" s="2">
        <v>1</v>
      </c>
      <c r="AI563" s="2">
        <v>1</v>
      </c>
      <c r="AJ563" s="2">
        <v>0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0</v>
      </c>
      <c r="AQ563" s="2">
        <v>0</v>
      </c>
      <c r="AR563" s="2">
        <v>1</v>
      </c>
      <c r="AS563" s="2">
        <v>0</v>
      </c>
      <c r="AT563" s="2">
        <v>0</v>
      </c>
      <c r="AU563" s="2">
        <v>0</v>
      </c>
      <c r="AV563" s="2">
        <v>1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1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300</v>
      </c>
      <c r="CG563" s="2">
        <v>150</v>
      </c>
      <c r="CH563" s="2">
        <v>150</v>
      </c>
      <c r="CI563" s="2">
        <v>0</v>
      </c>
      <c r="CJ563" s="2">
        <v>100</v>
      </c>
      <c r="CK563" s="2">
        <v>0</v>
      </c>
      <c r="CL563" s="2">
        <v>50</v>
      </c>
      <c r="CM563" s="2">
        <v>0</v>
      </c>
      <c r="CN563" s="2">
        <v>150</v>
      </c>
      <c r="CO563" s="2">
        <v>0</v>
      </c>
      <c r="CP563" s="2">
        <v>100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150</v>
      </c>
      <c r="DC563" s="2">
        <v>0</v>
      </c>
      <c r="DD563" s="2">
        <v>100</v>
      </c>
      <c r="DE563" s="2">
        <v>0</v>
      </c>
      <c r="DF563" s="2">
        <v>50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75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75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100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50</v>
      </c>
      <c r="FZ563" s="2">
        <v>0</v>
      </c>
      <c r="GA563" s="2">
        <v>0</v>
      </c>
      <c r="GB563" s="2">
        <v>0</v>
      </c>
      <c r="GC563" s="2">
        <v>0</v>
      </c>
      <c r="GD563" s="2">
        <v>300</v>
      </c>
      <c r="GE563" s="2">
        <v>4</v>
      </c>
      <c r="GF563" s="2" t="s">
        <v>188</v>
      </c>
    </row>
    <row r="564" spans="1:188" x14ac:dyDescent="0.7">
      <c r="A564" s="2">
        <v>546936</v>
      </c>
      <c r="B564" s="2" t="s">
        <v>750</v>
      </c>
      <c r="C564" s="3">
        <v>41640</v>
      </c>
      <c r="D564" s="2">
        <v>5</v>
      </c>
      <c r="E564" s="2">
        <v>3</v>
      </c>
      <c r="F564" s="2">
        <v>1</v>
      </c>
      <c r="G564" s="2">
        <v>3</v>
      </c>
      <c r="H564" s="2">
        <v>0</v>
      </c>
      <c r="I564" s="2">
        <v>1</v>
      </c>
      <c r="J564" s="2">
        <v>0</v>
      </c>
      <c r="K564" s="2">
        <v>1</v>
      </c>
      <c r="L564" s="2">
        <v>0</v>
      </c>
      <c r="M564" s="2">
        <v>1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I564" s="2">
        <v>1</v>
      </c>
      <c r="AJ564" s="2">
        <v>0</v>
      </c>
      <c r="AK564" s="2">
        <v>0</v>
      </c>
      <c r="AL564" s="2">
        <v>0</v>
      </c>
      <c r="AM564" s="2">
        <v>0</v>
      </c>
      <c r="AN564" s="2">
        <v>1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  <c r="AV564" s="2">
        <v>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271.83999999999997</v>
      </c>
      <c r="CG564" s="2">
        <v>536.11</v>
      </c>
      <c r="CH564" s="2">
        <v>0</v>
      </c>
      <c r="CI564" s="2">
        <v>65.400000000000006</v>
      </c>
      <c r="CJ564" s="2">
        <v>0</v>
      </c>
      <c r="CK564" s="2">
        <v>206.44</v>
      </c>
      <c r="CL564" s="2">
        <v>0</v>
      </c>
      <c r="CM564" s="2">
        <v>0</v>
      </c>
      <c r="CN564" s="2">
        <v>0</v>
      </c>
      <c r="CO564" s="2">
        <v>65.400000000000006</v>
      </c>
      <c r="CP564" s="2">
        <v>0</v>
      </c>
      <c r="CQ564" s="2">
        <v>206.44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65.400000000000006</v>
      </c>
      <c r="DC564" s="2">
        <v>0</v>
      </c>
      <c r="DD564" s="2">
        <v>206.44</v>
      </c>
      <c r="DE564" s="2">
        <v>0</v>
      </c>
      <c r="DF564" s="2">
        <v>329.67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65.400000000000006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206.44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271.83999999999997</v>
      </c>
      <c r="GE564" s="2">
        <v>2</v>
      </c>
      <c r="GF564" s="2" t="s">
        <v>188</v>
      </c>
    </row>
    <row r="565" spans="1:188" x14ac:dyDescent="0.7">
      <c r="A565" s="2">
        <v>547180</v>
      </c>
      <c r="B565" s="2" t="s">
        <v>751</v>
      </c>
      <c r="C565" s="3">
        <v>41640</v>
      </c>
      <c r="D565" s="2">
        <v>5</v>
      </c>
      <c r="E565" s="2">
        <v>3</v>
      </c>
      <c r="F565" s="2">
        <v>1</v>
      </c>
      <c r="G565" s="2">
        <v>3</v>
      </c>
      <c r="H565" s="2">
        <v>0</v>
      </c>
      <c r="I565" s="2">
        <v>1</v>
      </c>
      <c r="J565" s="2">
        <v>0</v>
      </c>
      <c r="K565" s="2">
        <v>1</v>
      </c>
      <c r="L565" s="2">
        <v>0</v>
      </c>
      <c r="M565" s="2">
        <v>1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1</v>
      </c>
      <c r="AI565" s="2">
        <v>1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  <c r="AV565" s="2">
        <v>1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628.41</v>
      </c>
      <c r="CG565" s="2">
        <v>642.80999999999995</v>
      </c>
      <c r="CH565" s="2">
        <v>0</v>
      </c>
      <c r="CI565" s="2">
        <v>100</v>
      </c>
      <c r="CJ565" s="2">
        <v>0</v>
      </c>
      <c r="CK565" s="2">
        <v>528.41</v>
      </c>
      <c r="CL565" s="2">
        <v>0</v>
      </c>
      <c r="CM565" s="2">
        <v>0</v>
      </c>
      <c r="CN565" s="2">
        <v>0</v>
      </c>
      <c r="CO565" s="2">
        <v>100</v>
      </c>
      <c r="CP565" s="2">
        <v>0</v>
      </c>
      <c r="CQ565" s="2">
        <v>528.41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100</v>
      </c>
      <c r="DC565" s="2">
        <v>0</v>
      </c>
      <c r="DD565" s="2">
        <v>528.41</v>
      </c>
      <c r="DE565" s="2">
        <v>0</v>
      </c>
      <c r="DF565" s="2">
        <v>114.4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100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528.41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628.41</v>
      </c>
      <c r="GE565" s="2">
        <v>2</v>
      </c>
      <c r="GF565" s="2" t="s">
        <v>188</v>
      </c>
    </row>
    <row r="566" spans="1:188" x14ac:dyDescent="0.7">
      <c r="A566" s="2">
        <v>547683</v>
      </c>
      <c r="B566" s="2" t="s">
        <v>752</v>
      </c>
      <c r="C566" s="3">
        <v>41275</v>
      </c>
      <c r="D566" s="2">
        <v>6</v>
      </c>
      <c r="E566" s="2">
        <v>3</v>
      </c>
      <c r="F566" s="2">
        <v>1</v>
      </c>
      <c r="G566" s="2">
        <v>3</v>
      </c>
      <c r="H566" s="2">
        <v>1</v>
      </c>
      <c r="I566" s="2">
        <v>0</v>
      </c>
      <c r="J566" s="2">
        <v>2</v>
      </c>
      <c r="K566" s="2">
        <v>0</v>
      </c>
      <c r="L566" s="2">
        <v>2</v>
      </c>
      <c r="M566" s="2">
        <v>1</v>
      </c>
      <c r="N566" s="2">
        <v>0</v>
      </c>
      <c r="O566" s="2">
        <v>2</v>
      </c>
      <c r="P566" s="2">
        <v>0</v>
      </c>
      <c r="Q566" s="2">
        <v>2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1</v>
      </c>
      <c r="AE566" s="2">
        <v>0</v>
      </c>
      <c r="AF566" s="2">
        <v>0</v>
      </c>
      <c r="AG566" s="2">
        <v>0</v>
      </c>
      <c r="AH566" s="2">
        <v>1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2">
        <v>1</v>
      </c>
      <c r="AS566" s="2">
        <v>0</v>
      </c>
      <c r="AT566" s="2">
        <v>0</v>
      </c>
      <c r="AU566" s="2">
        <v>0</v>
      </c>
      <c r="AV566" s="2">
        <v>1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1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275</v>
      </c>
      <c r="CG566" s="2">
        <v>240</v>
      </c>
      <c r="CH566" s="2">
        <v>35</v>
      </c>
      <c r="CI566" s="2">
        <v>0</v>
      </c>
      <c r="CJ566" s="2">
        <v>130</v>
      </c>
      <c r="CK566" s="2">
        <v>0</v>
      </c>
      <c r="CL566" s="2">
        <v>110</v>
      </c>
      <c r="CM566" s="2">
        <v>0</v>
      </c>
      <c r="CN566" s="2">
        <v>35</v>
      </c>
      <c r="CO566" s="2">
        <v>0</v>
      </c>
      <c r="CP566" s="2">
        <v>130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35</v>
      </c>
      <c r="DC566" s="2">
        <v>0</v>
      </c>
      <c r="DD566" s="2">
        <v>130</v>
      </c>
      <c r="DE566" s="2">
        <v>0</v>
      </c>
      <c r="DF566" s="2">
        <v>110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35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50</v>
      </c>
      <c r="EV566" s="2">
        <v>0</v>
      </c>
      <c r="EW566" s="2">
        <v>0</v>
      </c>
      <c r="EX566" s="2">
        <v>80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100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10</v>
      </c>
      <c r="GB566" s="2">
        <v>0</v>
      </c>
      <c r="GC566" s="2">
        <v>0</v>
      </c>
      <c r="GD566" s="2">
        <v>275</v>
      </c>
      <c r="GE566" s="2">
        <v>5</v>
      </c>
      <c r="GF566" s="2" t="s">
        <v>188</v>
      </c>
    </row>
    <row r="567" spans="1:188" x14ac:dyDescent="0.7">
      <c r="A567" s="2">
        <v>548641</v>
      </c>
      <c r="B567" s="2" t="s">
        <v>753</v>
      </c>
      <c r="C567" s="3">
        <v>41275</v>
      </c>
      <c r="D567" s="2">
        <v>6</v>
      </c>
      <c r="E567" s="2">
        <v>3</v>
      </c>
      <c r="F567" s="2">
        <v>1</v>
      </c>
      <c r="G567" s="2">
        <v>3</v>
      </c>
      <c r="H567" s="2">
        <v>2</v>
      </c>
      <c r="I567" s="2">
        <v>0</v>
      </c>
      <c r="J567" s="2">
        <v>5</v>
      </c>
      <c r="K567" s="2">
        <v>0</v>
      </c>
      <c r="L567" s="2">
        <v>2</v>
      </c>
      <c r="M567" s="2">
        <v>2</v>
      </c>
      <c r="N567" s="2">
        <v>0</v>
      </c>
      <c r="O567" s="2">
        <v>5</v>
      </c>
      <c r="P567" s="2">
        <v>0</v>
      </c>
      <c r="Q567" s="2">
        <v>2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0</v>
      </c>
      <c r="AF567" s="2">
        <v>0</v>
      </c>
      <c r="AG567" s="2">
        <v>0</v>
      </c>
      <c r="AH567" s="2">
        <v>1</v>
      </c>
      <c r="AI567" s="2">
        <v>1</v>
      </c>
      <c r="AJ567" s="2">
        <v>0</v>
      </c>
      <c r="AK567" s="2">
        <v>0</v>
      </c>
      <c r="AL567" s="2">
        <v>0</v>
      </c>
      <c r="AM567" s="2">
        <v>0</v>
      </c>
      <c r="AN567" s="2">
        <v>1</v>
      </c>
      <c r="AO567" s="2">
        <v>0</v>
      </c>
      <c r="AP567" s="2">
        <v>0</v>
      </c>
      <c r="AQ567" s="2">
        <v>0</v>
      </c>
      <c r="AR567" s="2">
        <v>1</v>
      </c>
      <c r="AS567" s="2">
        <v>0</v>
      </c>
      <c r="AT567" s="2">
        <v>0</v>
      </c>
      <c r="AU567" s="2">
        <v>0</v>
      </c>
      <c r="AV567" s="2">
        <v>1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1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3607.47</v>
      </c>
      <c r="CG567" s="2">
        <v>3242.9</v>
      </c>
      <c r="CH567" s="2">
        <v>364.57</v>
      </c>
      <c r="CI567" s="2">
        <v>0</v>
      </c>
      <c r="CJ567" s="2">
        <v>1312.25</v>
      </c>
      <c r="CK567" s="2">
        <v>0</v>
      </c>
      <c r="CL567" s="2">
        <v>1930.65</v>
      </c>
      <c r="CM567" s="2">
        <v>0</v>
      </c>
      <c r="CN567" s="2">
        <v>364.57</v>
      </c>
      <c r="CO567" s="2">
        <v>0</v>
      </c>
      <c r="CP567" s="2">
        <v>1312.25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364.57</v>
      </c>
      <c r="DC567" s="2">
        <v>0</v>
      </c>
      <c r="DD567" s="2">
        <v>1312.25</v>
      </c>
      <c r="DE567" s="2">
        <v>0</v>
      </c>
      <c r="DF567" s="2">
        <v>1930.65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364.57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312.44</v>
      </c>
      <c r="EY567" s="2">
        <v>0</v>
      </c>
      <c r="EZ567" s="2">
        <v>0</v>
      </c>
      <c r="FA567" s="2">
        <v>441.88</v>
      </c>
      <c r="FB567" s="2">
        <v>0</v>
      </c>
      <c r="FC567" s="2">
        <v>557.92999999999995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864.99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1065.6600000000001</v>
      </c>
      <c r="GD567" s="2">
        <v>3607.47</v>
      </c>
      <c r="GE567" s="2">
        <v>9</v>
      </c>
      <c r="GF567" s="2" t="s">
        <v>188</v>
      </c>
    </row>
    <row r="568" spans="1:188" x14ac:dyDescent="0.7">
      <c r="A568" s="2">
        <v>549195</v>
      </c>
      <c r="B568" s="2" t="s">
        <v>754</v>
      </c>
      <c r="C568" s="3">
        <v>41275</v>
      </c>
      <c r="D568" s="2">
        <v>6</v>
      </c>
      <c r="E568" s="2">
        <v>3</v>
      </c>
      <c r="F568" s="2">
        <v>1</v>
      </c>
      <c r="G568" s="2">
        <v>3</v>
      </c>
      <c r="H568" s="2">
        <v>2</v>
      </c>
      <c r="I568" s="2">
        <v>0</v>
      </c>
      <c r="J568" s="2">
        <v>3</v>
      </c>
      <c r="K568" s="2">
        <v>0</v>
      </c>
      <c r="L568" s="2">
        <v>4</v>
      </c>
      <c r="M568" s="2">
        <v>2</v>
      </c>
      <c r="N568" s="2">
        <v>0</v>
      </c>
      <c r="O568" s="2">
        <v>3</v>
      </c>
      <c r="P568" s="2">
        <v>0</v>
      </c>
      <c r="Q568" s="2">
        <v>4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1</v>
      </c>
      <c r="AE568" s="2">
        <v>0</v>
      </c>
      <c r="AF568" s="2">
        <v>0</v>
      </c>
      <c r="AG568" s="2">
        <v>0</v>
      </c>
      <c r="AH568" s="2">
        <v>1</v>
      </c>
      <c r="AI568" s="2">
        <v>1</v>
      </c>
      <c r="AJ568" s="2">
        <v>0</v>
      </c>
      <c r="AK568" s="2">
        <v>0</v>
      </c>
      <c r="AL568" s="2">
        <v>0</v>
      </c>
      <c r="AM568" s="2">
        <v>0</v>
      </c>
      <c r="AN568" s="2">
        <v>1</v>
      </c>
      <c r="AO568" s="2">
        <v>0</v>
      </c>
      <c r="AP568" s="2">
        <v>0</v>
      </c>
      <c r="AQ568" s="2">
        <v>0</v>
      </c>
      <c r="AR568" s="2">
        <v>1</v>
      </c>
      <c r="AS568" s="2">
        <v>0</v>
      </c>
      <c r="AT568" s="2">
        <v>0</v>
      </c>
      <c r="AU568" s="2">
        <v>0</v>
      </c>
      <c r="AV568" s="2">
        <v>1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180</v>
      </c>
      <c r="CG568" s="2">
        <v>150</v>
      </c>
      <c r="CH568" s="2">
        <v>30</v>
      </c>
      <c r="CI568" s="2">
        <v>0</v>
      </c>
      <c r="CJ568" s="2">
        <v>60</v>
      </c>
      <c r="CK568" s="2">
        <v>0</v>
      </c>
      <c r="CL568" s="2">
        <v>90</v>
      </c>
      <c r="CM568" s="2">
        <v>0</v>
      </c>
      <c r="CN568" s="2">
        <v>30</v>
      </c>
      <c r="CO568" s="2">
        <v>0</v>
      </c>
      <c r="CP568" s="2">
        <v>60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30</v>
      </c>
      <c r="DC568" s="2">
        <v>0</v>
      </c>
      <c r="DD568" s="2">
        <v>60</v>
      </c>
      <c r="DE568" s="2">
        <v>0</v>
      </c>
      <c r="DF568" s="2">
        <v>90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10</v>
      </c>
      <c r="DZ568" s="2">
        <v>0</v>
      </c>
      <c r="EA568" s="2">
        <v>0</v>
      </c>
      <c r="EB568" s="2">
        <v>0</v>
      </c>
      <c r="EC568" s="2">
        <v>0</v>
      </c>
      <c r="ED568" s="2">
        <v>20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15</v>
      </c>
      <c r="EZ568" s="2">
        <v>0</v>
      </c>
      <c r="FA568" s="2">
        <v>0</v>
      </c>
      <c r="FB568" s="2">
        <v>0</v>
      </c>
      <c r="FC568" s="2">
        <v>45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70</v>
      </c>
      <c r="FY568" s="2">
        <v>20</v>
      </c>
      <c r="FZ568" s="2">
        <v>0</v>
      </c>
      <c r="GA568" s="2">
        <v>0</v>
      </c>
      <c r="GB568" s="2">
        <v>0</v>
      </c>
      <c r="GC568" s="2">
        <v>0</v>
      </c>
      <c r="GD568" s="2">
        <v>180</v>
      </c>
      <c r="GE568" s="2">
        <v>9</v>
      </c>
      <c r="GF568" s="2" t="s">
        <v>188</v>
      </c>
    </row>
    <row r="569" spans="1:188" x14ac:dyDescent="0.7">
      <c r="A569" s="2">
        <v>550737</v>
      </c>
      <c r="B569" s="2" t="s">
        <v>755</v>
      </c>
      <c r="C569" s="3">
        <v>41275</v>
      </c>
      <c r="D569" s="2">
        <v>6</v>
      </c>
      <c r="E569" s="2">
        <v>3</v>
      </c>
      <c r="F569" s="2">
        <v>1</v>
      </c>
      <c r="G569" s="2">
        <v>3</v>
      </c>
      <c r="H569" s="2">
        <v>1</v>
      </c>
      <c r="I569" s="2">
        <v>0</v>
      </c>
      <c r="J569" s="2">
        <v>1</v>
      </c>
      <c r="K569" s="2">
        <v>0</v>
      </c>
      <c r="L569" s="2">
        <v>1</v>
      </c>
      <c r="M569" s="2">
        <v>1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0</v>
      </c>
      <c r="AF569" s="2">
        <v>0</v>
      </c>
      <c r="AG569" s="2">
        <v>0</v>
      </c>
      <c r="AH569" s="2">
        <v>1</v>
      </c>
      <c r="AI569" s="2">
        <v>1</v>
      </c>
      <c r="AJ569" s="2">
        <v>0</v>
      </c>
      <c r="AK569" s="2">
        <v>0</v>
      </c>
      <c r="AL569" s="2">
        <v>0</v>
      </c>
      <c r="AM569" s="2">
        <v>0</v>
      </c>
      <c r="AN569" s="2">
        <v>1</v>
      </c>
      <c r="AO569" s="2">
        <v>0</v>
      </c>
      <c r="AP569" s="2">
        <v>0</v>
      </c>
      <c r="AQ569" s="2">
        <v>0</v>
      </c>
      <c r="AR569" s="2">
        <v>1</v>
      </c>
      <c r="AS569" s="2">
        <v>0</v>
      </c>
      <c r="AT569" s="2">
        <v>0</v>
      </c>
      <c r="AU569" s="2">
        <v>0</v>
      </c>
      <c r="AV569" s="2">
        <v>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1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120</v>
      </c>
      <c r="CG569" s="2">
        <v>70</v>
      </c>
      <c r="CH569" s="2">
        <v>50</v>
      </c>
      <c r="CI569" s="2">
        <v>0</v>
      </c>
      <c r="CJ569" s="2">
        <v>50</v>
      </c>
      <c r="CK569" s="2">
        <v>0</v>
      </c>
      <c r="CL569" s="2">
        <v>20</v>
      </c>
      <c r="CM569" s="2">
        <v>0</v>
      </c>
      <c r="CN569" s="2">
        <v>50</v>
      </c>
      <c r="CO569" s="2">
        <v>0</v>
      </c>
      <c r="CP569" s="2">
        <v>50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50</v>
      </c>
      <c r="DC569" s="2">
        <v>0</v>
      </c>
      <c r="DD569" s="2">
        <v>50</v>
      </c>
      <c r="DE569" s="2">
        <v>0</v>
      </c>
      <c r="DF569" s="2">
        <v>20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50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50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20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120</v>
      </c>
      <c r="GE569" s="2">
        <v>3</v>
      </c>
      <c r="GF569" s="2" t="s">
        <v>188</v>
      </c>
    </row>
    <row r="570" spans="1:188" x14ac:dyDescent="0.7">
      <c r="A570" s="2">
        <v>551146</v>
      </c>
      <c r="B570" s="2" t="s">
        <v>756</v>
      </c>
      <c r="C570" s="3">
        <v>41275</v>
      </c>
      <c r="D570" s="2">
        <v>6</v>
      </c>
      <c r="E570" s="2">
        <v>3</v>
      </c>
      <c r="F570" s="2">
        <v>1</v>
      </c>
      <c r="G570" s="2">
        <v>3</v>
      </c>
      <c r="H570" s="2">
        <v>1</v>
      </c>
      <c r="I570" s="2">
        <v>0</v>
      </c>
      <c r="J570" s="2">
        <v>1</v>
      </c>
      <c r="K570" s="2">
        <v>0</v>
      </c>
      <c r="L570" s="2">
        <v>3</v>
      </c>
      <c r="M570" s="2">
        <v>1</v>
      </c>
      <c r="N570" s="2">
        <v>0</v>
      </c>
      <c r="O570" s="2">
        <v>1</v>
      </c>
      <c r="P570" s="2">
        <v>0</v>
      </c>
      <c r="Q570" s="2">
        <v>3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1</v>
      </c>
      <c r="AE570" s="2">
        <v>0</v>
      </c>
      <c r="AF570" s="2">
        <v>0</v>
      </c>
      <c r="AG570" s="2">
        <v>0</v>
      </c>
      <c r="AH570" s="2">
        <v>1</v>
      </c>
      <c r="AI570" s="2">
        <v>1</v>
      </c>
      <c r="AJ570" s="2">
        <v>0</v>
      </c>
      <c r="AK570" s="2">
        <v>0</v>
      </c>
      <c r="AL570" s="2">
        <v>0</v>
      </c>
      <c r="AM570" s="2">
        <v>0</v>
      </c>
      <c r="AN570" s="2">
        <v>1</v>
      </c>
      <c r="AO570" s="2">
        <v>0</v>
      </c>
      <c r="AP570" s="2">
        <v>0</v>
      </c>
      <c r="AQ570" s="2">
        <v>0</v>
      </c>
      <c r="AR570" s="2">
        <v>1</v>
      </c>
      <c r="AS570" s="2">
        <v>0</v>
      </c>
      <c r="AT570" s="2">
        <v>0</v>
      </c>
      <c r="AU570" s="2">
        <v>0</v>
      </c>
      <c r="AV570" s="2">
        <v>1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1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211</v>
      </c>
      <c r="CG570" s="2">
        <v>161</v>
      </c>
      <c r="CH570" s="2">
        <v>50</v>
      </c>
      <c r="CI570" s="2">
        <v>0</v>
      </c>
      <c r="CJ570" s="2">
        <v>36</v>
      </c>
      <c r="CK570" s="2">
        <v>0</v>
      </c>
      <c r="CL570" s="2">
        <v>125</v>
      </c>
      <c r="CM570" s="2">
        <v>0</v>
      </c>
      <c r="CN570" s="2">
        <v>50</v>
      </c>
      <c r="CO570" s="2">
        <v>0</v>
      </c>
      <c r="CP570" s="2">
        <v>36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50</v>
      </c>
      <c r="DC570" s="2">
        <v>0</v>
      </c>
      <c r="DD570" s="2">
        <v>36</v>
      </c>
      <c r="DE570" s="2">
        <v>0</v>
      </c>
      <c r="DF570" s="2">
        <v>125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50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36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50</v>
      </c>
      <c r="FT570" s="2">
        <v>0</v>
      </c>
      <c r="FU570" s="2">
        <v>0</v>
      </c>
      <c r="FV570" s="2">
        <v>0</v>
      </c>
      <c r="FW570" s="2">
        <v>50</v>
      </c>
      <c r="FX570" s="2">
        <v>0</v>
      </c>
      <c r="FY570" s="2">
        <v>0</v>
      </c>
      <c r="FZ570" s="2">
        <v>25</v>
      </c>
      <c r="GA570" s="2">
        <v>0</v>
      </c>
      <c r="GB570" s="2">
        <v>0</v>
      </c>
      <c r="GC570" s="2">
        <v>0</v>
      </c>
      <c r="GD570" s="2">
        <v>211</v>
      </c>
      <c r="GE570" s="2">
        <v>5</v>
      </c>
      <c r="GF570" s="2" t="s">
        <v>188</v>
      </c>
    </row>
    <row r="571" spans="1:188" x14ac:dyDescent="0.7">
      <c r="A571" s="2">
        <v>551378</v>
      </c>
      <c r="B571" s="2" t="s">
        <v>757</v>
      </c>
      <c r="C571" s="3">
        <v>41640</v>
      </c>
      <c r="D571" s="2">
        <v>5</v>
      </c>
      <c r="E571" s="2">
        <v>3</v>
      </c>
      <c r="F571" s="2">
        <v>1</v>
      </c>
      <c r="G571" s="2">
        <v>3</v>
      </c>
      <c r="H571" s="2">
        <v>0</v>
      </c>
      <c r="I571" s="2">
        <v>1</v>
      </c>
      <c r="J571" s="2">
        <v>0</v>
      </c>
      <c r="K571" s="2">
        <v>2</v>
      </c>
      <c r="L571" s="2">
        <v>0</v>
      </c>
      <c r="M571" s="2">
        <v>1</v>
      </c>
      <c r="N571" s="2">
        <v>0</v>
      </c>
      <c r="O571" s="2">
        <v>2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1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1</v>
      </c>
      <c r="AI571" s="2">
        <v>1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0</v>
      </c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1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545</v>
      </c>
      <c r="CG571" s="2">
        <v>550</v>
      </c>
      <c r="CH571" s="2">
        <v>0</v>
      </c>
      <c r="CI571" s="2">
        <v>20</v>
      </c>
      <c r="CJ571" s="2">
        <v>0</v>
      </c>
      <c r="CK571" s="2">
        <v>525</v>
      </c>
      <c r="CL571" s="2">
        <v>0</v>
      </c>
      <c r="CM571" s="2">
        <v>0</v>
      </c>
      <c r="CN571" s="2">
        <v>0</v>
      </c>
      <c r="CO571" s="2">
        <v>20</v>
      </c>
      <c r="CP571" s="2">
        <v>0</v>
      </c>
      <c r="CQ571" s="2">
        <v>525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20</v>
      </c>
      <c r="DC571" s="2">
        <v>0</v>
      </c>
      <c r="DD571" s="2">
        <v>525</v>
      </c>
      <c r="DE571" s="2">
        <v>0</v>
      </c>
      <c r="DF571" s="2">
        <v>25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20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500</v>
      </c>
      <c r="FL571" s="2">
        <v>0</v>
      </c>
      <c r="FM571" s="2">
        <v>0</v>
      </c>
      <c r="FN571" s="2">
        <v>25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545</v>
      </c>
      <c r="GE571" s="2">
        <v>3</v>
      </c>
      <c r="GF571" s="2" t="s">
        <v>188</v>
      </c>
    </row>
    <row r="572" spans="1:188" x14ac:dyDescent="0.7">
      <c r="A572" s="2">
        <v>556045</v>
      </c>
      <c r="B572" s="2" t="s">
        <v>758</v>
      </c>
      <c r="C572" s="3">
        <v>41275</v>
      </c>
      <c r="D572" s="2">
        <v>6</v>
      </c>
      <c r="E572" s="2">
        <v>4</v>
      </c>
      <c r="F572" s="2">
        <v>2</v>
      </c>
      <c r="G572" s="2">
        <v>4</v>
      </c>
      <c r="H572" s="2">
        <v>2</v>
      </c>
      <c r="I572" s="2">
        <v>0</v>
      </c>
      <c r="J572" s="2">
        <v>1</v>
      </c>
      <c r="K572" s="2">
        <v>0</v>
      </c>
      <c r="L572" s="2">
        <v>2</v>
      </c>
      <c r="M572" s="2">
        <v>2</v>
      </c>
      <c r="N572" s="2">
        <v>0</v>
      </c>
      <c r="O572" s="2">
        <v>1</v>
      </c>
      <c r="P572" s="2">
        <v>0</v>
      </c>
      <c r="Q572" s="2">
        <v>2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1</v>
      </c>
      <c r="AI572" s="2">
        <v>1</v>
      </c>
      <c r="AJ572" s="2">
        <v>0</v>
      </c>
      <c r="AK572" s="2">
        <v>0</v>
      </c>
      <c r="AL572" s="2">
        <v>0</v>
      </c>
      <c r="AM572" s="2">
        <v>0</v>
      </c>
      <c r="AN572" s="2">
        <v>1</v>
      </c>
      <c r="AO572" s="2">
        <v>0</v>
      </c>
      <c r="AP572" s="2">
        <v>0</v>
      </c>
      <c r="AQ572" s="2">
        <v>0</v>
      </c>
      <c r="AR572" s="2">
        <v>1</v>
      </c>
      <c r="AS572" s="2">
        <v>0</v>
      </c>
      <c r="AT572" s="2">
        <v>0</v>
      </c>
      <c r="AU572" s="2">
        <v>0</v>
      </c>
      <c r="AV572" s="2">
        <v>1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1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300</v>
      </c>
      <c r="CG572" s="2">
        <v>250</v>
      </c>
      <c r="CH572" s="2">
        <v>200</v>
      </c>
      <c r="CI572" s="2">
        <v>0</v>
      </c>
      <c r="CJ572" s="2">
        <v>100</v>
      </c>
      <c r="CK572" s="2">
        <v>0</v>
      </c>
      <c r="CL572" s="2">
        <v>150</v>
      </c>
      <c r="CM572" s="2">
        <v>0</v>
      </c>
      <c r="CN572" s="2">
        <v>200</v>
      </c>
      <c r="CO572" s="2">
        <v>0</v>
      </c>
      <c r="CP572" s="2">
        <v>100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200</v>
      </c>
      <c r="DC572" s="2">
        <v>0</v>
      </c>
      <c r="DD572" s="2">
        <v>100</v>
      </c>
      <c r="DE572" s="2">
        <v>0</v>
      </c>
      <c r="DF572" s="2">
        <v>150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100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100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100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100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50</v>
      </c>
      <c r="GB572" s="2">
        <v>0</v>
      </c>
      <c r="GC572" s="2">
        <v>0</v>
      </c>
      <c r="GD572" s="2">
        <v>450</v>
      </c>
      <c r="GE572" s="2">
        <v>5</v>
      </c>
      <c r="GF572" s="2" t="s">
        <v>188</v>
      </c>
    </row>
    <row r="573" spans="1:188" x14ac:dyDescent="0.7">
      <c r="A573" s="2">
        <v>556393</v>
      </c>
      <c r="B573" s="2" t="s">
        <v>759</v>
      </c>
      <c r="C573" s="3">
        <v>41640</v>
      </c>
      <c r="D573" s="2">
        <v>5</v>
      </c>
      <c r="E573" s="2">
        <v>3</v>
      </c>
      <c r="F573" s="2">
        <v>1</v>
      </c>
      <c r="G573" s="2">
        <v>3</v>
      </c>
      <c r="H573" s="2">
        <v>0</v>
      </c>
      <c r="I573" s="2">
        <v>3</v>
      </c>
      <c r="J573" s="2">
        <v>0</v>
      </c>
      <c r="K573" s="2">
        <v>1</v>
      </c>
      <c r="L573" s="2">
        <v>0</v>
      </c>
      <c r="M573" s="2">
        <v>3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1</v>
      </c>
      <c r="AO573" s="2">
        <v>0</v>
      </c>
      <c r="AP573" s="2">
        <v>0</v>
      </c>
      <c r="AQ573" s="2">
        <v>0</v>
      </c>
      <c r="AR573" s="2">
        <v>1</v>
      </c>
      <c r="AS573" s="2">
        <v>0</v>
      </c>
      <c r="AT573" s="2">
        <v>0</v>
      </c>
      <c r="AU573" s="2">
        <v>0</v>
      </c>
      <c r="AV573" s="2">
        <v>1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100</v>
      </c>
      <c r="CG573" s="2">
        <v>100</v>
      </c>
      <c r="CH573" s="2">
        <v>0</v>
      </c>
      <c r="CI573" s="2">
        <v>50</v>
      </c>
      <c r="CJ573" s="2">
        <v>0</v>
      </c>
      <c r="CK573" s="2">
        <v>50</v>
      </c>
      <c r="CL573" s="2">
        <v>0</v>
      </c>
      <c r="CM573" s="2">
        <v>0</v>
      </c>
      <c r="CN573" s="2">
        <v>0</v>
      </c>
      <c r="CO573" s="2">
        <v>50</v>
      </c>
      <c r="CP573" s="2">
        <v>0</v>
      </c>
      <c r="CQ573" s="2">
        <v>50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50</v>
      </c>
      <c r="DC573" s="2">
        <v>0</v>
      </c>
      <c r="DD573" s="2">
        <v>50</v>
      </c>
      <c r="DE573" s="2">
        <v>0</v>
      </c>
      <c r="DF573" s="2">
        <v>50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50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50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100</v>
      </c>
      <c r="GE573" s="2">
        <v>4</v>
      </c>
      <c r="GF573" s="2" t="s">
        <v>188</v>
      </c>
    </row>
    <row r="574" spans="1:188" x14ac:dyDescent="0.7">
      <c r="A574" s="2">
        <v>558405</v>
      </c>
      <c r="B574" s="2" t="s">
        <v>760</v>
      </c>
      <c r="C574" s="3">
        <v>41275</v>
      </c>
      <c r="D574" s="2">
        <v>6</v>
      </c>
      <c r="E574" s="2">
        <v>3</v>
      </c>
      <c r="F574" s="2">
        <v>1</v>
      </c>
      <c r="G574" s="2">
        <v>3</v>
      </c>
      <c r="H574" s="2">
        <v>1</v>
      </c>
      <c r="I574" s="2">
        <v>0</v>
      </c>
      <c r="J574" s="2">
        <v>1</v>
      </c>
      <c r="K574" s="2">
        <v>0</v>
      </c>
      <c r="L574" s="2">
        <v>1</v>
      </c>
      <c r="M574" s="2">
        <v>1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1</v>
      </c>
      <c r="AE574" s="2">
        <v>0</v>
      </c>
      <c r="AF574" s="2">
        <v>0</v>
      </c>
      <c r="AG574" s="2">
        <v>0</v>
      </c>
      <c r="AH574" s="2">
        <v>1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>
        <v>0</v>
      </c>
      <c r="AP574" s="2">
        <v>0</v>
      </c>
      <c r="AQ574" s="2">
        <v>0</v>
      </c>
      <c r="AR574" s="2">
        <v>1</v>
      </c>
      <c r="AS574" s="2">
        <v>0</v>
      </c>
      <c r="AT574" s="2">
        <v>0</v>
      </c>
      <c r="AU574" s="2">
        <v>0</v>
      </c>
      <c r="AV574" s="2">
        <v>1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1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350</v>
      </c>
      <c r="CG574" s="2">
        <v>300</v>
      </c>
      <c r="CH574" s="2">
        <v>50</v>
      </c>
      <c r="CI574" s="2">
        <v>0</v>
      </c>
      <c r="CJ574" s="2">
        <v>200</v>
      </c>
      <c r="CK574" s="2">
        <v>0</v>
      </c>
      <c r="CL574" s="2">
        <v>100</v>
      </c>
      <c r="CM574" s="2">
        <v>0</v>
      </c>
      <c r="CN574" s="2">
        <v>50</v>
      </c>
      <c r="CO574" s="2">
        <v>0</v>
      </c>
      <c r="CP574" s="2">
        <v>200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50</v>
      </c>
      <c r="DC574" s="2">
        <v>0</v>
      </c>
      <c r="DD574" s="2">
        <v>200</v>
      </c>
      <c r="DE574" s="2">
        <v>0</v>
      </c>
      <c r="DF574" s="2">
        <v>100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50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200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100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350</v>
      </c>
      <c r="GE574" s="2">
        <v>3</v>
      </c>
      <c r="GF574" s="2" t="s">
        <v>188</v>
      </c>
    </row>
    <row r="575" spans="1:188" x14ac:dyDescent="0.7">
      <c r="A575" s="2">
        <v>558565</v>
      </c>
      <c r="B575" s="2" t="s">
        <v>761</v>
      </c>
      <c r="C575" s="3">
        <v>41275</v>
      </c>
      <c r="D575" s="2">
        <v>6</v>
      </c>
      <c r="E575" s="2">
        <v>3</v>
      </c>
      <c r="F575" s="2">
        <v>1</v>
      </c>
      <c r="G575" s="2">
        <v>3</v>
      </c>
      <c r="H575" s="2">
        <v>1</v>
      </c>
      <c r="I575" s="2">
        <v>0</v>
      </c>
      <c r="J575" s="2">
        <v>1</v>
      </c>
      <c r="K575" s="2">
        <v>0</v>
      </c>
      <c r="L575" s="2">
        <v>2</v>
      </c>
      <c r="M575" s="2">
        <v>1</v>
      </c>
      <c r="N575" s="2">
        <v>0</v>
      </c>
      <c r="O575" s="2">
        <v>1</v>
      </c>
      <c r="P575" s="2">
        <v>0</v>
      </c>
      <c r="Q575" s="2">
        <v>2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0</v>
      </c>
      <c r="AF575" s="2">
        <v>0</v>
      </c>
      <c r="AG575" s="2">
        <v>0</v>
      </c>
      <c r="AH575" s="2">
        <v>1</v>
      </c>
      <c r="AI575" s="2">
        <v>1</v>
      </c>
      <c r="AJ575" s="2">
        <v>0</v>
      </c>
      <c r="AK575" s="2">
        <v>0</v>
      </c>
      <c r="AL575" s="2">
        <v>0</v>
      </c>
      <c r="AM575" s="2">
        <v>0</v>
      </c>
      <c r="AN575" s="2">
        <v>1</v>
      </c>
      <c r="AO575" s="2">
        <v>0</v>
      </c>
      <c r="AP575" s="2">
        <v>0</v>
      </c>
      <c r="AQ575" s="2">
        <v>0</v>
      </c>
      <c r="AR575" s="2">
        <v>1</v>
      </c>
      <c r="AS575" s="2">
        <v>0</v>
      </c>
      <c r="AT575" s="2">
        <v>0</v>
      </c>
      <c r="AU575" s="2">
        <v>0</v>
      </c>
      <c r="AV575" s="2">
        <v>1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1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75</v>
      </c>
      <c r="CG575" s="2">
        <v>55</v>
      </c>
      <c r="CH575" s="2">
        <v>20</v>
      </c>
      <c r="CI575" s="2">
        <v>0</v>
      </c>
      <c r="CJ575" s="2">
        <v>10</v>
      </c>
      <c r="CK575" s="2">
        <v>0</v>
      </c>
      <c r="CL575" s="2">
        <v>45</v>
      </c>
      <c r="CM575" s="2">
        <v>0</v>
      </c>
      <c r="CN575" s="2">
        <v>20</v>
      </c>
      <c r="CO575" s="2">
        <v>0</v>
      </c>
      <c r="CP575" s="2">
        <v>10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20</v>
      </c>
      <c r="DC575" s="2">
        <v>0</v>
      </c>
      <c r="DD575" s="2">
        <v>10</v>
      </c>
      <c r="DE575" s="2">
        <v>0</v>
      </c>
      <c r="DF575" s="2">
        <v>45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20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10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45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75</v>
      </c>
      <c r="GE575" s="2">
        <v>4</v>
      </c>
      <c r="GF575" s="2" t="s">
        <v>188</v>
      </c>
    </row>
    <row r="576" spans="1:188" x14ac:dyDescent="0.7">
      <c r="A576" s="2">
        <v>559609</v>
      </c>
      <c r="B576" s="2" t="s">
        <v>762</v>
      </c>
      <c r="C576" s="3">
        <v>41275</v>
      </c>
      <c r="D576" s="2">
        <v>6</v>
      </c>
      <c r="E576" s="2">
        <v>3</v>
      </c>
      <c r="F576" s="2">
        <v>1</v>
      </c>
      <c r="G576" s="2">
        <v>3</v>
      </c>
      <c r="H576" s="2">
        <v>1</v>
      </c>
      <c r="I576" s="2">
        <v>0</v>
      </c>
      <c r="J576" s="2">
        <v>3</v>
      </c>
      <c r="K576" s="2">
        <v>0</v>
      </c>
      <c r="L576" s="2">
        <v>1</v>
      </c>
      <c r="M576" s="2">
        <v>1</v>
      </c>
      <c r="N576" s="2">
        <v>0</v>
      </c>
      <c r="O576" s="2">
        <v>3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1</v>
      </c>
      <c r="AI576" s="2">
        <v>1</v>
      </c>
      <c r="AJ576" s="2">
        <v>0</v>
      </c>
      <c r="AK576" s="2">
        <v>0</v>
      </c>
      <c r="AL576" s="2">
        <v>0</v>
      </c>
      <c r="AM576" s="2">
        <v>0</v>
      </c>
      <c r="AN576" s="2">
        <v>1</v>
      </c>
      <c r="AO576" s="2">
        <v>0</v>
      </c>
      <c r="AP576" s="2">
        <v>0</v>
      </c>
      <c r="AQ576" s="2">
        <v>0</v>
      </c>
      <c r="AR576" s="2">
        <v>1</v>
      </c>
      <c r="AS576" s="2">
        <v>0</v>
      </c>
      <c r="AT576" s="2">
        <v>0</v>
      </c>
      <c r="AU576" s="2">
        <v>0</v>
      </c>
      <c r="AV576" s="2">
        <v>1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1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510</v>
      </c>
      <c r="CG576" s="2">
        <v>310</v>
      </c>
      <c r="CH576" s="2">
        <v>200</v>
      </c>
      <c r="CI576" s="2">
        <v>0</v>
      </c>
      <c r="CJ576" s="2">
        <v>160</v>
      </c>
      <c r="CK576" s="2">
        <v>0</v>
      </c>
      <c r="CL576" s="2">
        <v>150</v>
      </c>
      <c r="CM576" s="2">
        <v>0</v>
      </c>
      <c r="CN576" s="2">
        <v>200</v>
      </c>
      <c r="CO576" s="2">
        <v>0</v>
      </c>
      <c r="CP576" s="2">
        <v>160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200</v>
      </c>
      <c r="DC576" s="2">
        <v>0</v>
      </c>
      <c r="DD576" s="2">
        <v>160</v>
      </c>
      <c r="DE576" s="2">
        <v>0</v>
      </c>
      <c r="DF576" s="2">
        <v>150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200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10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150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150</v>
      </c>
      <c r="GA576" s="2">
        <v>0</v>
      </c>
      <c r="GB576" s="2">
        <v>0</v>
      </c>
      <c r="GC576" s="2">
        <v>0</v>
      </c>
      <c r="GD576" s="2">
        <v>510</v>
      </c>
      <c r="GE576" s="2">
        <v>5</v>
      </c>
      <c r="GF576" s="2" t="s">
        <v>188</v>
      </c>
    </row>
    <row r="577" spans="1:188" x14ac:dyDescent="0.7">
      <c r="A577" s="2">
        <v>560036</v>
      </c>
      <c r="B577" s="2" t="s">
        <v>763</v>
      </c>
      <c r="C577" s="3">
        <v>41640</v>
      </c>
      <c r="D577" s="2">
        <v>5</v>
      </c>
      <c r="E577" s="2">
        <v>3</v>
      </c>
      <c r="F577" s="2">
        <v>1</v>
      </c>
      <c r="G577" s="2">
        <v>3</v>
      </c>
      <c r="H577" s="2">
        <v>0</v>
      </c>
      <c r="I577" s="2">
        <v>2</v>
      </c>
      <c r="J577" s="2">
        <v>0</v>
      </c>
      <c r="K577" s="2">
        <v>1</v>
      </c>
      <c r="L577" s="2">
        <v>0</v>
      </c>
      <c r="M577" s="2">
        <v>2</v>
      </c>
      <c r="N577" s="2">
        <v>0</v>
      </c>
      <c r="O577" s="2">
        <v>1</v>
      </c>
      <c r="P577" s="2">
        <v>0</v>
      </c>
      <c r="Q577" s="2">
        <v>2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1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0</v>
      </c>
      <c r="AP577" s="2">
        <v>0</v>
      </c>
      <c r="AQ577" s="2">
        <v>0</v>
      </c>
      <c r="AR577" s="2">
        <v>1</v>
      </c>
      <c r="AS577" s="2">
        <v>0</v>
      </c>
      <c r="AT577" s="2">
        <v>0</v>
      </c>
      <c r="AU577" s="2">
        <v>0</v>
      </c>
      <c r="AV577" s="2">
        <v>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85</v>
      </c>
      <c r="CG577" s="2">
        <v>100</v>
      </c>
      <c r="CH577" s="2">
        <v>0</v>
      </c>
      <c r="CI577" s="2">
        <v>60</v>
      </c>
      <c r="CJ577" s="2">
        <v>0</v>
      </c>
      <c r="CK577" s="2">
        <v>25</v>
      </c>
      <c r="CL577" s="2">
        <v>0</v>
      </c>
      <c r="CM577" s="2">
        <v>0</v>
      </c>
      <c r="CN577" s="2">
        <v>0</v>
      </c>
      <c r="CO577" s="2">
        <v>60</v>
      </c>
      <c r="CP577" s="2">
        <v>0</v>
      </c>
      <c r="CQ577" s="2">
        <v>25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60</v>
      </c>
      <c r="DC577" s="2">
        <v>0</v>
      </c>
      <c r="DD577" s="2">
        <v>25</v>
      </c>
      <c r="DE577" s="2">
        <v>0</v>
      </c>
      <c r="DF577" s="2">
        <v>75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50</v>
      </c>
      <c r="EI577" s="2">
        <v>0</v>
      </c>
      <c r="EJ577" s="2">
        <v>0</v>
      </c>
      <c r="EK577" s="2">
        <v>0</v>
      </c>
      <c r="EL577" s="2">
        <v>10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25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85</v>
      </c>
      <c r="GE577" s="2">
        <v>3</v>
      </c>
      <c r="GF577" s="2" t="s">
        <v>188</v>
      </c>
    </row>
    <row r="578" spans="1:188" x14ac:dyDescent="0.7">
      <c r="A578" s="2">
        <v>563130</v>
      </c>
      <c r="B578" s="2" t="s">
        <v>764</v>
      </c>
      <c r="C578" s="3">
        <v>41275</v>
      </c>
      <c r="D578" s="2">
        <v>6</v>
      </c>
      <c r="E578" s="2">
        <v>3</v>
      </c>
      <c r="F578" s="2">
        <v>1</v>
      </c>
      <c r="G578" s="2">
        <v>3</v>
      </c>
      <c r="H578" s="2">
        <v>1</v>
      </c>
      <c r="I578" s="2">
        <v>0</v>
      </c>
      <c r="J578" s="2">
        <v>2</v>
      </c>
      <c r="K578" s="2">
        <v>0</v>
      </c>
      <c r="L578" s="2">
        <v>1</v>
      </c>
      <c r="M578" s="2">
        <v>1</v>
      </c>
      <c r="N578" s="2">
        <v>0</v>
      </c>
      <c r="O578" s="2">
        <v>2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1</v>
      </c>
      <c r="AE578" s="2">
        <v>0</v>
      </c>
      <c r="AF578" s="2">
        <v>0</v>
      </c>
      <c r="AG578" s="2">
        <v>0</v>
      </c>
      <c r="AH578" s="2">
        <v>1</v>
      </c>
      <c r="AI578" s="2">
        <v>1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>
        <v>0</v>
      </c>
      <c r="AR578" s="2">
        <v>1</v>
      </c>
      <c r="AS578" s="2">
        <v>0</v>
      </c>
      <c r="AT578" s="2">
        <v>0</v>
      </c>
      <c r="AU578" s="2">
        <v>0</v>
      </c>
      <c r="AV578" s="2">
        <v>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1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100</v>
      </c>
      <c r="CG578" s="2">
        <v>75</v>
      </c>
      <c r="CH578" s="2">
        <v>25</v>
      </c>
      <c r="CI578" s="2">
        <v>0</v>
      </c>
      <c r="CJ578" s="2">
        <v>50</v>
      </c>
      <c r="CK578" s="2">
        <v>0</v>
      </c>
      <c r="CL578" s="2">
        <v>25</v>
      </c>
      <c r="CM578" s="2">
        <v>0</v>
      </c>
      <c r="CN578" s="2">
        <v>25</v>
      </c>
      <c r="CO578" s="2">
        <v>0</v>
      </c>
      <c r="CP578" s="2">
        <v>50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25</v>
      </c>
      <c r="DC578" s="2">
        <v>0</v>
      </c>
      <c r="DD578" s="2">
        <v>50</v>
      </c>
      <c r="DE578" s="2">
        <v>0</v>
      </c>
      <c r="DF578" s="2">
        <v>25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25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25</v>
      </c>
      <c r="EY578" s="2">
        <v>0</v>
      </c>
      <c r="EZ578" s="2">
        <v>0</v>
      </c>
      <c r="FA578" s="2">
        <v>25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25</v>
      </c>
      <c r="FZ578" s="2">
        <v>0</v>
      </c>
      <c r="GA578" s="2">
        <v>0</v>
      </c>
      <c r="GB578" s="2">
        <v>0</v>
      </c>
      <c r="GC578" s="2">
        <v>0</v>
      </c>
      <c r="GD578" s="2">
        <v>100</v>
      </c>
      <c r="GE578" s="2">
        <v>4</v>
      </c>
      <c r="GF578" s="2" t="s">
        <v>188</v>
      </c>
    </row>
    <row r="579" spans="1:188" x14ac:dyDescent="0.7">
      <c r="A579" s="2">
        <v>563652</v>
      </c>
      <c r="B579" s="2" t="s">
        <v>765</v>
      </c>
      <c r="C579" s="3">
        <v>41640</v>
      </c>
      <c r="D579" s="2">
        <v>5</v>
      </c>
      <c r="E579" s="2">
        <v>3</v>
      </c>
      <c r="F579" s="2">
        <v>1</v>
      </c>
      <c r="G579" s="2">
        <v>3</v>
      </c>
      <c r="H579" s="2">
        <v>0</v>
      </c>
      <c r="I579" s="2">
        <v>1</v>
      </c>
      <c r="J579" s="2">
        <v>0</v>
      </c>
      <c r="K579" s="2">
        <v>1</v>
      </c>
      <c r="L579" s="2">
        <v>0</v>
      </c>
      <c r="M579" s="2">
        <v>1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0</v>
      </c>
      <c r="AV579" s="2">
        <v>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90</v>
      </c>
      <c r="CG579" s="2">
        <v>90</v>
      </c>
      <c r="CH579" s="2">
        <v>0</v>
      </c>
      <c r="CI579" s="2">
        <v>40</v>
      </c>
      <c r="CJ579" s="2">
        <v>0</v>
      </c>
      <c r="CK579" s="2">
        <v>50</v>
      </c>
      <c r="CL579" s="2">
        <v>0</v>
      </c>
      <c r="CM579" s="2">
        <v>0</v>
      </c>
      <c r="CN579" s="2">
        <v>0</v>
      </c>
      <c r="CO579" s="2">
        <v>40</v>
      </c>
      <c r="CP579" s="2">
        <v>0</v>
      </c>
      <c r="CQ579" s="2">
        <v>50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40</v>
      </c>
      <c r="DC579" s="2">
        <v>0</v>
      </c>
      <c r="DD579" s="2">
        <v>50</v>
      </c>
      <c r="DE579" s="2">
        <v>0</v>
      </c>
      <c r="DF579" s="2">
        <v>40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40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50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90</v>
      </c>
      <c r="GE579" s="2">
        <v>2</v>
      </c>
      <c r="GF579" s="2" t="s">
        <v>188</v>
      </c>
    </row>
    <row r="580" spans="1:188" x14ac:dyDescent="0.7">
      <c r="A580" s="2">
        <v>564317</v>
      </c>
      <c r="B580" s="2" t="s">
        <v>766</v>
      </c>
      <c r="C580" s="3">
        <v>41275</v>
      </c>
      <c r="D580" s="2">
        <v>6</v>
      </c>
      <c r="E580" s="2">
        <v>3</v>
      </c>
      <c r="F580" s="2">
        <v>1</v>
      </c>
      <c r="G580" s="2">
        <v>3</v>
      </c>
      <c r="H580" s="2">
        <v>2</v>
      </c>
      <c r="I580" s="2">
        <v>0</v>
      </c>
      <c r="J580" s="2">
        <v>8</v>
      </c>
      <c r="K580" s="2">
        <v>0</v>
      </c>
      <c r="L580" s="2">
        <v>7</v>
      </c>
      <c r="M580" s="2">
        <v>2</v>
      </c>
      <c r="N580" s="2">
        <v>0</v>
      </c>
      <c r="O580" s="2">
        <v>8</v>
      </c>
      <c r="P580" s="2">
        <v>0</v>
      </c>
      <c r="Q580" s="2">
        <v>7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0</v>
      </c>
      <c r="AF580" s="2">
        <v>0</v>
      </c>
      <c r="AG580" s="2">
        <v>0</v>
      </c>
      <c r="AH580" s="2">
        <v>1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0</v>
      </c>
      <c r="AP580" s="2">
        <v>0</v>
      </c>
      <c r="AQ580" s="2">
        <v>0</v>
      </c>
      <c r="AR580" s="2">
        <v>1</v>
      </c>
      <c r="AS580" s="2">
        <v>0</v>
      </c>
      <c r="AT580" s="2">
        <v>0</v>
      </c>
      <c r="AU580" s="2">
        <v>0</v>
      </c>
      <c r="AV580" s="2">
        <v>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1417.76</v>
      </c>
      <c r="CG580" s="2">
        <v>1347.76</v>
      </c>
      <c r="CH580" s="2">
        <v>70</v>
      </c>
      <c r="CI580" s="2">
        <v>0</v>
      </c>
      <c r="CJ580" s="2">
        <v>870.99</v>
      </c>
      <c r="CK580" s="2">
        <v>0</v>
      </c>
      <c r="CL580" s="2">
        <v>476.77</v>
      </c>
      <c r="CM580" s="2">
        <v>0</v>
      </c>
      <c r="CN580" s="2">
        <v>70</v>
      </c>
      <c r="CO580" s="2">
        <v>0</v>
      </c>
      <c r="CP580" s="2">
        <v>870.99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70</v>
      </c>
      <c r="DC580" s="2">
        <v>0</v>
      </c>
      <c r="DD580" s="2">
        <v>870.99</v>
      </c>
      <c r="DE580" s="2">
        <v>0</v>
      </c>
      <c r="DF580" s="2">
        <v>476.77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70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361.78</v>
      </c>
      <c r="EY580" s="2">
        <v>0</v>
      </c>
      <c r="EZ580" s="2">
        <v>0</v>
      </c>
      <c r="FA580" s="2">
        <v>0</v>
      </c>
      <c r="FB580" s="2">
        <v>0</v>
      </c>
      <c r="FC580" s="2">
        <v>461.32</v>
      </c>
      <c r="FD580" s="2">
        <v>0</v>
      </c>
      <c r="FE580" s="2">
        <v>47.89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326.85000000000002</v>
      </c>
      <c r="FT580" s="2">
        <v>0</v>
      </c>
      <c r="FU580" s="2">
        <v>0</v>
      </c>
      <c r="FV580" s="2">
        <v>0</v>
      </c>
      <c r="FW580" s="2">
        <v>0</v>
      </c>
      <c r="FX580" s="2">
        <v>149.91999999999999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1417.76</v>
      </c>
      <c r="GE580" s="2">
        <v>17</v>
      </c>
      <c r="GF580" s="2" t="s">
        <v>188</v>
      </c>
    </row>
    <row r="581" spans="1:188" x14ac:dyDescent="0.7">
      <c r="A581" s="2">
        <v>564878</v>
      </c>
      <c r="B581" s="2" t="s">
        <v>767</v>
      </c>
      <c r="C581" s="3">
        <v>41275</v>
      </c>
      <c r="D581" s="2">
        <v>6</v>
      </c>
      <c r="E581" s="2">
        <v>3</v>
      </c>
      <c r="F581" s="2">
        <v>1</v>
      </c>
      <c r="G581" s="2">
        <v>3</v>
      </c>
      <c r="H581" s="2">
        <v>1</v>
      </c>
      <c r="I581" s="2">
        <v>0</v>
      </c>
      <c r="J581" s="2">
        <v>1</v>
      </c>
      <c r="K581" s="2">
        <v>0</v>
      </c>
      <c r="L581" s="2">
        <v>1</v>
      </c>
      <c r="M581" s="2">
        <v>1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1</v>
      </c>
      <c r="AE581" s="2">
        <v>0</v>
      </c>
      <c r="AF581" s="2">
        <v>0</v>
      </c>
      <c r="AG581" s="2">
        <v>0</v>
      </c>
      <c r="AH581" s="2">
        <v>1</v>
      </c>
      <c r="AI581" s="2">
        <v>1</v>
      </c>
      <c r="AJ581" s="2">
        <v>0</v>
      </c>
      <c r="AK581" s="2">
        <v>0</v>
      </c>
      <c r="AL581" s="2">
        <v>0</v>
      </c>
      <c r="AM581" s="2">
        <v>0</v>
      </c>
      <c r="AN581" s="2">
        <v>1</v>
      </c>
      <c r="AO581" s="2">
        <v>0</v>
      </c>
      <c r="AP581" s="2">
        <v>0</v>
      </c>
      <c r="AQ581" s="2">
        <v>0</v>
      </c>
      <c r="AR581" s="2">
        <v>1</v>
      </c>
      <c r="AS581" s="2">
        <v>0</v>
      </c>
      <c r="AT581" s="2">
        <v>0</v>
      </c>
      <c r="AU581" s="2">
        <v>0</v>
      </c>
      <c r="AV581" s="2">
        <v>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75</v>
      </c>
      <c r="CG581" s="2">
        <v>50</v>
      </c>
      <c r="CH581" s="2">
        <v>25</v>
      </c>
      <c r="CI581" s="2">
        <v>0</v>
      </c>
      <c r="CJ581" s="2">
        <v>25</v>
      </c>
      <c r="CK581" s="2">
        <v>0</v>
      </c>
      <c r="CL581" s="2">
        <v>25</v>
      </c>
      <c r="CM581" s="2">
        <v>0</v>
      </c>
      <c r="CN581" s="2">
        <v>25</v>
      </c>
      <c r="CO581" s="2">
        <v>0</v>
      </c>
      <c r="CP581" s="2">
        <v>25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25</v>
      </c>
      <c r="DC581" s="2">
        <v>0</v>
      </c>
      <c r="DD581" s="2">
        <v>25</v>
      </c>
      <c r="DE581" s="2">
        <v>0</v>
      </c>
      <c r="DF581" s="2">
        <v>25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25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25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25</v>
      </c>
      <c r="FZ581" s="2">
        <v>0</v>
      </c>
      <c r="GA581" s="2">
        <v>0</v>
      </c>
      <c r="GB581" s="2">
        <v>0</v>
      </c>
      <c r="GC581" s="2">
        <v>0</v>
      </c>
      <c r="GD581" s="2">
        <v>75</v>
      </c>
      <c r="GE581" s="2">
        <v>3</v>
      </c>
      <c r="GF581" s="2" t="s">
        <v>188</v>
      </c>
    </row>
    <row r="582" spans="1:188" x14ac:dyDescent="0.7">
      <c r="A582" s="2">
        <v>565571</v>
      </c>
      <c r="B582" s="2" t="s">
        <v>768</v>
      </c>
      <c r="C582" s="3">
        <v>41640</v>
      </c>
      <c r="D582" s="2">
        <v>5</v>
      </c>
      <c r="E582" s="2">
        <v>3</v>
      </c>
      <c r="F582" s="2">
        <v>1</v>
      </c>
      <c r="G582" s="2">
        <v>3</v>
      </c>
      <c r="H582" s="2">
        <v>0</v>
      </c>
      <c r="I582" s="2">
        <v>1</v>
      </c>
      <c r="J582" s="2">
        <v>0</v>
      </c>
      <c r="K582" s="2">
        <v>1</v>
      </c>
      <c r="L582" s="2">
        <v>0</v>
      </c>
      <c r="M582" s="2">
        <v>1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1</v>
      </c>
      <c r="AJ582" s="2">
        <v>0</v>
      </c>
      <c r="AK582" s="2">
        <v>0</v>
      </c>
      <c r="AL582" s="2">
        <v>0</v>
      </c>
      <c r="AM582" s="2">
        <v>0</v>
      </c>
      <c r="AN582" s="2">
        <v>1</v>
      </c>
      <c r="AO582" s="2">
        <v>0</v>
      </c>
      <c r="AP582" s="2">
        <v>0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1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50</v>
      </c>
      <c r="CG582" s="2">
        <v>50</v>
      </c>
      <c r="CH582" s="2">
        <v>0</v>
      </c>
      <c r="CI582" s="2">
        <v>25</v>
      </c>
      <c r="CJ582" s="2">
        <v>0</v>
      </c>
      <c r="CK582" s="2">
        <v>25</v>
      </c>
      <c r="CL582" s="2">
        <v>0</v>
      </c>
      <c r="CM582" s="2">
        <v>0</v>
      </c>
      <c r="CN582" s="2">
        <v>0</v>
      </c>
      <c r="CO582" s="2">
        <v>25</v>
      </c>
      <c r="CP582" s="2">
        <v>0</v>
      </c>
      <c r="CQ582" s="2">
        <v>25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25</v>
      </c>
      <c r="DC582" s="2">
        <v>0</v>
      </c>
      <c r="DD582" s="2">
        <v>25</v>
      </c>
      <c r="DE582" s="2">
        <v>0</v>
      </c>
      <c r="DF582" s="2">
        <v>25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25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25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50</v>
      </c>
      <c r="GE582" s="2">
        <v>2</v>
      </c>
      <c r="GF582" s="2" t="s">
        <v>188</v>
      </c>
    </row>
    <row r="583" spans="1:188" x14ac:dyDescent="0.7">
      <c r="A583" s="2">
        <v>565660</v>
      </c>
      <c r="B583" s="2" t="s">
        <v>769</v>
      </c>
      <c r="C583" s="3">
        <v>41640</v>
      </c>
      <c r="D583" s="2">
        <v>5</v>
      </c>
      <c r="E583" s="2">
        <v>3</v>
      </c>
      <c r="F583" s="2">
        <v>1</v>
      </c>
      <c r="G583" s="2">
        <v>3</v>
      </c>
      <c r="H583" s="2">
        <v>0</v>
      </c>
      <c r="I583" s="2">
        <v>3</v>
      </c>
      <c r="J583" s="2">
        <v>0</v>
      </c>
      <c r="K583" s="2">
        <v>1</v>
      </c>
      <c r="L583" s="2">
        <v>0</v>
      </c>
      <c r="M583" s="2">
        <v>3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1</v>
      </c>
      <c r="AI583" s="2">
        <v>1</v>
      </c>
      <c r="AJ583" s="2">
        <v>0</v>
      </c>
      <c r="AK583" s="2">
        <v>0</v>
      </c>
      <c r="AL583" s="2">
        <v>0</v>
      </c>
      <c r="AM583" s="2">
        <v>0</v>
      </c>
      <c r="AN583" s="2">
        <v>1</v>
      </c>
      <c r="AO583" s="2">
        <v>0</v>
      </c>
      <c r="AP583" s="2">
        <v>0</v>
      </c>
      <c r="AQ583" s="2">
        <v>0</v>
      </c>
      <c r="AR583" s="2">
        <v>1</v>
      </c>
      <c r="AS583" s="2">
        <v>0</v>
      </c>
      <c r="AT583" s="2">
        <v>0</v>
      </c>
      <c r="AU583" s="2">
        <v>0</v>
      </c>
      <c r="AV583" s="2">
        <v>1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429</v>
      </c>
      <c r="CG583" s="2">
        <v>350</v>
      </c>
      <c r="CH583" s="2">
        <v>0</v>
      </c>
      <c r="CI583" s="2">
        <v>179</v>
      </c>
      <c r="CJ583" s="2">
        <v>0</v>
      </c>
      <c r="CK583" s="2">
        <v>250</v>
      </c>
      <c r="CL583" s="2">
        <v>0</v>
      </c>
      <c r="CM583" s="2">
        <v>0</v>
      </c>
      <c r="CN583" s="2">
        <v>0</v>
      </c>
      <c r="CO583" s="2">
        <v>179</v>
      </c>
      <c r="CP583" s="2">
        <v>0</v>
      </c>
      <c r="CQ583" s="2">
        <v>250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179</v>
      </c>
      <c r="DC583" s="2">
        <v>0</v>
      </c>
      <c r="DD583" s="2">
        <v>250</v>
      </c>
      <c r="DE583" s="2">
        <v>0</v>
      </c>
      <c r="DF583" s="2">
        <v>100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139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40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250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429</v>
      </c>
      <c r="GE583" s="2">
        <v>4</v>
      </c>
      <c r="GF583" s="2" t="s">
        <v>188</v>
      </c>
    </row>
    <row r="584" spans="1:188" x14ac:dyDescent="0.7">
      <c r="A584" s="2">
        <v>567325</v>
      </c>
      <c r="B584" s="2" t="s">
        <v>770</v>
      </c>
      <c r="C584" s="3">
        <v>41275</v>
      </c>
      <c r="D584" s="2">
        <v>6</v>
      </c>
      <c r="E584" s="2">
        <v>3</v>
      </c>
      <c r="F584" s="2">
        <v>1</v>
      </c>
      <c r="G584" s="2">
        <v>3</v>
      </c>
      <c r="H584" s="2">
        <v>1</v>
      </c>
      <c r="I584" s="2">
        <v>0</v>
      </c>
      <c r="J584" s="2">
        <v>1</v>
      </c>
      <c r="K584" s="2">
        <v>0</v>
      </c>
      <c r="L584" s="2">
        <v>1</v>
      </c>
      <c r="M584" s="2">
        <v>1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1</v>
      </c>
      <c r="AI584" s="2">
        <v>1</v>
      </c>
      <c r="AJ584" s="2">
        <v>0</v>
      </c>
      <c r="AK584" s="2">
        <v>0</v>
      </c>
      <c r="AL584" s="2">
        <v>0</v>
      </c>
      <c r="AM584" s="2">
        <v>0</v>
      </c>
      <c r="AN584" s="2">
        <v>1</v>
      </c>
      <c r="AO584" s="2">
        <v>0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0</v>
      </c>
      <c r="AV584" s="2">
        <v>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1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142.97999999999999</v>
      </c>
      <c r="CG584" s="2">
        <v>80</v>
      </c>
      <c r="CH584" s="2">
        <v>62.98</v>
      </c>
      <c r="CI584" s="2">
        <v>0</v>
      </c>
      <c r="CJ584" s="2">
        <v>30</v>
      </c>
      <c r="CK584" s="2">
        <v>0</v>
      </c>
      <c r="CL584" s="2">
        <v>50</v>
      </c>
      <c r="CM584" s="2">
        <v>0</v>
      </c>
      <c r="CN584" s="2">
        <v>62.98</v>
      </c>
      <c r="CO584" s="2">
        <v>0</v>
      </c>
      <c r="CP584" s="2">
        <v>30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62.98</v>
      </c>
      <c r="DC584" s="2">
        <v>0</v>
      </c>
      <c r="DD584" s="2">
        <v>30</v>
      </c>
      <c r="DE584" s="2">
        <v>0</v>
      </c>
      <c r="DF584" s="2">
        <v>50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62.98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30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50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142.97999999999999</v>
      </c>
      <c r="GE584" s="2">
        <v>3</v>
      </c>
      <c r="GF584" s="2" t="s">
        <v>188</v>
      </c>
    </row>
    <row r="585" spans="1:188" x14ac:dyDescent="0.7">
      <c r="A585" s="2">
        <v>568155</v>
      </c>
      <c r="B585" s="2" t="s">
        <v>771</v>
      </c>
      <c r="C585" s="3">
        <v>41275</v>
      </c>
      <c r="D585" s="2">
        <v>6</v>
      </c>
      <c r="E585" s="2">
        <v>4</v>
      </c>
      <c r="F585" s="2">
        <v>2</v>
      </c>
      <c r="G585" s="2">
        <v>4</v>
      </c>
      <c r="H585" s="2">
        <v>2</v>
      </c>
      <c r="I585" s="2">
        <v>0</v>
      </c>
      <c r="J585" s="2">
        <v>1</v>
      </c>
      <c r="K585" s="2">
        <v>0</v>
      </c>
      <c r="L585" s="2">
        <v>1</v>
      </c>
      <c r="M585" s="2">
        <v>2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s="2">
        <v>0</v>
      </c>
      <c r="V585" s="2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1</v>
      </c>
      <c r="AI585" s="2">
        <v>1</v>
      </c>
      <c r="AJ585" s="2">
        <v>0</v>
      </c>
      <c r="AK585" s="2">
        <v>0</v>
      </c>
      <c r="AL585" s="2">
        <v>0</v>
      </c>
      <c r="AM585" s="2">
        <v>0</v>
      </c>
      <c r="AN585" s="2">
        <v>1</v>
      </c>
      <c r="AO585" s="2">
        <v>0</v>
      </c>
      <c r="AP585" s="2">
        <v>0</v>
      </c>
      <c r="AQ585" s="2">
        <v>0</v>
      </c>
      <c r="AR585" s="2">
        <v>1</v>
      </c>
      <c r="AS585" s="2">
        <v>0</v>
      </c>
      <c r="AT585" s="2">
        <v>0</v>
      </c>
      <c r="AU585" s="2">
        <v>0</v>
      </c>
      <c r="AV585" s="2">
        <v>1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1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75</v>
      </c>
      <c r="CG585" s="2">
        <v>50</v>
      </c>
      <c r="CH585" s="2">
        <v>50</v>
      </c>
      <c r="CI585" s="2">
        <v>0</v>
      </c>
      <c r="CJ585" s="2">
        <v>25</v>
      </c>
      <c r="CK585" s="2">
        <v>0</v>
      </c>
      <c r="CL585" s="2">
        <v>25</v>
      </c>
      <c r="CM585" s="2">
        <v>0</v>
      </c>
      <c r="CN585" s="2">
        <v>50</v>
      </c>
      <c r="CO585" s="2">
        <v>0</v>
      </c>
      <c r="CP585" s="2">
        <v>25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50</v>
      </c>
      <c r="DC585" s="2">
        <v>0</v>
      </c>
      <c r="DD585" s="2">
        <v>25</v>
      </c>
      <c r="DE585" s="2">
        <v>0</v>
      </c>
      <c r="DF585" s="2">
        <v>25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50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25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25</v>
      </c>
      <c r="GD585" s="2">
        <v>100</v>
      </c>
      <c r="GE585" s="2">
        <v>4</v>
      </c>
      <c r="GF585" s="2" t="s">
        <v>188</v>
      </c>
    </row>
    <row r="586" spans="1:188" x14ac:dyDescent="0.7">
      <c r="A586" s="2">
        <v>569647</v>
      </c>
      <c r="B586" s="2" t="s">
        <v>772</v>
      </c>
      <c r="C586" s="3">
        <v>41275</v>
      </c>
      <c r="D586" s="2">
        <v>6</v>
      </c>
      <c r="E586" s="2">
        <v>3</v>
      </c>
      <c r="F586" s="2">
        <v>1</v>
      </c>
      <c r="G586" s="2">
        <v>3</v>
      </c>
      <c r="H586" s="2">
        <v>1</v>
      </c>
      <c r="I586" s="2">
        <v>0</v>
      </c>
      <c r="J586" s="2">
        <v>1</v>
      </c>
      <c r="K586" s="2">
        <v>0</v>
      </c>
      <c r="L586" s="2">
        <v>1</v>
      </c>
      <c r="M586" s="2">
        <v>1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1</v>
      </c>
      <c r="AE586" s="2">
        <v>0</v>
      </c>
      <c r="AF586" s="2">
        <v>0</v>
      </c>
      <c r="AG586" s="2">
        <v>0</v>
      </c>
      <c r="AH586" s="2">
        <v>1</v>
      </c>
      <c r="AI586" s="2">
        <v>1</v>
      </c>
      <c r="AJ586" s="2">
        <v>0</v>
      </c>
      <c r="AK586" s="2">
        <v>0</v>
      </c>
      <c r="AL586" s="2">
        <v>0</v>
      </c>
      <c r="AM586" s="2">
        <v>0</v>
      </c>
      <c r="AN586" s="2">
        <v>1</v>
      </c>
      <c r="AO586" s="2">
        <v>0</v>
      </c>
      <c r="AP586" s="2">
        <v>0</v>
      </c>
      <c r="AQ586" s="2">
        <v>0</v>
      </c>
      <c r="AR586" s="2">
        <v>1</v>
      </c>
      <c r="AS586" s="2">
        <v>0</v>
      </c>
      <c r="AT586" s="2">
        <v>0</v>
      </c>
      <c r="AU586" s="2">
        <v>0</v>
      </c>
      <c r="AV586" s="2">
        <v>1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1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150</v>
      </c>
      <c r="CG586" s="2">
        <v>100</v>
      </c>
      <c r="CH586" s="2">
        <v>50</v>
      </c>
      <c r="CI586" s="2">
        <v>0</v>
      </c>
      <c r="CJ586" s="2">
        <v>50</v>
      </c>
      <c r="CK586" s="2">
        <v>0</v>
      </c>
      <c r="CL586" s="2">
        <v>50</v>
      </c>
      <c r="CM586" s="2">
        <v>0</v>
      </c>
      <c r="CN586" s="2">
        <v>50</v>
      </c>
      <c r="CO586" s="2">
        <v>0</v>
      </c>
      <c r="CP586" s="2">
        <v>50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50</v>
      </c>
      <c r="DC586" s="2">
        <v>0</v>
      </c>
      <c r="DD586" s="2">
        <v>50</v>
      </c>
      <c r="DE586" s="2">
        <v>0</v>
      </c>
      <c r="DF586" s="2">
        <v>50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50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50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50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150</v>
      </c>
      <c r="GE586" s="2">
        <v>3</v>
      </c>
      <c r="GF586" s="2" t="s">
        <v>188</v>
      </c>
    </row>
    <row r="587" spans="1:188" x14ac:dyDescent="0.7">
      <c r="A587" s="2">
        <v>570769</v>
      </c>
      <c r="B587" s="2" t="s">
        <v>773</v>
      </c>
      <c r="C587" s="3">
        <v>41275</v>
      </c>
      <c r="D587" s="2">
        <v>6</v>
      </c>
      <c r="E587" s="2">
        <v>3</v>
      </c>
      <c r="F587" s="2">
        <v>1</v>
      </c>
      <c r="G587" s="2">
        <v>3</v>
      </c>
      <c r="H587" s="2">
        <v>2</v>
      </c>
      <c r="I587" s="2">
        <v>0</v>
      </c>
      <c r="J587" s="2">
        <v>1</v>
      </c>
      <c r="K587" s="2">
        <v>0</v>
      </c>
      <c r="L587" s="2">
        <v>1</v>
      </c>
      <c r="M587" s="2">
        <v>2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0</v>
      </c>
      <c r="AF587" s="2">
        <v>0</v>
      </c>
      <c r="AG587" s="2">
        <v>0</v>
      </c>
      <c r="AH587" s="2">
        <v>1</v>
      </c>
      <c r="AI587" s="2">
        <v>1</v>
      </c>
      <c r="AJ587" s="2">
        <v>0</v>
      </c>
      <c r="AK587" s="2">
        <v>0</v>
      </c>
      <c r="AL587" s="2">
        <v>0</v>
      </c>
      <c r="AM587" s="2">
        <v>0</v>
      </c>
      <c r="AN587" s="2">
        <v>1</v>
      </c>
      <c r="AO587" s="2">
        <v>0</v>
      </c>
      <c r="AP587" s="2">
        <v>0</v>
      </c>
      <c r="AQ587" s="2">
        <v>0</v>
      </c>
      <c r="AR587" s="2">
        <v>1</v>
      </c>
      <c r="AS587" s="2">
        <v>0</v>
      </c>
      <c r="AT587" s="2">
        <v>0</v>
      </c>
      <c r="AU587" s="2">
        <v>0</v>
      </c>
      <c r="AV587" s="2">
        <v>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417.63</v>
      </c>
      <c r="CG587" s="2">
        <v>217.63</v>
      </c>
      <c r="CH587" s="2">
        <v>200</v>
      </c>
      <c r="CI587" s="2">
        <v>0</v>
      </c>
      <c r="CJ587" s="2">
        <v>99</v>
      </c>
      <c r="CK587" s="2">
        <v>0</v>
      </c>
      <c r="CL587" s="2">
        <v>118.63</v>
      </c>
      <c r="CM587" s="2">
        <v>0</v>
      </c>
      <c r="CN587" s="2">
        <v>200</v>
      </c>
      <c r="CO587" s="2">
        <v>0</v>
      </c>
      <c r="CP587" s="2">
        <v>99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200</v>
      </c>
      <c r="DC587" s="2">
        <v>0</v>
      </c>
      <c r="DD587" s="2">
        <v>99</v>
      </c>
      <c r="DE587" s="2">
        <v>0</v>
      </c>
      <c r="DF587" s="2">
        <v>118.63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100</v>
      </c>
      <c r="ED587" s="2">
        <v>0</v>
      </c>
      <c r="EE587" s="2">
        <v>0</v>
      </c>
      <c r="EF587" s="2">
        <v>0</v>
      </c>
      <c r="EG587" s="2">
        <v>100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99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118.63</v>
      </c>
      <c r="GC587" s="2">
        <v>0</v>
      </c>
      <c r="GD587" s="2">
        <v>417.63</v>
      </c>
      <c r="GE587" s="2">
        <v>4</v>
      </c>
      <c r="GF587" s="2" t="s">
        <v>188</v>
      </c>
    </row>
    <row r="588" spans="1:188" x14ac:dyDescent="0.7">
      <c r="A588" s="2">
        <v>573492</v>
      </c>
      <c r="B588" s="2" t="s">
        <v>774</v>
      </c>
      <c r="C588" s="3">
        <v>41275</v>
      </c>
      <c r="D588" s="2">
        <v>6</v>
      </c>
      <c r="E588" s="2">
        <v>3</v>
      </c>
      <c r="F588" s="2">
        <v>1</v>
      </c>
      <c r="G588" s="2">
        <v>3</v>
      </c>
      <c r="H588" s="2">
        <v>1</v>
      </c>
      <c r="I588" s="2">
        <v>0</v>
      </c>
      <c r="J588" s="2">
        <v>1</v>
      </c>
      <c r="K588" s="2">
        <v>0</v>
      </c>
      <c r="L588" s="2">
        <v>3</v>
      </c>
      <c r="M588" s="2">
        <v>1</v>
      </c>
      <c r="N588" s="2">
        <v>0</v>
      </c>
      <c r="O588" s="2">
        <v>1</v>
      </c>
      <c r="P588" s="2">
        <v>0</v>
      </c>
      <c r="Q588" s="2">
        <v>3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1</v>
      </c>
      <c r="AE588" s="2">
        <v>0</v>
      </c>
      <c r="AF588" s="2">
        <v>0</v>
      </c>
      <c r="AG588" s="2">
        <v>0</v>
      </c>
      <c r="AH588" s="2">
        <v>1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2">
        <v>1</v>
      </c>
      <c r="AS588" s="2">
        <v>0</v>
      </c>
      <c r="AT588" s="2">
        <v>0</v>
      </c>
      <c r="AU588" s="2">
        <v>0</v>
      </c>
      <c r="AV588" s="2">
        <v>1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1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424.91</v>
      </c>
      <c r="CG588" s="2">
        <v>374.91</v>
      </c>
      <c r="CH588" s="2">
        <v>50</v>
      </c>
      <c r="CI588" s="2">
        <v>0</v>
      </c>
      <c r="CJ588" s="2">
        <v>200</v>
      </c>
      <c r="CK588" s="2">
        <v>0</v>
      </c>
      <c r="CL588" s="2">
        <v>174.91</v>
      </c>
      <c r="CM588" s="2">
        <v>0</v>
      </c>
      <c r="CN588" s="2">
        <v>50</v>
      </c>
      <c r="CO588" s="2">
        <v>0</v>
      </c>
      <c r="CP588" s="2">
        <v>200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50</v>
      </c>
      <c r="DC588" s="2">
        <v>0</v>
      </c>
      <c r="DD588" s="2">
        <v>200</v>
      </c>
      <c r="DE588" s="2">
        <v>0</v>
      </c>
      <c r="DF588" s="2">
        <v>174.91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50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200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114.91</v>
      </c>
      <c r="FS588" s="2">
        <v>0</v>
      </c>
      <c r="FT588" s="2">
        <v>0</v>
      </c>
      <c r="FU588" s="2">
        <v>60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424.909999999999</v>
      </c>
      <c r="GE588" s="2">
        <v>5</v>
      </c>
      <c r="GF588" s="2" t="s">
        <v>188</v>
      </c>
    </row>
    <row r="589" spans="1:188" x14ac:dyDescent="0.7">
      <c r="A589" s="2">
        <v>573917</v>
      </c>
      <c r="B589" s="2" t="s">
        <v>775</v>
      </c>
      <c r="C589" s="3">
        <v>41275</v>
      </c>
      <c r="D589" s="2">
        <v>6</v>
      </c>
      <c r="E589" s="2">
        <v>3</v>
      </c>
      <c r="F589" s="2">
        <v>1</v>
      </c>
      <c r="G589" s="2">
        <v>3</v>
      </c>
      <c r="H589" s="2">
        <v>1</v>
      </c>
      <c r="I589" s="2">
        <v>0</v>
      </c>
      <c r="J589" s="2">
        <v>1</v>
      </c>
      <c r="K589" s="2">
        <v>0</v>
      </c>
      <c r="L589" s="2">
        <v>1</v>
      </c>
      <c r="M589" s="2">
        <v>1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1</v>
      </c>
      <c r="AE589" s="2">
        <v>0</v>
      </c>
      <c r="AF589" s="2">
        <v>0</v>
      </c>
      <c r="AG589" s="2">
        <v>0</v>
      </c>
      <c r="AH589" s="2">
        <v>1</v>
      </c>
      <c r="AI589" s="2">
        <v>1</v>
      </c>
      <c r="AJ589" s="2">
        <v>0</v>
      </c>
      <c r="AK589" s="2">
        <v>0</v>
      </c>
      <c r="AL589" s="2">
        <v>0</v>
      </c>
      <c r="AM589" s="2">
        <v>0</v>
      </c>
      <c r="AN589" s="2">
        <v>1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0</v>
      </c>
      <c r="AV589" s="2">
        <v>1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1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90</v>
      </c>
      <c r="CG589" s="2">
        <v>65</v>
      </c>
      <c r="CH589" s="2">
        <v>25</v>
      </c>
      <c r="CI589" s="2">
        <v>0</v>
      </c>
      <c r="CJ589" s="2">
        <v>25</v>
      </c>
      <c r="CK589" s="2">
        <v>0</v>
      </c>
      <c r="CL589" s="2">
        <v>40</v>
      </c>
      <c r="CM589" s="2">
        <v>0</v>
      </c>
      <c r="CN589" s="2">
        <v>25</v>
      </c>
      <c r="CO589" s="2">
        <v>0</v>
      </c>
      <c r="CP589" s="2">
        <v>25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25</v>
      </c>
      <c r="DC589" s="2">
        <v>0</v>
      </c>
      <c r="DD589" s="2">
        <v>25</v>
      </c>
      <c r="DE589" s="2">
        <v>0</v>
      </c>
      <c r="DF589" s="2">
        <v>40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25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25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40</v>
      </c>
      <c r="GC589" s="2">
        <v>0</v>
      </c>
      <c r="GD589" s="2">
        <v>90</v>
      </c>
      <c r="GE589" s="2">
        <v>3</v>
      </c>
      <c r="GF589" s="2" t="s">
        <v>188</v>
      </c>
    </row>
    <row r="590" spans="1:188" x14ac:dyDescent="0.7">
      <c r="A590" s="2">
        <v>574448</v>
      </c>
      <c r="B590" s="2" t="s">
        <v>776</v>
      </c>
      <c r="C590" s="3">
        <v>41275</v>
      </c>
      <c r="D590" s="2">
        <v>6</v>
      </c>
      <c r="E590" s="2">
        <v>3</v>
      </c>
      <c r="F590" s="2">
        <v>1</v>
      </c>
      <c r="G590" s="2">
        <v>3</v>
      </c>
      <c r="H590" s="2">
        <v>1</v>
      </c>
      <c r="I590" s="2">
        <v>0</v>
      </c>
      <c r="J590" s="2">
        <v>1</v>
      </c>
      <c r="K590" s="2">
        <v>0</v>
      </c>
      <c r="L590" s="2">
        <v>1</v>
      </c>
      <c r="M590" s="2">
        <v>1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1</v>
      </c>
      <c r="AE590" s="2">
        <v>0</v>
      </c>
      <c r="AF590" s="2">
        <v>0</v>
      </c>
      <c r="AG590" s="2">
        <v>0</v>
      </c>
      <c r="AH590" s="2">
        <v>1</v>
      </c>
      <c r="AI590" s="2">
        <v>1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0</v>
      </c>
      <c r="AP590" s="2">
        <v>0</v>
      </c>
      <c r="AQ590" s="2">
        <v>0</v>
      </c>
      <c r="AR590" s="2">
        <v>1</v>
      </c>
      <c r="AS590" s="2">
        <v>0</v>
      </c>
      <c r="AT590" s="2">
        <v>0</v>
      </c>
      <c r="AU590" s="2">
        <v>0</v>
      </c>
      <c r="AV590" s="2">
        <v>1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1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100</v>
      </c>
      <c r="CG590" s="2">
        <v>50</v>
      </c>
      <c r="CH590" s="2">
        <v>50</v>
      </c>
      <c r="CI590" s="2">
        <v>0</v>
      </c>
      <c r="CJ590" s="2">
        <v>25</v>
      </c>
      <c r="CK590" s="2">
        <v>0</v>
      </c>
      <c r="CL590" s="2">
        <v>25</v>
      </c>
      <c r="CM590" s="2">
        <v>0</v>
      </c>
      <c r="CN590" s="2">
        <v>50</v>
      </c>
      <c r="CO590" s="2">
        <v>0</v>
      </c>
      <c r="CP590" s="2">
        <v>25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50</v>
      </c>
      <c r="DC590" s="2">
        <v>0</v>
      </c>
      <c r="DD590" s="2">
        <v>25</v>
      </c>
      <c r="DE590" s="2">
        <v>0</v>
      </c>
      <c r="DF590" s="2">
        <v>25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50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25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25</v>
      </c>
      <c r="GA590" s="2">
        <v>0</v>
      </c>
      <c r="GB590" s="2">
        <v>0</v>
      </c>
      <c r="GC590" s="2">
        <v>0</v>
      </c>
      <c r="GD590" s="2">
        <v>100</v>
      </c>
      <c r="GE590" s="2">
        <v>3</v>
      </c>
      <c r="GF590" s="2" t="s">
        <v>188</v>
      </c>
    </row>
    <row r="591" spans="1:188" x14ac:dyDescent="0.7">
      <c r="A591" s="2">
        <v>574533</v>
      </c>
      <c r="B591" s="2" t="s">
        <v>777</v>
      </c>
      <c r="C591" s="3">
        <v>41640</v>
      </c>
      <c r="D591" s="2">
        <v>5</v>
      </c>
      <c r="E591" s="2">
        <v>3</v>
      </c>
      <c r="F591" s="2">
        <v>1</v>
      </c>
      <c r="G591" s="2">
        <v>3</v>
      </c>
      <c r="H591" s="2">
        <v>0</v>
      </c>
      <c r="I591" s="2">
        <v>1</v>
      </c>
      <c r="J591" s="2">
        <v>0</v>
      </c>
      <c r="K591" s="2">
        <v>20</v>
      </c>
      <c r="L591" s="2">
        <v>0</v>
      </c>
      <c r="M591" s="2">
        <v>1</v>
      </c>
      <c r="N591" s="2">
        <v>0</v>
      </c>
      <c r="O591" s="2">
        <v>20</v>
      </c>
      <c r="P591" s="2">
        <v>0</v>
      </c>
      <c r="Q591" s="2">
        <v>9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1</v>
      </c>
      <c r="AI591" s="2">
        <v>1</v>
      </c>
      <c r="AJ591" s="2">
        <v>0</v>
      </c>
      <c r="AK591" s="2">
        <v>0</v>
      </c>
      <c r="AL591" s="2">
        <v>0</v>
      </c>
      <c r="AM591" s="2">
        <v>0</v>
      </c>
      <c r="AN591" s="2">
        <v>1</v>
      </c>
      <c r="AO591" s="2">
        <v>0</v>
      </c>
      <c r="AP591" s="2">
        <v>0</v>
      </c>
      <c r="AQ591" s="2">
        <v>0</v>
      </c>
      <c r="AR591" s="2">
        <v>1</v>
      </c>
      <c r="AS591" s="2">
        <v>0</v>
      </c>
      <c r="AT591" s="2">
        <v>0</v>
      </c>
      <c r="AU591" s="2">
        <v>0</v>
      </c>
      <c r="AV591" s="2">
        <v>1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3158.95</v>
      </c>
      <c r="CG591" s="2">
        <v>5189.8500000000004</v>
      </c>
      <c r="CH591" s="2">
        <v>0</v>
      </c>
      <c r="CI591" s="2">
        <v>100</v>
      </c>
      <c r="CJ591" s="2">
        <v>0</v>
      </c>
      <c r="CK591" s="2">
        <v>3058.95</v>
      </c>
      <c r="CL591" s="2">
        <v>0</v>
      </c>
      <c r="CM591" s="2">
        <v>0</v>
      </c>
      <c r="CN591" s="2">
        <v>0</v>
      </c>
      <c r="CO591" s="2">
        <v>100</v>
      </c>
      <c r="CP591" s="2">
        <v>0</v>
      </c>
      <c r="CQ591" s="2">
        <v>3058.95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100</v>
      </c>
      <c r="DC591" s="2">
        <v>0</v>
      </c>
      <c r="DD591" s="2">
        <v>3058.95</v>
      </c>
      <c r="DE591" s="2">
        <v>0</v>
      </c>
      <c r="DF591" s="2">
        <v>2130.9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100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459.4</v>
      </c>
      <c r="FI591" s="2">
        <v>515.19000000000005</v>
      </c>
      <c r="FJ591" s="2">
        <v>462.87</v>
      </c>
      <c r="FK591" s="2">
        <v>634.20000000000005</v>
      </c>
      <c r="FL591" s="2">
        <v>534.91999999999996</v>
      </c>
      <c r="FM591" s="2">
        <v>0</v>
      </c>
      <c r="FN591" s="2">
        <v>0</v>
      </c>
      <c r="FO591" s="2">
        <v>452.37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3158.95</v>
      </c>
      <c r="GE591" s="2">
        <v>21</v>
      </c>
      <c r="GF591" s="2" t="s">
        <v>188</v>
      </c>
    </row>
    <row r="592" spans="1:188" x14ac:dyDescent="0.7">
      <c r="A592" s="2">
        <v>575059</v>
      </c>
      <c r="B592" s="2" t="s">
        <v>778</v>
      </c>
      <c r="C592" s="3">
        <v>41275</v>
      </c>
      <c r="D592" s="2">
        <v>6</v>
      </c>
      <c r="E592" s="2">
        <v>3</v>
      </c>
      <c r="F592" s="2">
        <v>1</v>
      </c>
      <c r="G592" s="2">
        <v>3</v>
      </c>
      <c r="H592" s="2">
        <v>1</v>
      </c>
      <c r="I592" s="2">
        <v>0</v>
      </c>
      <c r="J592" s="2">
        <v>1</v>
      </c>
      <c r="K592" s="2">
        <v>0</v>
      </c>
      <c r="L592" s="2">
        <v>1</v>
      </c>
      <c r="M592" s="2">
        <v>1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1</v>
      </c>
      <c r="AE592" s="2">
        <v>0</v>
      </c>
      <c r="AF592" s="2">
        <v>0</v>
      </c>
      <c r="AG592" s="2">
        <v>0</v>
      </c>
      <c r="AH592" s="2">
        <v>1</v>
      </c>
      <c r="AI592" s="2">
        <v>1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1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1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105</v>
      </c>
      <c r="CG592" s="2">
        <v>80</v>
      </c>
      <c r="CH592" s="2">
        <v>25</v>
      </c>
      <c r="CI592" s="2">
        <v>0</v>
      </c>
      <c r="CJ592" s="2">
        <v>40</v>
      </c>
      <c r="CK592" s="2">
        <v>0</v>
      </c>
      <c r="CL592" s="2">
        <v>40</v>
      </c>
      <c r="CM592" s="2">
        <v>0</v>
      </c>
      <c r="CN592" s="2">
        <v>25</v>
      </c>
      <c r="CO592" s="2">
        <v>0</v>
      </c>
      <c r="CP592" s="2">
        <v>40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25</v>
      </c>
      <c r="DC592" s="2">
        <v>0</v>
      </c>
      <c r="DD592" s="2">
        <v>40</v>
      </c>
      <c r="DE592" s="2">
        <v>0</v>
      </c>
      <c r="DF592" s="2">
        <v>40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25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40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40</v>
      </c>
      <c r="GC592" s="2">
        <v>0</v>
      </c>
      <c r="GD592" s="2">
        <v>105</v>
      </c>
      <c r="GE592" s="2">
        <v>3</v>
      </c>
      <c r="GF592" s="2" t="s">
        <v>188</v>
      </c>
    </row>
    <row r="593" spans="1:188" x14ac:dyDescent="0.7">
      <c r="A593" s="2">
        <v>577125</v>
      </c>
      <c r="B593" s="2" t="s">
        <v>779</v>
      </c>
      <c r="C593" s="3">
        <v>41275</v>
      </c>
      <c r="D593" s="2">
        <v>6</v>
      </c>
      <c r="E593" s="2">
        <v>4</v>
      </c>
      <c r="F593" s="2">
        <v>2</v>
      </c>
      <c r="G593" s="2">
        <v>4</v>
      </c>
      <c r="H593" s="2">
        <v>1</v>
      </c>
      <c r="I593" s="2">
        <v>0</v>
      </c>
      <c r="J593" s="2">
        <v>3</v>
      </c>
      <c r="K593" s="2">
        <v>0</v>
      </c>
      <c r="L593" s="2">
        <v>5</v>
      </c>
      <c r="M593" s="2">
        <v>1</v>
      </c>
      <c r="N593" s="2">
        <v>0</v>
      </c>
      <c r="O593" s="2">
        <v>3</v>
      </c>
      <c r="P593" s="2">
        <v>0</v>
      </c>
      <c r="Q593" s="2">
        <v>5</v>
      </c>
      <c r="R593" s="2">
        <v>0</v>
      </c>
      <c r="S593" s="2">
        <v>0</v>
      </c>
      <c r="T593" s="2">
        <v>0</v>
      </c>
      <c r="U593" s="2">
        <v>0</v>
      </c>
      <c r="V593" s="2">
        <v>1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1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>
        <v>0</v>
      </c>
      <c r="AP593" s="2">
        <v>0</v>
      </c>
      <c r="AQ593" s="2">
        <v>0</v>
      </c>
      <c r="AR593" s="2">
        <v>1</v>
      </c>
      <c r="AS593" s="2">
        <v>0</v>
      </c>
      <c r="AT593" s="2">
        <v>0</v>
      </c>
      <c r="AU593" s="2">
        <v>0</v>
      </c>
      <c r="AV593" s="2">
        <v>1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1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200</v>
      </c>
      <c r="CG593" s="2">
        <v>1656.13</v>
      </c>
      <c r="CH593" s="2">
        <v>25</v>
      </c>
      <c r="CI593" s="2">
        <v>0</v>
      </c>
      <c r="CJ593" s="2">
        <v>175</v>
      </c>
      <c r="CK593" s="2">
        <v>0</v>
      </c>
      <c r="CL593" s="2">
        <v>1481.13</v>
      </c>
      <c r="CM593" s="2">
        <v>0</v>
      </c>
      <c r="CN593" s="2">
        <v>25</v>
      </c>
      <c r="CO593" s="2">
        <v>0</v>
      </c>
      <c r="CP593" s="2">
        <v>175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25</v>
      </c>
      <c r="DC593" s="2">
        <v>0</v>
      </c>
      <c r="DD593" s="2">
        <v>175</v>
      </c>
      <c r="DE593" s="2">
        <v>0</v>
      </c>
      <c r="DF593" s="2">
        <v>1481.13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25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150</v>
      </c>
      <c r="FC593" s="2">
        <v>25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10</v>
      </c>
      <c r="FT593" s="2">
        <v>0</v>
      </c>
      <c r="FU593" s="2">
        <v>443.32</v>
      </c>
      <c r="FV593" s="2">
        <v>462.08</v>
      </c>
      <c r="FW593" s="2">
        <v>0</v>
      </c>
      <c r="FX593" s="2">
        <v>0</v>
      </c>
      <c r="FY593" s="2">
        <v>0</v>
      </c>
      <c r="FZ593" s="2">
        <v>0</v>
      </c>
      <c r="GA593" s="2">
        <v>565.73</v>
      </c>
      <c r="GB593" s="2">
        <v>0</v>
      </c>
      <c r="GC593" s="2">
        <v>0</v>
      </c>
      <c r="GD593" s="2">
        <v>1681.13</v>
      </c>
      <c r="GE593" s="2">
        <v>9</v>
      </c>
      <c r="GF593" s="2" t="s">
        <v>188</v>
      </c>
    </row>
    <row r="594" spans="1:188" x14ac:dyDescent="0.7">
      <c r="A594" s="2">
        <v>578958</v>
      </c>
      <c r="B594" s="2" t="s">
        <v>780</v>
      </c>
      <c r="C594" s="3">
        <v>41640</v>
      </c>
      <c r="D594" s="2">
        <v>5</v>
      </c>
      <c r="E594" s="2">
        <v>3</v>
      </c>
      <c r="F594" s="2">
        <v>1</v>
      </c>
      <c r="G594" s="2">
        <v>3</v>
      </c>
      <c r="H594" s="2">
        <v>0</v>
      </c>
      <c r="I594" s="2">
        <v>1</v>
      </c>
      <c r="J594" s="2">
        <v>0</v>
      </c>
      <c r="K594" s="2">
        <v>1</v>
      </c>
      <c r="L594" s="2">
        <v>0</v>
      </c>
      <c r="M594" s="2">
        <v>1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1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1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1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100</v>
      </c>
      <c r="CG594" s="2">
        <v>544.04999999999995</v>
      </c>
      <c r="CH594" s="2">
        <v>0</v>
      </c>
      <c r="CI594" s="2">
        <v>50</v>
      </c>
      <c r="CJ594" s="2">
        <v>0</v>
      </c>
      <c r="CK594" s="2">
        <v>50</v>
      </c>
      <c r="CL594" s="2">
        <v>0</v>
      </c>
      <c r="CM594" s="2">
        <v>0</v>
      </c>
      <c r="CN594" s="2">
        <v>0</v>
      </c>
      <c r="CO594" s="2">
        <v>50</v>
      </c>
      <c r="CP594" s="2">
        <v>0</v>
      </c>
      <c r="CQ594" s="2">
        <v>50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50</v>
      </c>
      <c r="DC594" s="2">
        <v>0</v>
      </c>
      <c r="DD594" s="2">
        <v>50</v>
      </c>
      <c r="DE594" s="2">
        <v>0</v>
      </c>
      <c r="DF594" s="2">
        <v>494.05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50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50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100</v>
      </c>
      <c r="GE594" s="2">
        <v>2</v>
      </c>
      <c r="GF594" s="2" t="s">
        <v>188</v>
      </c>
    </row>
    <row r="595" spans="1:188" x14ac:dyDescent="0.7">
      <c r="A595" s="2">
        <v>580710</v>
      </c>
      <c r="B595" s="2" t="s">
        <v>781</v>
      </c>
      <c r="C595" s="3">
        <v>41275</v>
      </c>
      <c r="D595" s="2">
        <v>6</v>
      </c>
      <c r="E595" s="2">
        <v>4</v>
      </c>
      <c r="F595" s="2">
        <v>2</v>
      </c>
      <c r="G595" s="2">
        <v>4</v>
      </c>
      <c r="H595" s="2">
        <v>1</v>
      </c>
      <c r="I595" s="2">
        <v>0</v>
      </c>
      <c r="J595" s="2">
        <v>1</v>
      </c>
      <c r="K595" s="2">
        <v>0</v>
      </c>
      <c r="L595" s="2">
        <v>1</v>
      </c>
      <c r="M595" s="2">
        <v>1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s="2">
        <v>0</v>
      </c>
      <c r="V595" s="2">
        <v>1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1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0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35</v>
      </c>
      <c r="CG595" s="2">
        <v>35</v>
      </c>
      <c r="CH595" s="2">
        <v>10</v>
      </c>
      <c r="CI595" s="2">
        <v>0</v>
      </c>
      <c r="CJ595" s="2">
        <v>25</v>
      </c>
      <c r="CK595" s="2">
        <v>0</v>
      </c>
      <c r="CL595" s="2">
        <v>10</v>
      </c>
      <c r="CM595" s="2">
        <v>0</v>
      </c>
      <c r="CN595" s="2">
        <v>10</v>
      </c>
      <c r="CO595" s="2">
        <v>0</v>
      </c>
      <c r="CP595" s="2">
        <v>25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10</v>
      </c>
      <c r="DC595" s="2">
        <v>0</v>
      </c>
      <c r="DD595" s="2">
        <v>25</v>
      </c>
      <c r="DE595" s="2">
        <v>0</v>
      </c>
      <c r="DF595" s="2">
        <v>10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10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25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10</v>
      </c>
      <c r="GA595" s="2">
        <v>0</v>
      </c>
      <c r="GB595" s="2">
        <v>0</v>
      </c>
      <c r="GC595" s="2">
        <v>0</v>
      </c>
      <c r="GD595" s="2">
        <v>45</v>
      </c>
      <c r="GE595" s="2">
        <v>3</v>
      </c>
      <c r="GF595" s="2" t="s">
        <v>188</v>
      </c>
    </row>
    <row r="596" spans="1:188" x14ac:dyDescent="0.7">
      <c r="A596" s="2">
        <v>583200</v>
      </c>
      <c r="B596" s="2" t="s">
        <v>782</v>
      </c>
      <c r="C596" s="3">
        <v>41275</v>
      </c>
      <c r="D596" s="2">
        <v>6</v>
      </c>
      <c r="E596" s="2">
        <v>3</v>
      </c>
      <c r="F596" s="2">
        <v>1</v>
      </c>
      <c r="G596" s="2">
        <v>3</v>
      </c>
      <c r="H596" s="2">
        <v>3</v>
      </c>
      <c r="I596" s="2">
        <v>0</v>
      </c>
      <c r="J596" s="2">
        <v>1</v>
      </c>
      <c r="K596" s="2">
        <v>0</v>
      </c>
      <c r="L596" s="2">
        <v>1</v>
      </c>
      <c r="M596" s="2">
        <v>3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1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1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1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115.14</v>
      </c>
      <c r="CG596" s="2">
        <v>55</v>
      </c>
      <c r="CH596" s="2">
        <v>60.14</v>
      </c>
      <c r="CI596" s="2">
        <v>0</v>
      </c>
      <c r="CJ596" s="2">
        <v>30</v>
      </c>
      <c r="CK596" s="2">
        <v>0</v>
      </c>
      <c r="CL596" s="2">
        <v>25</v>
      </c>
      <c r="CM596" s="2">
        <v>0</v>
      </c>
      <c r="CN596" s="2">
        <v>60.14</v>
      </c>
      <c r="CO596" s="2">
        <v>0</v>
      </c>
      <c r="CP596" s="2">
        <v>30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60.14</v>
      </c>
      <c r="DC596" s="2">
        <v>0</v>
      </c>
      <c r="DD596" s="2">
        <v>30</v>
      </c>
      <c r="DE596" s="2">
        <v>0</v>
      </c>
      <c r="DF596" s="2">
        <v>25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60.14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30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25</v>
      </c>
      <c r="GC596" s="2">
        <v>0</v>
      </c>
      <c r="GD596" s="2">
        <v>115.14</v>
      </c>
      <c r="GE596" s="2">
        <v>5</v>
      </c>
      <c r="GF596" s="2" t="s">
        <v>188</v>
      </c>
    </row>
    <row r="597" spans="1:188" x14ac:dyDescent="0.7">
      <c r="A597" s="2">
        <v>585218</v>
      </c>
      <c r="B597" s="2" t="s">
        <v>783</v>
      </c>
      <c r="C597" s="3">
        <v>41275</v>
      </c>
      <c r="D597" s="2">
        <v>6</v>
      </c>
      <c r="E597" s="2">
        <v>4</v>
      </c>
      <c r="F597" s="2">
        <v>2</v>
      </c>
      <c r="G597" s="2">
        <v>4</v>
      </c>
      <c r="H597" s="2">
        <v>1</v>
      </c>
      <c r="I597" s="2">
        <v>0</v>
      </c>
      <c r="J597" s="2">
        <v>1</v>
      </c>
      <c r="K597" s="2">
        <v>0</v>
      </c>
      <c r="L597" s="2">
        <v>1</v>
      </c>
      <c r="M597" s="2">
        <v>1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s="2">
        <v>0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</v>
      </c>
      <c r="AI597" s="2">
        <v>1</v>
      </c>
      <c r="AJ597" s="2">
        <v>0</v>
      </c>
      <c r="AK597" s="2">
        <v>0</v>
      </c>
      <c r="AL597" s="2">
        <v>0</v>
      </c>
      <c r="AM597" s="2">
        <v>0</v>
      </c>
      <c r="AN597" s="2">
        <v>1</v>
      </c>
      <c r="AO597" s="2">
        <v>0</v>
      </c>
      <c r="AP597" s="2">
        <v>0</v>
      </c>
      <c r="AQ597" s="2">
        <v>0</v>
      </c>
      <c r="AR597" s="2">
        <v>1</v>
      </c>
      <c r="AS597" s="2">
        <v>0</v>
      </c>
      <c r="AT597" s="2">
        <v>0</v>
      </c>
      <c r="AU597" s="2">
        <v>0</v>
      </c>
      <c r="AV597" s="2">
        <v>1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1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150</v>
      </c>
      <c r="CG597" s="2">
        <v>150</v>
      </c>
      <c r="CH597" s="2">
        <v>50</v>
      </c>
      <c r="CI597" s="2">
        <v>0</v>
      </c>
      <c r="CJ597" s="2">
        <v>100</v>
      </c>
      <c r="CK597" s="2">
        <v>0</v>
      </c>
      <c r="CL597" s="2">
        <v>50</v>
      </c>
      <c r="CM597" s="2">
        <v>0</v>
      </c>
      <c r="CN597" s="2">
        <v>50</v>
      </c>
      <c r="CO597" s="2">
        <v>0</v>
      </c>
      <c r="CP597" s="2">
        <v>100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50</v>
      </c>
      <c r="DC597" s="2">
        <v>0</v>
      </c>
      <c r="DD597" s="2">
        <v>100</v>
      </c>
      <c r="DE597" s="2">
        <v>0</v>
      </c>
      <c r="DF597" s="2">
        <v>50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50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100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50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200</v>
      </c>
      <c r="GE597" s="2">
        <v>3</v>
      </c>
      <c r="GF597" s="2" t="s">
        <v>188</v>
      </c>
    </row>
    <row r="598" spans="1:188" x14ac:dyDescent="0.7">
      <c r="A598" s="2">
        <v>585419</v>
      </c>
      <c r="B598" s="2" t="s">
        <v>784</v>
      </c>
      <c r="C598" s="3">
        <v>41640</v>
      </c>
      <c r="D598" s="2">
        <v>5</v>
      </c>
      <c r="E598" s="2">
        <v>3</v>
      </c>
      <c r="F598" s="2">
        <v>1</v>
      </c>
      <c r="G598" s="2">
        <v>3</v>
      </c>
      <c r="H598" s="2">
        <v>0</v>
      </c>
      <c r="I598" s="2">
        <v>1</v>
      </c>
      <c r="J598" s="2">
        <v>0</v>
      </c>
      <c r="K598" s="2">
        <v>1</v>
      </c>
      <c r="L598" s="2">
        <v>0</v>
      </c>
      <c r="M598" s="2">
        <v>1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1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1</v>
      </c>
      <c r="AI598" s="2">
        <v>1</v>
      </c>
      <c r="AJ598" s="2">
        <v>0</v>
      </c>
      <c r="AK598" s="2">
        <v>0</v>
      </c>
      <c r="AL598" s="2">
        <v>0</v>
      </c>
      <c r="AM598" s="2">
        <v>0</v>
      </c>
      <c r="AN598" s="2">
        <v>1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1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150</v>
      </c>
      <c r="CG598" s="2">
        <v>195</v>
      </c>
      <c r="CH598" s="2">
        <v>0</v>
      </c>
      <c r="CI598" s="2">
        <v>50</v>
      </c>
      <c r="CJ598" s="2">
        <v>0</v>
      </c>
      <c r="CK598" s="2">
        <v>100</v>
      </c>
      <c r="CL598" s="2">
        <v>0</v>
      </c>
      <c r="CM598" s="2">
        <v>0</v>
      </c>
      <c r="CN598" s="2">
        <v>0</v>
      </c>
      <c r="CO598" s="2">
        <v>50</v>
      </c>
      <c r="CP598" s="2">
        <v>0</v>
      </c>
      <c r="CQ598" s="2">
        <v>100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50</v>
      </c>
      <c r="DC598" s="2">
        <v>0</v>
      </c>
      <c r="DD598" s="2">
        <v>100</v>
      </c>
      <c r="DE598" s="2">
        <v>0</v>
      </c>
      <c r="DF598" s="2">
        <v>95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50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100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150</v>
      </c>
      <c r="GE598" s="2">
        <v>2</v>
      </c>
      <c r="GF598" s="2" t="s">
        <v>188</v>
      </c>
    </row>
    <row r="599" spans="1:188" x14ac:dyDescent="0.7">
      <c r="A599" s="2">
        <v>587687</v>
      </c>
      <c r="B599" s="2" t="s">
        <v>785</v>
      </c>
      <c r="C599" s="3">
        <v>41275</v>
      </c>
      <c r="D599" s="2">
        <v>6</v>
      </c>
      <c r="E599" s="2">
        <v>3</v>
      </c>
      <c r="F599" s="2">
        <v>1</v>
      </c>
      <c r="G599" s="2">
        <v>3</v>
      </c>
      <c r="H599" s="2">
        <v>1</v>
      </c>
      <c r="I599" s="2">
        <v>0</v>
      </c>
      <c r="J599" s="2">
        <v>1</v>
      </c>
      <c r="K599" s="2">
        <v>0</v>
      </c>
      <c r="L599" s="2">
        <v>1</v>
      </c>
      <c r="M599" s="2">
        <v>1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1</v>
      </c>
      <c r="AE599" s="2">
        <v>0</v>
      </c>
      <c r="AF599" s="2">
        <v>0</v>
      </c>
      <c r="AG599" s="2">
        <v>0</v>
      </c>
      <c r="AH599" s="2">
        <v>1</v>
      </c>
      <c r="AI599" s="2">
        <v>1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0</v>
      </c>
      <c r="AP599" s="2">
        <v>0</v>
      </c>
      <c r="AQ599" s="2">
        <v>0</v>
      </c>
      <c r="AR599" s="2">
        <v>1</v>
      </c>
      <c r="AS599" s="2">
        <v>0</v>
      </c>
      <c r="AT599" s="2">
        <v>0</v>
      </c>
      <c r="AU599" s="2">
        <v>0</v>
      </c>
      <c r="AV599" s="2">
        <v>1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1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45</v>
      </c>
      <c r="CG599" s="2">
        <v>35</v>
      </c>
      <c r="CH599" s="2">
        <v>10</v>
      </c>
      <c r="CI599" s="2">
        <v>0</v>
      </c>
      <c r="CJ599" s="2">
        <v>15</v>
      </c>
      <c r="CK599" s="2">
        <v>0</v>
      </c>
      <c r="CL599" s="2">
        <v>20</v>
      </c>
      <c r="CM599" s="2">
        <v>0</v>
      </c>
      <c r="CN599" s="2">
        <v>10</v>
      </c>
      <c r="CO599" s="2">
        <v>0</v>
      </c>
      <c r="CP599" s="2">
        <v>15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10</v>
      </c>
      <c r="DC599" s="2">
        <v>0</v>
      </c>
      <c r="DD599" s="2">
        <v>15</v>
      </c>
      <c r="DE599" s="2">
        <v>0</v>
      </c>
      <c r="DF599" s="2">
        <v>20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10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15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20</v>
      </c>
      <c r="FZ599" s="2">
        <v>0</v>
      </c>
      <c r="GA599" s="2">
        <v>0</v>
      </c>
      <c r="GB599" s="2">
        <v>0</v>
      </c>
      <c r="GC599" s="2">
        <v>0</v>
      </c>
      <c r="GD599" s="2">
        <v>45</v>
      </c>
      <c r="GE599" s="2">
        <v>3</v>
      </c>
      <c r="GF599" s="2" t="s">
        <v>188</v>
      </c>
    </row>
    <row r="600" spans="1:188" x14ac:dyDescent="0.7">
      <c r="A600" s="2">
        <v>589430</v>
      </c>
      <c r="B600" s="2" t="s">
        <v>786</v>
      </c>
      <c r="C600" s="3">
        <v>41275</v>
      </c>
      <c r="D600" s="2">
        <v>6</v>
      </c>
      <c r="E600" s="2">
        <v>3</v>
      </c>
      <c r="F600" s="2">
        <v>1</v>
      </c>
      <c r="G600" s="2">
        <v>3</v>
      </c>
      <c r="H600" s="2">
        <v>1</v>
      </c>
      <c r="I600" s="2">
        <v>0</v>
      </c>
      <c r="J600" s="2">
        <v>1</v>
      </c>
      <c r="K600" s="2">
        <v>0</v>
      </c>
      <c r="L600" s="2">
        <v>3</v>
      </c>
      <c r="M600" s="2">
        <v>1</v>
      </c>
      <c r="N600" s="2">
        <v>0</v>
      </c>
      <c r="O600" s="2">
        <v>1</v>
      </c>
      <c r="P600" s="2">
        <v>0</v>
      </c>
      <c r="Q600" s="2">
        <v>3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</v>
      </c>
      <c r="AE600" s="2">
        <v>0</v>
      </c>
      <c r="AF600" s="2">
        <v>0</v>
      </c>
      <c r="AG600" s="2">
        <v>0</v>
      </c>
      <c r="AH600" s="2">
        <v>1</v>
      </c>
      <c r="AI600" s="2">
        <v>1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>
        <v>0</v>
      </c>
      <c r="AP600" s="2">
        <v>0</v>
      </c>
      <c r="AQ600" s="2">
        <v>0</v>
      </c>
      <c r="AR600" s="2">
        <v>1</v>
      </c>
      <c r="AS600" s="2">
        <v>0</v>
      </c>
      <c r="AT600" s="2">
        <v>0</v>
      </c>
      <c r="AU600" s="2">
        <v>0</v>
      </c>
      <c r="AV600" s="2">
        <v>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1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172</v>
      </c>
      <c r="CG600" s="2">
        <v>155</v>
      </c>
      <c r="CH600" s="2">
        <v>17</v>
      </c>
      <c r="CI600" s="2">
        <v>0</v>
      </c>
      <c r="CJ600" s="2">
        <v>20</v>
      </c>
      <c r="CK600" s="2">
        <v>0</v>
      </c>
      <c r="CL600" s="2">
        <v>135</v>
      </c>
      <c r="CM600" s="2">
        <v>0</v>
      </c>
      <c r="CN600" s="2">
        <v>17</v>
      </c>
      <c r="CO600" s="2">
        <v>0</v>
      </c>
      <c r="CP600" s="2">
        <v>20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17</v>
      </c>
      <c r="DC600" s="2">
        <v>0</v>
      </c>
      <c r="DD600" s="2">
        <v>20</v>
      </c>
      <c r="DE600" s="2">
        <v>0</v>
      </c>
      <c r="DF600" s="2">
        <v>135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17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20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25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110</v>
      </c>
      <c r="GD600" s="2">
        <v>172</v>
      </c>
      <c r="GE600" s="2">
        <v>5</v>
      </c>
      <c r="GF600" s="2" t="s">
        <v>188</v>
      </c>
    </row>
    <row r="601" spans="1:188" x14ac:dyDescent="0.7">
      <c r="A601" s="2">
        <v>590517</v>
      </c>
      <c r="B601" s="2" t="s">
        <v>787</v>
      </c>
      <c r="C601" s="3">
        <v>41275</v>
      </c>
      <c r="D601" s="2">
        <v>6</v>
      </c>
      <c r="E601" s="2">
        <v>3</v>
      </c>
      <c r="F601" s="2">
        <v>1</v>
      </c>
      <c r="G601" s="2">
        <v>3</v>
      </c>
      <c r="H601" s="2">
        <v>1</v>
      </c>
      <c r="I601" s="2">
        <v>0</v>
      </c>
      <c r="J601" s="2">
        <v>1</v>
      </c>
      <c r="K601" s="2">
        <v>0</v>
      </c>
      <c r="L601" s="2">
        <v>2</v>
      </c>
      <c r="M601" s="2">
        <v>1</v>
      </c>
      <c r="N601" s="2">
        <v>0</v>
      </c>
      <c r="O601" s="2">
        <v>1</v>
      </c>
      <c r="P601" s="2">
        <v>0</v>
      </c>
      <c r="Q601" s="2">
        <v>2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1</v>
      </c>
      <c r="AE601" s="2">
        <v>0</v>
      </c>
      <c r="AF601" s="2">
        <v>0</v>
      </c>
      <c r="AG601" s="2">
        <v>0</v>
      </c>
      <c r="AH601" s="2">
        <v>1</v>
      </c>
      <c r="AI601" s="2">
        <v>1</v>
      </c>
      <c r="AJ601" s="2">
        <v>0</v>
      </c>
      <c r="AK601" s="2">
        <v>0</v>
      </c>
      <c r="AL601" s="2">
        <v>0</v>
      </c>
      <c r="AM601" s="2">
        <v>0</v>
      </c>
      <c r="AN601" s="2">
        <v>1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0</v>
      </c>
      <c r="AV601" s="2">
        <v>1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250</v>
      </c>
      <c r="CG601" s="2">
        <v>200</v>
      </c>
      <c r="CH601" s="2">
        <v>50</v>
      </c>
      <c r="CI601" s="2">
        <v>0</v>
      </c>
      <c r="CJ601" s="2">
        <v>50</v>
      </c>
      <c r="CK601" s="2">
        <v>0</v>
      </c>
      <c r="CL601" s="2">
        <v>150</v>
      </c>
      <c r="CM601" s="2">
        <v>0</v>
      </c>
      <c r="CN601" s="2">
        <v>50</v>
      </c>
      <c r="CO601" s="2">
        <v>0</v>
      </c>
      <c r="CP601" s="2">
        <v>50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50</v>
      </c>
      <c r="DC601" s="2">
        <v>0</v>
      </c>
      <c r="DD601" s="2">
        <v>50</v>
      </c>
      <c r="DE601" s="2">
        <v>0</v>
      </c>
      <c r="DF601" s="2">
        <v>150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50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50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150</v>
      </c>
      <c r="GC601" s="2">
        <v>0</v>
      </c>
      <c r="GD601" s="2">
        <v>250</v>
      </c>
      <c r="GE601" s="2">
        <v>4</v>
      </c>
      <c r="GF601" s="2" t="s">
        <v>188</v>
      </c>
    </row>
    <row r="602" spans="1:188" x14ac:dyDescent="0.7">
      <c r="A602" s="2">
        <v>591804</v>
      </c>
      <c r="B602" s="2" t="s">
        <v>788</v>
      </c>
      <c r="C602" s="3">
        <v>41275</v>
      </c>
      <c r="D602" s="2">
        <v>6</v>
      </c>
      <c r="E602" s="2">
        <v>4</v>
      </c>
      <c r="F602" s="2">
        <v>2</v>
      </c>
      <c r="G602" s="2">
        <v>4</v>
      </c>
      <c r="H602" s="2">
        <v>1</v>
      </c>
      <c r="I602" s="2">
        <v>0</v>
      </c>
      <c r="J602" s="2">
        <v>1</v>
      </c>
      <c r="K602" s="2">
        <v>0</v>
      </c>
      <c r="L602" s="2">
        <v>1</v>
      </c>
      <c r="M602" s="2">
        <v>1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s="2">
        <v>0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</v>
      </c>
      <c r="AI602" s="2">
        <v>1</v>
      </c>
      <c r="AJ602" s="2">
        <v>0</v>
      </c>
      <c r="AK602" s="2">
        <v>0</v>
      </c>
      <c r="AL602" s="2">
        <v>0</v>
      </c>
      <c r="AM602" s="2">
        <v>0</v>
      </c>
      <c r="AN602" s="2">
        <v>1</v>
      </c>
      <c r="AO602" s="2">
        <v>0</v>
      </c>
      <c r="AP602" s="2">
        <v>0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1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1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20</v>
      </c>
      <c r="CG602" s="2">
        <v>20</v>
      </c>
      <c r="CH602" s="2">
        <v>10</v>
      </c>
      <c r="CI602" s="2">
        <v>0</v>
      </c>
      <c r="CJ602" s="2">
        <v>10</v>
      </c>
      <c r="CK602" s="2">
        <v>0</v>
      </c>
      <c r="CL602" s="2">
        <v>10</v>
      </c>
      <c r="CM602" s="2">
        <v>0</v>
      </c>
      <c r="CN602" s="2">
        <v>10</v>
      </c>
      <c r="CO602" s="2">
        <v>0</v>
      </c>
      <c r="CP602" s="2">
        <v>10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10</v>
      </c>
      <c r="DC602" s="2">
        <v>0</v>
      </c>
      <c r="DD602" s="2">
        <v>10</v>
      </c>
      <c r="DE602" s="2">
        <v>0</v>
      </c>
      <c r="DF602" s="2">
        <v>10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10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10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10</v>
      </c>
      <c r="FZ602" s="2">
        <v>0</v>
      </c>
      <c r="GA602" s="2">
        <v>0</v>
      </c>
      <c r="GB602" s="2">
        <v>0</v>
      </c>
      <c r="GC602" s="2">
        <v>0</v>
      </c>
      <c r="GD602" s="2">
        <v>30</v>
      </c>
      <c r="GE602" s="2">
        <v>3</v>
      </c>
      <c r="GF602" s="2" t="s">
        <v>188</v>
      </c>
    </row>
    <row r="603" spans="1:188" x14ac:dyDescent="0.7">
      <c r="A603" s="2">
        <v>593855</v>
      </c>
      <c r="B603" s="2" t="s">
        <v>789</v>
      </c>
      <c r="C603" s="3">
        <v>41275</v>
      </c>
      <c r="D603" s="2">
        <v>6</v>
      </c>
      <c r="E603" s="2">
        <v>3</v>
      </c>
      <c r="F603" s="2">
        <v>1</v>
      </c>
      <c r="G603" s="2">
        <v>3</v>
      </c>
      <c r="H603" s="2">
        <v>1</v>
      </c>
      <c r="I603" s="2">
        <v>0</v>
      </c>
      <c r="J603" s="2">
        <v>1</v>
      </c>
      <c r="K603" s="2">
        <v>0</v>
      </c>
      <c r="L603" s="2">
        <v>1</v>
      </c>
      <c r="M603" s="2">
        <v>1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1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2">
        <v>1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1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200</v>
      </c>
      <c r="CG603" s="2">
        <v>150</v>
      </c>
      <c r="CH603" s="2">
        <v>50</v>
      </c>
      <c r="CI603" s="2">
        <v>0</v>
      </c>
      <c r="CJ603" s="2">
        <v>50</v>
      </c>
      <c r="CK603" s="2">
        <v>0</v>
      </c>
      <c r="CL603" s="2">
        <v>100</v>
      </c>
      <c r="CM603" s="2">
        <v>0</v>
      </c>
      <c r="CN603" s="2">
        <v>50</v>
      </c>
      <c r="CO603" s="2">
        <v>0</v>
      </c>
      <c r="CP603" s="2">
        <v>50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50</v>
      </c>
      <c r="DC603" s="2">
        <v>0</v>
      </c>
      <c r="DD603" s="2">
        <v>50</v>
      </c>
      <c r="DE603" s="2">
        <v>0</v>
      </c>
      <c r="DF603" s="2">
        <v>100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50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50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100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200</v>
      </c>
      <c r="GE603" s="2">
        <v>3</v>
      </c>
      <c r="GF603" s="2" t="s">
        <v>188</v>
      </c>
    </row>
    <row r="604" spans="1:188" x14ac:dyDescent="0.7">
      <c r="A604" s="2">
        <v>594880</v>
      </c>
      <c r="B604" s="2" t="s">
        <v>790</v>
      </c>
      <c r="C604" s="3">
        <v>41640</v>
      </c>
      <c r="D604" s="2">
        <v>5</v>
      </c>
      <c r="E604" s="2">
        <v>3</v>
      </c>
      <c r="F604" s="2">
        <v>1</v>
      </c>
      <c r="G604" s="2">
        <v>3</v>
      </c>
      <c r="H604" s="2">
        <v>0</v>
      </c>
      <c r="I604" s="2">
        <v>1</v>
      </c>
      <c r="J604" s="2">
        <v>0</v>
      </c>
      <c r="K604" s="2">
        <v>1</v>
      </c>
      <c r="L604" s="2">
        <v>0</v>
      </c>
      <c r="M604" s="2">
        <v>1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1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1</v>
      </c>
      <c r="AI604" s="2">
        <v>1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0</v>
      </c>
      <c r="AP604" s="2">
        <v>0</v>
      </c>
      <c r="AQ604" s="2">
        <v>0</v>
      </c>
      <c r="AR604" s="2">
        <v>1</v>
      </c>
      <c r="AS604" s="2">
        <v>0</v>
      </c>
      <c r="AT604" s="2">
        <v>0</v>
      </c>
      <c r="AU604" s="2">
        <v>0</v>
      </c>
      <c r="AV604" s="2">
        <v>1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45</v>
      </c>
      <c r="CG604" s="2">
        <v>50</v>
      </c>
      <c r="CH604" s="2">
        <v>0</v>
      </c>
      <c r="CI604" s="2">
        <v>20</v>
      </c>
      <c r="CJ604" s="2">
        <v>0</v>
      </c>
      <c r="CK604" s="2">
        <v>25</v>
      </c>
      <c r="CL604" s="2">
        <v>0</v>
      </c>
      <c r="CM604" s="2">
        <v>0</v>
      </c>
      <c r="CN604" s="2">
        <v>0</v>
      </c>
      <c r="CO604" s="2">
        <v>20</v>
      </c>
      <c r="CP604" s="2">
        <v>0</v>
      </c>
      <c r="CQ604" s="2">
        <v>25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20</v>
      </c>
      <c r="DC604" s="2">
        <v>0</v>
      </c>
      <c r="DD604" s="2">
        <v>25</v>
      </c>
      <c r="DE604" s="2">
        <v>0</v>
      </c>
      <c r="DF604" s="2">
        <v>25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20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25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45</v>
      </c>
      <c r="GE604" s="2">
        <v>2</v>
      </c>
      <c r="GF604" s="2" t="s">
        <v>188</v>
      </c>
    </row>
    <row r="605" spans="1:188" x14ac:dyDescent="0.7">
      <c r="A605" s="2">
        <v>595438</v>
      </c>
      <c r="B605" s="2" t="s">
        <v>791</v>
      </c>
      <c r="C605" s="3">
        <v>41275</v>
      </c>
      <c r="D605" s="2">
        <v>6</v>
      </c>
      <c r="E605" s="2">
        <v>3</v>
      </c>
      <c r="F605" s="2">
        <v>1</v>
      </c>
      <c r="G605" s="2">
        <v>3</v>
      </c>
      <c r="H605" s="2">
        <v>1</v>
      </c>
      <c r="I605" s="2">
        <v>0</v>
      </c>
      <c r="J605" s="2">
        <v>1</v>
      </c>
      <c r="K605" s="2">
        <v>0</v>
      </c>
      <c r="L605" s="2">
        <v>1</v>
      </c>
      <c r="M605" s="2">
        <v>1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1</v>
      </c>
      <c r="AE605" s="2">
        <v>0</v>
      </c>
      <c r="AF605" s="2">
        <v>0</v>
      </c>
      <c r="AG605" s="2">
        <v>0</v>
      </c>
      <c r="AH605" s="2">
        <v>1</v>
      </c>
      <c r="AI605" s="2">
        <v>1</v>
      </c>
      <c r="AJ605" s="2">
        <v>0</v>
      </c>
      <c r="AK605" s="2">
        <v>0</v>
      </c>
      <c r="AL605" s="2">
        <v>0</v>
      </c>
      <c r="AM605" s="2">
        <v>0</v>
      </c>
      <c r="AN605" s="2">
        <v>1</v>
      </c>
      <c r="AO605" s="2">
        <v>0</v>
      </c>
      <c r="AP605" s="2">
        <v>0</v>
      </c>
      <c r="AQ605" s="2">
        <v>0</v>
      </c>
      <c r="AR605" s="2">
        <v>1</v>
      </c>
      <c r="AS605" s="2">
        <v>0</v>
      </c>
      <c r="AT605" s="2">
        <v>0</v>
      </c>
      <c r="AU605" s="2">
        <v>0</v>
      </c>
      <c r="AV605" s="2">
        <v>1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1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225</v>
      </c>
      <c r="CG605" s="2">
        <v>175</v>
      </c>
      <c r="CH605" s="2">
        <v>50</v>
      </c>
      <c r="CI605" s="2">
        <v>0</v>
      </c>
      <c r="CJ605" s="2">
        <v>100</v>
      </c>
      <c r="CK605" s="2">
        <v>0</v>
      </c>
      <c r="CL605" s="2">
        <v>75</v>
      </c>
      <c r="CM605" s="2">
        <v>0</v>
      </c>
      <c r="CN605" s="2">
        <v>50</v>
      </c>
      <c r="CO605" s="2">
        <v>0</v>
      </c>
      <c r="CP605" s="2">
        <v>100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50</v>
      </c>
      <c r="DC605" s="2">
        <v>0</v>
      </c>
      <c r="DD605" s="2">
        <v>100</v>
      </c>
      <c r="DE605" s="2">
        <v>0</v>
      </c>
      <c r="DF605" s="2">
        <v>75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50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100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75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225</v>
      </c>
      <c r="GE605" s="2">
        <v>3</v>
      </c>
      <c r="GF605" s="2" t="s">
        <v>188</v>
      </c>
    </row>
    <row r="606" spans="1:188" x14ac:dyDescent="0.7">
      <c r="A606" s="2">
        <v>596029</v>
      </c>
      <c r="B606" s="2" t="s">
        <v>792</v>
      </c>
      <c r="C606" s="3">
        <v>41275</v>
      </c>
      <c r="D606" s="2">
        <v>6</v>
      </c>
      <c r="E606" s="2">
        <v>3</v>
      </c>
      <c r="F606" s="2">
        <v>1</v>
      </c>
      <c r="G606" s="2">
        <v>3</v>
      </c>
      <c r="H606" s="2">
        <v>1</v>
      </c>
      <c r="I606" s="2">
        <v>0</v>
      </c>
      <c r="J606" s="2">
        <v>1</v>
      </c>
      <c r="K606" s="2">
        <v>0</v>
      </c>
      <c r="L606" s="2">
        <v>1</v>
      </c>
      <c r="M606" s="2">
        <v>1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</v>
      </c>
      <c r="AE606" s="2">
        <v>0</v>
      </c>
      <c r="AF606" s="2">
        <v>0</v>
      </c>
      <c r="AG606" s="2">
        <v>0</v>
      </c>
      <c r="AH606" s="2">
        <v>1</v>
      </c>
      <c r="AI606" s="2">
        <v>1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1</v>
      </c>
      <c r="AS606" s="2">
        <v>0</v>
      </c>
      <c r="AT606" s="2">
        <v>0</v>
      </c>
      <c r="AU606" s="2">
        <v>0</v>
      </c>
      <c r="AV606" s="2">
        <v>1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74</v>
      </c>
      <c r="CG606" s="2">
        <v>45</v>
      </c>
      <c r="CH606" s="2">
        <v>29</v>
      </c>
      <c r="CI606" s="2">
        <v>0</v>
      </c>
      <c r="CJ606" s="2">
        <v>25</v>
      </c>
      <c r="CK606" s="2">
        <v>0</v>
      </c>
      <c r="CL606" s="2">
        <v>20</v>
      </c>
      <c r="CM606" s="2">
        <v>0</v>
      </c>
      <c r="CN606" s="2">
        <v>29</v>
      </c>
      <c r="CO606" s="2">
        <v>0</v>
      </c>
      <c r="CP606" s="2">
        <v>25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29</v>
      </c>
      <c r="DC606" s="2">
        <v>0</v>
      </c>
      <c r="DD606" s="2">
        <v>25</v>
      </c>
      <c r="DE606" s="2">
        <v>0</v>
      </c>
      <c r="DF606" s="2">
        <v>20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29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25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20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74</v>
      </c>
      <c r="GE606" s="2">
        <v>3</v>
      </c>
      <c r="GF606" s="2" t="s">
        <v>188</v>
      </c>
    </row>
    <row r="607" spans="1:188" x14ac:dyDescent="0.7">
      <c r="A607" s="2">
        <v>596420</v>
      </c>
      <c r="B607" s="2" t="s">
        <v>793</v>
      </c>
      <c r="C607" s="3">
        <v>41640</v>
      </c>
      <c r="D607" s="2">
        <v>5</v>
      </c>
      <c r="E607" s="2">
        <v>3</v>
      </c>
      <c r="F607" s="2">
        <v>1</v>
      </c>
      <c r="G607" s="2">
        <v>3</v>
      </c>
      <c r="H607" s="2">
        <v>0</v>
      </c>
      <c r="I607" s="2">
        <v>1</v>
      </c>
      <c r="J607" s="2">
        <v>0</v>
      </c>
      <c r="K607" s="2">
        <v>2</v>
      </c>
      <c r="L607" s="2">
        <v>0</v>
      </c>
      <c r="M607" s="2">
        <v>1</v>
      </c>
      <c r="N607" s="2">
        <v>0</v>
      </c>
      <c r="O607" s="2">
        <v>2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1</v>
      </c>
      <c r="AI607" s="2">
        <v>1</v>
      </c>
      <c r="AJ607" s="2">
        <v>0</v>
      </c>
      <c r="AK607" s="2">
        <v>0</v>
      </c>
      <c r="AL607" s="2">
        <v>0</v>
      </c>
      <c r="AM607" s="2">
        <v>0</v>
      </c>
      <c r="AN607" s="2">
        <v>1</v>
      </c>
      <c r="AO607" s="2">
        <v>0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1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75</v>
      </c>
      <c r="CG607" s="2">
        <v>75</v>
      </c>
      <c r="CH607" s="2">
        <v>0</v>
      </c>
      <c r="CI607" s="2">
        <v>25</v>
      </c>
      <c r="CJ607" s="2">
        <v>0</v>
      </c>
      <c r="CK607" s="2">
        <v>50</v>
      </c>
      <c r="CL607" s="2">
        <v>0</v>
      </c>
      <c r="CM607" s="2">
        <v>0</v>
      </c>
      <c r="CN607" s="2">
        <v>0</v>
      </c>
      <c r="CO607" s="2">
        <v>25</v>
      </c>
      <c r="CP607" s="2">
        <v>0</v>
      </c>
      <c r="CQ607" s="2">
        <v>50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25</v>
      </c>
      <c r="DC607" s="2">
        <v>0</v>
      </c>
      <c r="DD607" s="2">
        <v>50</v>
      </c>
      <c r="DE607" s="2">
        <v>0</v>
      </c>
      <c r="DF607" s="2">
        <v>25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25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25</v>
      </c>
      <c r="FI607" s="2">
        <v>0</v>
      </c>
      <c r="FJ607" s="2">
        <v>0</v>
      </c>
      <c r="FK607" s="2">
        <v>25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75</v>
      </c>
      <c r="GE607" s="2">
        <v>3</v>
      </c>
      <c r="GF607" s="2" t="s">
        <v>188</v>
      </c>
    </row>
    <row r="608" spans="1:188" x14ac:dyDescent="0.7">
      <c r="A608" s="2">
        <v>599083</v>
      </c>
      <c r="B608" s="2" t="s">
        <v>794</v>
      </c>
      <c r="C608" s="3">
        <v>41275</v>
      </c>
      <c r="D608" s="2">
        <v>6</v>
      </c>
      <c r="E608" s="2">
        <v>3</v>
      </c>
      <c r="F608" s="2">
        <v>1</v>
      </c>
      <c r="G608" s="2">
        <v>3</v>
      </c>
      <c r="H608" s="2">
        <v>1</v>
      </c>
      <c r="I608" s="2">
        <v>0</v>
      </c>
      <c r="J608" s="2">
        <v>1</v>
      </c>
      <c r="K608" s="2">
        <v>0</v>
      </c>
      <c r="L608" s="2">
        <v>1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1</v>
      </c>
      <c r="AE608" s="2">
        <v>0</v>
      </c>
      <c r="AF608" s="2">
        <v>0</v>
      </c>
      <c r="AG608" s="2">
        <v>0</v>
      </c>
      <c r="AH608" s="2">
        <v>1</v>
      </c>
      <c r="AI608" s="2">
        <v>1</v>
      </c>
      <c r="AJ608" s="2">
        <v>0</v>
      </c>
      <c r="AK608" s="2">
        <v>0</v>
      </c>
      <c r="AL608" s="2">
        <v>0</v>
      </c>
      <c r="AM608" s="2">
        <v>0</v>
      </c>
      <c r="AN608" s="2">
        <v>1</v>
      </c>
      <c r="AO608" s="2">
        <v>0</v>
      </c>
      <c r="AP608" s="2">
        <v>0</v>
      </c>
      <c r="AQ608" s="2">
        <v>0</v>
      </c>
      <c r="AR608" s="2">
        <v>1</v>
      </c>
      <c r="AS608" s="2">
        <v>0</v>
      </c>
      <c r="AT608" s="2">
        <v>0</v>
      </c>
      <c r="AU608" s="2">
        <v>0</v>
      </c>
      <c r="AV608" s="2">
        <v>1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1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160</v>
      </c>
      <c r="CG608" s="2">
        <v>150</v>
      </c>
      <c r="CH608" s="2">
        <v>10</v>
      </c>
      <c r="CI608" s="2">
        <v>0</v>
      </c>
      <c r="CJ608" s="2">
        <v>50</v>
      </c>
      <c r="CK608" s="2">
        <v>0</v>
      </c>
      <c r="CL608" s="2">
        <v>100</v>
      </c>
      <c r="CM608" s="2">
        <v>0</v>
      </c>
      <c r="CN608" s="2">
        <v>10</v>
      </c>
      <c r="CO608" s="2">
        <v>0</v>
      </c>
      <c r="CP608" s="2">
        <v>50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10</v>
      </c>
      <c r="DC608" s="2">
        <v>0</v>
      </c>
      <c r="DD608" s="2">
        <v>50</v>
      </c>
      <c r="DE608" s="2">
        <v>0</v>
      </c>
      <c r="DF608" s="2">
        <v>100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10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50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100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160</v>
      </c>
      <c r="GE608" s="2">
        <v>3</v>
      </c>
      <c r="GF608" s="2" t="s">
        <v>188</v>
      </c>
    </row>
    <row r="609" spans="1:188" x14ac:dyDescent="0.7">
      <c r="A609" s="2">
        <v>599708</v>
      </c>
      <c r="B609" s="2" t="s">
        <v>795</v>
      </c>
      <c r="C609" s="3">
        <v>41640</v>
      </c>
      <c r="D609" s="2">
        <v>5</v>
      </c>
      <c r="E609" s="2">
        <v>3</v>
      </c>
      <c r="F609" s="2">
        <v>1</v>
      </c>
      <c r="G609" s="2">
        <v>3</v>
      </c>
      <c r="H609" s="2">
        <v>0</v>
      </c>
      <c r="I609" s="2">
        <v>1</v>
      </c>
      <c r="J609" s="2">
        <v>0</v>
      </c>
      <c r="K609" s="2">
        <v>1</v>
      </c>
      <c r="L609" s="2">
        <v>0</v>
      </c>
      <c r="M609" s="2">
        <v>1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1</v>
      </c>
      <c r="AO609" s="2">
        <v>0</v>
      </c>
      <c r="AP609" s="2">
        <v>0</v>
      </c>
      <c r="AQ609" s="2">
        <v>0</v>
      </c>
      <c r="AR609" s="2">
        <v>1</v>
      </c>
      <c r="AS609" s="2">
        <v>0</v>
      </c>
      <c r="AT609" s="2">
        <v>0</v>
      </c>
      <c r="AU609" s="2">
        <v>0</v>
      </c>
      <c r="AV609" s="2">
        <v>1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50</v>
      </c>
      <c r="CG609" s="2">
        <v>75</v>
      </c>
      <c r="CH609" s="2">
        <v>0</v>
      </c>
      <c r="CI609" s="2">
        <v>25</v>
      </c>
      <c r="CJ609" s="2">
        <v>0</v>
      </c>
      <c r="CK609" s="2">
        <v>25</v>
      </c>
      <c r="CL609" s="2">
        <v>0</v>
      </c>
      <c r="CM609" s="2">
        <v>0</v>
      </c>
      <c r="CN609" s="2">
        <v>0</v>
      </c>
      <c r="CO609" s="2">
        <v>25</v>
      </c>
      <c r="CP609" s="2">
        <v>0</v>
      </c>
      <c r="CQ609" s="2">
        <v>25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25</v>
      </c>
      <c r="DC609" s="2">
        <v>0</v>
      </c>
      <c r="DD609" s="2">
        <v>25</v>
      </c>
      <c r="DE609" s="2">
        <v>0</v>
      </c>
      <c r="DF609" s="2">
        <v>50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25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25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50</v>
      </c>
      <c r="GE609" s="2">
        <v>2</v>
      </c>
      <c r="GF609" s="2" t="s">
        <v>188</v>
      </c>
    </row>
    <row r="610" spans="1:188" x14ac:dyDescent="0.7">
      <c r="A610" s="2">
        <v>600182</v>
      </c>
      <c r="B610" s="2" t="s">
        <v>796</v>
      </c>
      <c r="C610" s="3">
        <v>41275</v>
      </c>
      <c r="D610" s="2">
        <v>6</v>
      </c>
      <c r="E610" s="2">
        <v>3</v>
      </c>
      <c r="F610" s="2">
        <v>1</v>
      </c>
      <c r="G610" s="2">
        <v>3</v>
      </c>
      <c r="H610" s="2">
        <v>1</v>
      </c>
      <c r="I610" s="2">
        <v>0</v>
      </c>
      <c r="J610" s="2">
        <v>1</v>
      </c>
      <c r="K610" s="2">
        <v>0</v>
      </c>
      <c r="L610" s="2">
        <v>3</v>
      </c>
      <c r="M610" s="2">
        <v>1</v>
      </c>
      <c r="N610" s="2">
        <v>0</v>
      </c>
      <c r="O610" s="2">
        <v>1</v>
      </c>
      <c r="P610" s="2">
        <v>0</v>
      </c>
      <c r="Q610" s="2">
        <v>3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1</v>
      </c>
      <c r="AE610" s="2">
        <v>0</v>
      </c>
      <c r="AF610" s="2">
        <v>0</v>
      </c>
      <c r="AG610" s="2">
        <v>0</v>
      </c>
      <c r="AH610" s="2">
        <v>1</v>
      </c>
      <c r="AI610" s="2">
        <v>1</v>
      </c>
      <c r="AJ610" s="2">
        <v>0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0</v>
      </c>
      <c r="AQ610" s="2">
        <v>0</v>
      </c>
      <c r="AR610" s="2">
        <v>1</v>
      </c>
      <c r="AS610" s="2">
        <v>0</v>
      </c>
      <c r="AT610" s="2">
        <v>0</v>
      </c>
      <c r="AU610" s="2">
        <v>0</v>
      </c>
      <c r="AV610" s="2">
        <v>1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1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125</v>
      </c>
      <c r="CG610" s="2">
        <v>75</v>
      </c>
      <c r="CH610" s="2">
        <v>50</v>
      </c>
      <c r="CI610" s="2">
        <v>0</v>
      </c>
      <c r="CJ610" s="2">
        <v>30</v>
      </c>
      <c r="CK610" s="2">
        <v>0</v>
      </c>
      <c r="CL610" s="2">
        <v>45</v>
      </c>
      <c r="CM610" s="2">
        <v>0</v>
      </c>
      <c r="CN610" s="2">
        <v>50</v>
      </c>
      <c r="CO610" s="2">
        <v>0</v>
      </c>
      <c r="CP610" s="2">
        <v>30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50</v>
      </c>
      <c r="DC610" s="2">
        <v>0</v>
      </c>
      <c r="DD610" s="2">
        <v>30</v>
      </c>
      <c r="DE610" s="2">
        <v>0</v>
      </c>
      <c r="DF610" s="2">
        <v>45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50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30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45</v>
      </c>
      <c r="FZ610" s="2">
        <v>0</v>
      </c>
      <c r="GA610" s="2">
        <v>0</v>
      </c>
      <c r="GB610" s="2">
        <v>0</v>
      </c>
      <c r="GC610" s="2">
        <v>0</v>
      </c>
      <c r="GD610" s="2">
        <v>125</v>
      </c>
      <c r="GE610" s="2">
        <v>5</v>
      </c>
      <c r="GF610" s="2" t="s">
        <v>188</v>
      </c>
    </row>
    <row r="611" spans="1:188" x14ac:dyDescent="0.7">
      <c r="A611" s="2">
        <v>604346</v>
      </c>
      <c r="B611" s="2" t="s">
        <v>797</v>
      </c>
      <c r="C611" s="3">
        <v>41275</v>
      </c>
      <c r="D611" s="2">
        <v>6</v>
      </c>
      <c r="E611" s="2">
        <v>3</v>
      </c>
      <c r="F611" s="2">
        <v>1</v>
      </c>
      <c r="G611" s="2">
        <v>3</v>
      </c>
      <c r="H611" s="2">
        <v>3</v>
      </c>
      <c r="I611" s="2">
        <v>0</v>
      </c>
      <c r="J611" s="2">
        <v>1</v>
      </c>
      <c r="K611" s="2">
        <v>0</v>
      </c>
      <c r="L611" s="2">
        <v>8</v>
      </c>
      <c r="M611" s="2">
        <v>3</v>
      </c>
      <c r="N611" s="2">
        <v>0</v>
      </c>
      <c r="O611" s="2">
        <v>1</v>
      </c>
      <c r="P611" s="2">
        <v>0</v>
      </c>
      <c r="Q611" s="2">
        <v>8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1</v>
      </c>
      <c r="AE611" s="2">
        <v>0</v>
      </c>
      <c r="AF611" s="2">
        <v>0</v>
      </c>
      <c r="AG611" s="2">
        <v>0</v>
      </c>
      <c r="AH611" s="2">
        <v>1</v>
      </c>
      <c r="AI611" s="2">
        <v>1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0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1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1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1436.57</v>
      </c>
      <c r="CG611" s="2">
        <v>1026.24</v>
      </c>
      <c r="CH611" s="2">
        <v>410.33</v>
      </c>
      <c r="CI611" s="2">
        <v>0</v>
      </c>
      <c r="CJ611" s="2">
        <v>100</v>
      </c>
      <c r="CK611" s="2">
        <v>0</v>
      </c>
      <c r="CL611" s="2">
        <v>926.24</v>
      </c>
      <c r="CM611" s="2">
        <v>0</v>
      </c>
      <c r="CN611" s="2">
        <v>410.33</v>
      </c>
      <c r="CO611" s="2">
        <v>0</v>
      </c>
      <c r="CP611" s="2">
        <v>100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410.33</v>
      </c>
      <c r="DC611" s="2">
        <v>0</v>
      </c>
      <c r="DD611" s="2">
        <v>100</v>
      </c>
      <c r="DE611" s="2">
        <v>0</v>
      </c>
      <c r="DF611" s="2">
        <v>926.24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150</v>
      </c>
      <c r="EC611" s="2">
        <v>0</v>
      </c>
      <c r="ED611" s="2">
        <v>0</v>
      </c>
      <c r="EE611" s="2">
        <v>260.33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100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100</v>
      </c>
      <c r="FX611" s="2">
        <v>0</v>
      </c>
      <c r="FY611" s="2">
        <v>90</v>
      </c>
      <c r="FZ611" s="2">
        <v>0</v>
      </c>
      <c r="GA611" s="2">
        <v>691.24</v>
      </c>
      <c r="GB611" s="2">
        <v>20</v>
      </c>
      <c r="GC611" s="2">
        <v>25</v>
      </c>
      <c r="GD611" s="2">
        <v>1436.57</v>
      </c>
      <c r="GE611" s="2">
        <v>12</v>
      </c>
      <c r="GF611" s="2" t="s">
        <v>188</v>
      </c>
    </row>
    <row r="612" spans="1:188" x14ac:dyDescent="0.7">
      <c r="A612" s="2">
        <v>604904</v>
      </c>
      <c r="B612" s="2" t="s">
        <v>798</v>
      </c>
      <c r="C612" s="3">
        <v>41275</v>
      </c>
      <c r="D612" s="2">
        <v>6</v>
      </c>
      <c r="E612" s="2">
        <v>4</v>
      </c>
      <c r="F612" s="2">
        <v>2</v>
      </c>
      <c r="G612" s="2">
        <v>4</v>
      </c>
      <c r="H612" s="2">
        <v>1</v>
      </c>
      <c r="I612" s="2">
        <v>0</v>
      </c>
      <c r="J612" s="2">
        <v>1</v>
      </c>
      <c r="K612" s="2">
        <v>0</v>
      </c>
      <c r="L612" s="2">
        <v>1</v>
      </c>
      <c r="M612" s="2">
        <v>1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1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1</v>
      </c>
      <c r="AO612" s="2">
        <v>0</v>
      </c>
      <c r="AP612" s="2">
        <v>0</v>
      </c>
      <c r="AQ612" s="2">
        <v>0</v>
      </c>
      <c r="AR612" s="2">
        <v>1</v>
      </c>
      <c r="AS612" s="2">
        <v>0</v>
      </c>
      <c r="AT612" s="2">
        <v>0</v>
      </c>
      <c r="AU612" s="2">
        <v>0</v>
      </c>
      <c r="AV612" s="2">
        <v>1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1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328.19</v>
      </c>
      <c r="CG612" s="2">
        <v>353.93</v>
      </c>
      <c r="CH612" s="2">
        <v>100</v>
      </c>
      <c r="CI612" s="2">
        <v>0</v>
      </c>
      <c r="CJ612" s="2">
        <v>228.19</v>
      </c>
      <c r="CK612" s="2">
        <v>0</v>
      </c>
      <c r="CL612" s="2">
        <v>125.74</v>
      </c>
      <c r="CM612" s="2">
        <v>0</v>
      </c>
      <c r="CN612" s="2">
        <v>100</v>
      </c>
      <c r="CO612" s="2">
        <v>0</v>
      </c>
      <c r="CP612" s="2">
        <v>228.19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100</v>
      </c>
      <c r="DC612" s="2">
        <v>0</v>
      </c>
      <c r="DD612" s="2">
        <v>228.19</v>
      </c>
      <c r="DE612" s="2">
        <v>0</v>
      </c>
      <c r="DF612" s="2">
        <v>125.74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100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228.19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125.74</v>
      </c>
      <c r="GD612" s="2">
        <v>453.93</v>
      </c>
      <c r="GE612" s="2">
        <v>3</v>
      </c>
      <c r="GF612" s="2" t="s">
        <v>188</v>
      </c>
    </row>
    <row r="613" spans="1:188" x14ac:dyDescent="0.7">
      <c r="A613" s="2">
        <v>605273</v>
      </c>
      <c r="B613" s="2" t="s">
        <v>799</v>
      </c>
      <c r="C613" s="3">
        <v>41640</v>
      </c>
      <c r="D613" s="2">
        <v>5</v>
      </c>
      <c r="E613" s="2">
        <v>3</v>
      </c>
      <c r="F613" s="2">
        <v>1</v>
      </c>
      <c r="G613" s="2">
        <v>3</v>
      </c>
      <c r="H613" s="2">
        <v>0</v>
      </c>
      <c r="I613" s="2">
        <v>1</v>
      </c>
      <c r="J613" s="2">
        <v>0</v>
      </c>
      <c r="K613" s="2">
        <v>1</v>
      </c>
      <c r="L613" s="2">
        <v>0</v>
      </c>
      <c r="M613" s="2">
        <v>1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1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1</v>
      </c>
      <c r="AI613" s="2">
        <v>1</v>
      </c>
      <c r="AJ613" s="2">
        <v>0</v>
      </c>
      <c r="AK613" s="2">
        <v>0</v>
      </c>
      <c r="AL613" s="2">
        <v>0</v>
      </c>
      <c r="AM613" s="2">
        <v>0</v>
      </c>
      <c r="AN613" s="2">
        <v>1</v>
      </c>
      <c r="AO613" s="2">
        <v>0</v>
      </c>
      <c r="AP613" s="2">
        <v>0</v>
      </c>
      <c r="AQ613" s="2">
        <v>0</v>
      </c>
      <c r="AR613" s="2">
        <v>1</v>
      </c>
      <c r="AS613" s="2">
        <v>0</v>
      </c>
      <c r="AT613" s="2">
        <v>0</v>
      </c>
      <c r="AU613" s="2">
        <v>0</v>
      </c>
      <c r="AV613" s="2">
        <v>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125</v>
      </c>
      <c r="CG613" s="2">
        <v>200</v>
      </c>
      <c r="CH613" s="2">
        <v>0</v>
      </c>
      <c r="CI613" s="2">
        <v>25</v>
      </c>
      <c r="CJ613" s="2">
        <v>0</v>
      </c>
      <c r="CK613" s="2">
        <v>100</v>
      </c>
      <c r="CL613" s="2">
        <v>0</v>
      </c>
      <c r="CM613" s="2">
        <v>0</v>
      </c>
      <c r="CN613" s="2">
        <v>0</v>
      </c>
      <c r="CO613" s="2">
        <v>25</v>
      </c>
      <c r="CP613" s="2">
        <v>0</v>
      </c>
      <c r="CQ613" s="2">
        <v>100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25</v>
      </c>
      <c r="DC613" s="2">
        <v>0</v>
      </c>
      <c r="DD613" s="2">
        <v>100</v>
      </c>
      <c r="DE613" s="2">
        <v>0</v>
      </c>
      <c r="DF613" s="2">
        <v>100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25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100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125</v>
      </c>
      <c r="GE613" s="2">
        <v>2</v>
      </c>
      <c r="GF613" s="2" t="s">
        <v>188</v>
      </c>
    </row>
    <row r="614" spans="1:188" x14ac:dyDescent="0.7">
      <c r="A614" s="2">
        <v>606995</v>
      </c>
      <c r="B614" s="2" t="s">
        <v>800</v>
      </c>
      <c r="C614" s="3">
        <v>41275</v>
      </c>
      <c r="D614" s="2">
        <v>6</v>
      </c>
      <c r="E614" s="2">
        <v>3</v>
      </c>
      <c r="F614" s="2">
        <v>1</v>
      </c>
      <c r="G614" s="2">
        <v>3</v>
      </c>
      <c r="H614" s="2">
        <v>1</v>
      </c>
      <c r="I614" s="2">
        <v>0</v>
      </c>
      <c r="J614" s="2">
        <v>1</v>
      </c>
      <c r="K614" s="2">
        <v>0</v>
      </c>
      <c r="L614" s="2">
        <v>2</v>
      </c>
      <c r="M614" s="2">
        <v>1</v>
      </c>
      <c r="N614" s="2">
        <v>0</v>
      </c>
      <c r="O614" s="2">
        <v>1</v>
      </c>
      <c r="P614" s="2">
        <v>0</v>
      </c>
      <c r="Q614" s="2">
        <v>2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1</v>
      </c>
      <c r="AE614" s="2">
        <v>0</v>
      </c>
      <c r="AF614" s="2">
        <v>0</v>
      </c>
      <c r="AG614" s="2">
        <v>0</v>
      </c>
      <c r="AH614" s="2">
        <v>1</v>
      </c>
      <c r="AI614" s="2">
        <v>1</v>
      </c>
      <c r="AJ614" s="2">
        <v>0</v>
      </c>
      <c r="AK614" s="2">
        <v>0</v>
      </c>
      <c r="AL614" s="2">
        <v>0</v>
      </c>
      <c r="AM614" s="2">
        <v>0</v>
      </c>
      <c r="AN614" s="2">
        <v>1</v>
      </c>
      <c r="AO614" s="2">
        <v>0</v>
      </c>
      <c r="AP614" s="2">
        <v>0</v>
      </c>
      <c r="AQ614" s="2">
        <v>0</v>
      </c>
      <c r="AR614" s="2">
        <v>1</v>
      </c>
      <c r="AS614" s="2">
        <v>0</v>
      </c>
      <c r="AT614" s="2">
        <v>0</v>
      </c>
      <c r="AU614" s="2">
        <v>0</v>
      </c>
      <c r="AV614" s="2">
        <v>1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1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175</v>
      </c>
      <c r="CG614" s="2">
        <v>150</v>
      </c>
      <c r="CH614" s="2">
        <v>25</v>
      </c>
      <c r="CI614" s="2">
        <v>0</v>
      </c>
      <c r="CJ614" s="2">
        <v>50</v>
      </c>
      <c r="CK614" s="2">
        <v>0</v>
      </c>
      <c r="CL614" s="2">
        <v>100</v>
      </c>
      <c r="CM614" s="2">
        <v>0</v>
      </c>
      <c r="CN614" s="2">
        <v>25</v>
      </c>
      <c r="CO614" s="2">
        <v>0</v>
      </c>
      <c r="CP614" s="2">
        <v>50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25</v>
      </c>
      <c r="DC614" s="2">
        <v>0</v>
      </c>
      <c r="DD614" s="2">
        <v>50</v>
      </c>
      <c r="DE614" s="2">
        <v>0</v>
      </c>
      <c r="DF614" s="2">
        <v>100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25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50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50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50</v>
      </c>
      <c r="GA614" s="2">
        <v>0</v>
      </c>
      <c r="GB614" s="2">
        <v>0</v>
      </c>
      <c r="GC614" s="2">
        <v>0</v>
      </c>
      <c r="GD614" s="2">
        <v>175</v>
      </c>
      <c r="GE614" s="2">
        <v>4</v>
      </c>
      <c r="GF614" s="2" t="s">
        <v>188</v>
      </c>
    </row>
    <row r="615" spans="1:188" x14ac:dyDescent="0.7">
      <c r="A615" s="2">
        <v>607259</v>
      </c>
      <c r="B615" s="2" t="s">
        <v>801</v>
      </c>
      <c r="C615" s="3">
        <v>41275</v>
      </c>
      <c r="D615" s="2">
        <v>6</v>
      </c>
      <c r="E615" s="2">
        <v>3</v>
      </c>
      <c r="F615" s="2">
        <v>1</v>
      </c>
      <c r="G615" s="2">
        <v>3</v>
      </c>
      <c r="H615" s="2">
        <v>1</v>
      </c>
      <c r="I615" s="2">
        <v>0</v>
      </c>
      <c r="J615" s="2">
        <v>1</v>
      </c>
      <c r="K615" s="2">
        <v>0</v>
      </c>
      <c r="L615" s="2">
        <v>1</v>
      </c>
      <c r="M615" s="2">
        <v>1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1</v>
      </c>
      <c r="AE615" s="2">
        <v>0</v>
      </c>
      <c r="AF615" s="2">
        <v>0</v>
      </c>
      <c r="AG615" s="2">
        <v>0</v>
      </c>
      <c r="AH615" s="2">
        <v>1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1</v>
      </c>
      <c r="AO615" s="2">
        <v>0</v>
      </c>
      <c r="AP615" s="2">
        <v>0</v>
      </c>
      <c r="AQ615" s="2">
        <v>0</v>
      </c>
      <c r="AR615" s="2">
        <v>1</v>
      </c>
      <c r="AS615" s="2">
        <v>0</v>
      </c>
      <c r="AT615" s="2">
        <v>0</v>
      </c>
      <c r="AU615" s="2">
        <v>0</v>
      </c>
      <c r="AV615" s="2">
        <v>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1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100</v>
      </c>
      <c r="CG615" s="2">
        <v>75</v>
      </c>
      <c r="CH615" s="2">
        <v>25</v>
      </c>
      <c r="CI615" s="2">
        <v>0</v>
      </c>
      <c r="CJ615" s="2">
        <v>25</v>
      </c>
      <c r="CK615" s="2">
        <v>0</v>
      </c>
      <c r="CL615" s="2">
        <v>50</v>
      </c>
      <c r="CM615" s="2">
        <v>0</v>
      </c>
      <c r="CN615" s="2">
        <v>25</v>
      </c>
      <c r="CO615" s="2">
        <v>0</v>
      </c>
      <c r="CP615" s="2">
        <v>25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25</v>
      </c>
      <c r="DC615" s="2">
        <v>0</v>
      </c>
      <c r="DD615" s="2">
        <v>25</v>
      </c>
      <c r="DE615" s="2">
        <v>0</v>
      </c>
      <c r="DF615" s="2">
        <v>50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25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25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50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100</v>
      </c>
      <c r="GE615" s="2">
        <v>3</v>
      </c>
      <c r="GF615" s="2" t="s">
        <v>188</v>
      </c>
    </row>
    <row r="616" spans="1:188" x14ac:dyDescent="0.7">
      <c r="A616" s="2">
        <v>607418</v>
      </c>
      <c r="B616" s="2" t="s">
        <v>802</v>
      </c>
      <c r="C616" s="3">
        <v>41275</v>
      </c>
      <c r="D616" s="2">
        <v>6</v>
      </c>
      <c r="E616" s="2">
        <v>3</v>
      </c>
      <c r="F616" s="2">
        <v>1</v>
      </c>
      <c r="G616" s="2">
        <v>3</v>
      </c>
      <c r="H616" s="2">
        <v>1</v>
      </c>
      <c r="I616" s="2">
        <v>0</v>
      </c>
      <c r="J616" s="2">
        <v>1</v>
      </c>
      <c r="K616" s="2">
        <v>0</v>
      </c>
      <c r="L616" s="2">
        <v>1</v>
      </c>
      <c r="M616" s="2">
        <v>1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1</v>
      </c>
      <c r="AE616" s="2">
        <v>0</v>
      </c>
      <c r="AF616" s="2">
        <v>0</v>
      </c>
      <c r="AG616" s="2">
        <v>0</v>
      </c>
      <c r="AH616" s="2">
        <v>1</v>
      </c>
      <c r="AI616" s="2">
        <v>1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>
        <v>0</v>
      </c>
      <c r="AP616" s="2">
        <v>0</v>
      </c>
      <c r="AQ616" s="2">
        <v>0</v>
      </c>
      <c r="AR616" s="2">
        <v>1</v>
      </c>
      <c r="AS616" s="2">
        <v>0</v>
      </c>
      <c r="AT616" s="2">
        <v>0</v>
      </c>
      <c r="AU616" s="2">
        <v>0</v>
      </c>
      <c r="AV616" s="2">
        <v>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1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300</v>
      </c>
      <c r="CG616" s="2">
        <v>200</v>
      </c>
      <c r="CH616" s="2">
        <v>100</v>
      </c>
      <c r="CI616" s="2">
        <v>0</v>
      </c>
      <c r="CJ616" s="2">
        <v>100</v>
      </c>
      <c r="CK616" s="2">
        <v>0</v>
      </c>
      <c r="CL616" s="2">
        <v>100</v>
      </c>
      <c r="CM616" s="2">
        <v>0</v>
      </c>
      <c r="CN616" s="2">
        <v>100</v>
      </c>
      <c r="CO616" s="2">
        <v>0</v>
      </c>
      <c r="CP616" s="2">
        <v>100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100</v>
      </c>
      <c r="DC616" s="2">
        <v>0</v>
      </c>
      <c r="DD616" s="2">
        <v>100</v>
      </c>
      <c r="DE616" s="2">
        <v>0</v>
      </c>
      <c r="DF616" s="2">
        <v>100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100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100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100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300</v>
      </c>
      <c r="GE616" s="2">
        <v>3</v>
      </c>
      <c r="GF616" s="2" t="s">
        <v>188</v>
      </c>
    </row>
    <row r="617" spans="1:188" x14ac:dyDescent="0.7">
      <c r="A617" s="2">
        <v>608059</v>
      </c>
      <c r="B617" s="2" t="s">
        <v>803</v>
      </c>
      <c r="C617" s="3">
        <v>41275</v>
      </c>
      <c r="D617" s="2">
        <v>6</v>
      </c>
      <c r="E617" s="2">
        <v>3</v>
      </c>
      <c r="F617" s="2">
        <v>1</v>
      </c>
      <c r="G617" s="2">
        <v>3</v>
      </c>
      <c r="H617" s="2">
        <v>1</v>
      </c>
      <c r="I617" s="2">
        <v>0</v>
      </c>
      <c r="J617" s="2">
        <v>2</v>
      </c>
      <c r="K617" s="2">
        <v>0</v>
      </c>
      <c r="L617" s="2">
        <v>1</v>
      </c>
      <c r="M617" s="2">
        <v>1</v>
      </c>
      <c r="N617" s="2">
        <v>0</v>
      </c>
      <c r="O617" s="2">
        <v>2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0</v>
      </c>
      <c r="AF617" s="2">
        <v>0</v>
      </c>
      <c r="AG617" s="2">
        <v>0</v>
      </c>
      <c r="AH617" s="2">
        <v>1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0</v>
      </c>
      <c r="AQ617" s="2">
        <v>0</v>
      </c>
      <c r="AR617" s="2">
        <v>1</v>
      </c>
      <c r="AS617" s="2">
        <v>0</v>
      </c>
      <c r="AT617" s="2">
        <v>0</v>
      </c>
      <c r="AU617" s="2">
        <v>0</v>
      </c>
      <c r="AV617" s="2">
        <v>1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1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140</v>
      </c>
      <c r="CG617" s="2">
        <v>110</v>
      </c>
      <c r="CH617" s="2">
        <v>30</v>
      </c>
      <c r="CI617" s="2">
        <v>0</v>
      </c>
      <c r="CJ617" s="2">
        <v>60</v>
      </c>
      <c r="CK617" s="2">
        <v>0</v>
      </c>
      <c r="CL617" s="2">
        <v>50</v>
      </c>
      <c r="CM617" s="2">
        <v>0</v>
      </c>
      <c r="CN617" s="2">
        <v>30</v>
      </c>
      <c r="CO617" s="2">
        <v>0</v>
      </c>
      <c r="CP617" s="2">
        <v>60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30</v>
      </c>
      <c r="DC617" s="2">
        <v>0</v>
      </c>
      <c r="DD617" s="2">
        <v>60</v>
      </c>
      <c r="DE617" s="2">
        <v>0</v>
      </c>
      <c r="DF617" s="2">
        <v>50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30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60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50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140</v>
      </c>
      <c r="GE617" s="2">
        <v>4</v>
      </c>
      <c r="GF617" s="2" t="s">
        <v>188</v>
      </c>
    </row>
    <row r="618" spans="1:188" x14ac:dyDescent="0.7">
      <c r="A618" s="2">
        <v>608663</v>
      </c>
      <c r="B618" s="2" t="s">
        <v>804</v>
      </c>
      <c r="C618" s="3">
        <v>41275</v>
      </c>
      <c r="D618" s="2">
        <v>6</v>
      </c>
      <c r="E618" s="2">
        <v>3</v>
      </c>
      <c r="F618" s="2">
        <v>1</v>
      </c>
      <c r="G618" s="2">
        <v>3</v>
      </c>
      <c r="H618" s="2">
        <v>1</v>
      </c>
      <c r="I618" s="2">
        <v>0</v>
      </c>
      <c r="J618" s="2">
        <v>2</v>
      </c>
      <c r="K618" s="2">
        <v>0</v>
      </c>
      <c r="L618" s="2">
        <v>1</v>
      </c>
      <c r="M618" s="2">
        <v>1</v>
      </c>
      <c r="N618" s="2">
        <v>0</v>
      </c>
      <c r="O618" s="2">
        <v>2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>
        <v>0</v>
      </c>
      <c r="AG618" s="2">
        <v>0</v>
      </c>
      <c r="AH618" s="2">
        <v>1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0</v>
      </c>
      <c r="AP618" s="2">
        <v>0</v>
      </c>
      <c r="AQ618" s="2">
        <v>0</v>
      </c>
      <c r="AR618" s="2">
        <v>1</v>
      </c>
      <c r="AS618" s="2">
        <v>0</v>
      </c>
      <c r="AT618" s="2">
        <v>0</v>
      </c>
      <c r="AU618" s="2">
        <v>0</v>
      </c>
      <c r="AV618" s="2">
        <v>1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1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400</v>
      </c>
      <c r="CG618" s="2">
        <v>350</v>
      </c>
      <c r="CH618" s="2">
        <v>50</v>
      </c>
      <c r="CI618" s="2">
        <v>0</v>
      </c>
      <c r="CJ618" s="2">
        <v>250</v>
      </c>
      <c r="CK618" s="2">
        <v>0</v>
      </c>
      <c r="CL618" s="2">
        <v>100</v>
      </c>
      <c r="CM618" s="2">
        <v>0</v>
      </c>
      <c r="CN618" s="2">
        <v>50</v>
      </c>
      <c r="CO618" s="2">
        <v>0</v>
      </c>
      <c r="CP618" s="2">
        <v>250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50</v>
      </c>
      <c r="DC618" s="2">
        <v>0</v>
      </c>
      <c r="DD618" s="2">
        <v>250</v>
      </c>
      <c r="DE618" s="2">
        <v>0</v>
      </c>
      <c r="DF618" s="2">
        <v>100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50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250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100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400</v>
      </c>
      <c r="GE618" s="2">
        <v>4</v>
      </c>
      <c r="GF618" s="2" t="s">
        <v>188</v>
      </c>
    </row>
    <row r="619" spans="1:188" x14ac:dyDescent="0.7">
      <c r="A619" s="2">
        <v>610494</v>
      </c>
      <c r="B619" s="2" t="s">
        <v>805</v>
      </c>
      <c r="C619" s="3">
        <v>41275</v>
      </c>
      <c r="D619" s="2">
        <v>6</v>
      </c>
      <c r="E619" s="2">
        <v>3</v>
      </c>
      <c r="F619" s="2">
        <v>1</v>
      </c>
      <c r="G619" s="2">
        <v>3</v>
      </c>
      <c r="H619" s="2">
        <v>1</v>
      </c>
      <c r="I619" s="2">
        <v>0</v>
      </c>
      <c r="J619" s="2">
        <v>3</v>
      </c>
      <c r="K619" s="2">
        <v>0</v>
      </c>
      <c r="L619" s="2">
        <v>1</v>
      </c>
      <c r="M619" s="2">
        <v>1</v>
      </c>
      <c r="N619" s="2">
        <v>0</v>
      </c>
      <c r="O619" s="2">
        <v>3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1</v>
      </c>
      <c r="AE619" s="2">
        <v>0</v>
      </c>
      <c r="AF619" s="2">
        <v>0</v>
      </c>
      <c r="AG619" s="2">
        <v>0</v>
      </c>
      <c r="AH619" s="2">
        <v>1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1</v>
      </c>
      <c r="AO619" s="2">
        <v>0</v>
      </c>
      <c r="AP619" s="2">
        <v>0</v>
      </c>
      <c r="AQ619" s="2">
        <v>0</v>
      </c>
      <c r="AR619" s="2">
        <v>1</v>
      </c>
      <c r="AS619" s="2">
        <v>0</v>
      </c>
      <c r="AT619" s="2">
        <v>0</v>
      </c>
      <c r="AU619" s="2">
        <v>0</v>
      </c>
      <c r="AV619" s="2">
        <v>1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1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130</v>
      </c>
      <c r="CG619" s="2">
        <v>80</v>
      </c>
      <c r="CH619" s="2">
        <v>50</v>
      </c>
      <c r="CI619" s="2">
        <v>0</v>
      </c>
      <c r="CJ619" s="2">
        <v>60</v>
      </c>
      <c r="CK619" s="2">
        <v>0</v>
      </c>
      <c r="CL619" s="2">
        <v>20</v>
      </c>
      <c r="CM619" s="2">
        <v>0</v>
      </c>
      <c r="CN619" s="2">
        <v>50</v>
      </c>
      <c r="CO619" s="2">
        <v>0</v>
      </c>
      <c r="CP619" s="2">
        <v>60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50</v>
      </c>
      <c r="DC619" s="2">
        <v>0</v>
      </c>
      <c r="DD619" s="2">
        <v>60</v>
      </c>
      <c r="DE619" s="2">
        <v>0</v>
      </c>
      <c r="DF619" s="2">
        <v>20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50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25</v>
      </c>
      <c r="EV619" s="2">
        <v>0</v>
      </c>
      <c r="EW619" s="2">
        <v>0</v>
      </c>
      <c r="EX619" s="2">
        <v>25</v>
      </c>
      <c r="EY619" s="2">
        <v>0</v>
      </c>
      <c r="EZ619" s="2">
        <v>0</v>
      </c>
      <c r="FA619" s="2">
        <v>0</v>
      </c>
      <c r="FB619" s="2">
        <v>10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20</v>
      </c>
      <c r="GA619" s="2">
        <v>0</v>
      </c>
      <c r="GB619" s="2">
        <v>0</v>
      </c>
      <c r="GC619" s="2">
        <v>0</v>
      </c>
      <c r="GD619" s="2">
        <v>130</v>
      </c>
      <c r="GE619" s="2">
        <v>5</v>
      </c>
      <c r="GF619" s="2" t="s">
        <v>188</v>
      </c>
    </row>
    <row r="620" spans="1:188" x14ac:dyDescent="0.7">
      <c r="A620" s="2">
        <v>611302</v>
      </c>
      <c r="B620" s="2" t="s">
        <v>806</v>
      </c>
      <c r="C620" s="3">
        <v>41275</v>
      </c>
      <c r="D620" s="2">
        <v>6</v>
      </c>
      <c r="E620" s="2">
        <v>3</v>
      </c>
      <c r="F620" s="2">
        <v>1</v>
      </c>
      <c r="G620" s="2">
        <v>3</v>
      </c>
      <c r="H620" s="2">
        <v>1</v>
      </c>
      <c r="I620" s="2">
        <v>0</v>
      </c>
      <c r="J620" s="2">
        <v>2</v>
      </c>
      <c r="K620" s="2">
        <v>0</v>
      </c>
      <c r="L620" s="2">
        <v>1</v>
      </c>
      <c r="M620" s="2">
        <v>1</v>
      </c>
      <c r="N620" s="2">
        <v>0</v>
      </c>
      <c r="O620" s="2">
        <v>2</v>
      </c>
      <c r="P620" s="2">
        <v>0</v>
      </c>
      <c r="Q620" s="2">
        <v>1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1</v>
      </c>
      <c r="AE620" s="2">
        <v>0</v>
      </c>
      <c r="AF620" s="2">
        <v>0</v>
      </c>
      <c r="AG620" s="2">
        <v>0</v>
      </c>
      <c r="AH620" s="2">
        <v>1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2">
        <v>1</v>
      </c>
      <c r="AO620" s="2">
        <v>0</v>
      </c>
      <c r="AP620" s="2">
        <v>0</v>
      </c>
      <c r="AQ620" s="2">
        <v>0</v>
      </c>
      <c r="AR620" s="2">
        <v>1</v>
      </c>
      <c r="AS620" s="2">
        <v>0</v>
      </c>
      <c r="AT620" s="2">
        <v>0</v>
      </c>
      <c r="AU620" s="2">
        <v>0</v>
      </c>
      <c r="AV620" s="2">
        <v>1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1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260.75</v>
      </c>
      <c r="CG620" s="2">
        <v>225</v>
      </c>
      <c r="CH620" s="2">
        <v>35.75</v>
      </c>
      <c r="CI620" s="2">
        <v>0</v>
      </c>
      <c r="CJ620" s="2">
        <v>125</v>
      </c>
      <c r="CK620" s="2">
        <v>0</v>
      </c>
      <c r="CL620" s="2">
        <v>100</v>
      </c>
      <c r="CM620" s="2">
        <v>0</v>
      </c>
      <c r="CN620" s="2">
        <v>35.75</v>
      </c>
      <c r="CO620" s="2">
        <v>0</v>
      </c>
      <c r="CP620" s="2">
        <v>125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35.75</v>
      </c>
      <c r="DC620" s="2">
        <v>0</v>
      </c>
      <c r="DD620" s="2">
        <v>125</v>
      </c>
      <c r="DE620" s="2">
        <v>0</v>
      </c>
      <c r="DF620" s="2">
        <v>100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35.75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75</v>
      </c>
      <c r="FA620" s="2">
        <v>0</v>
      </c>
      <c r="FB620" s="2">
        <v>50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100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260.75</v>
      </c>
      <c r="GE620" s="2">
        <v>4</v>
      </c>
      <c r="GF620" s="2" t="s">
        <v>188</v>
      </c>
    </row>
    <row r="621" spans="1:188" x14ac:dyDescent="0.7">
      <c r="A621" s="2">
        <v>612799</v>
      </c>
      <c r="B621" s="2" t="s">
        <v>807</v>
      </c>
      <c r="C621" s="3">
        <v>41640</v>
      </c>
      <c r="D621" s="2">
        <v>5</v>
      </c>
      <c r="E621" s="2">
        <v>3</v>
      </c>
      <c r="F621" s="2">
        <v>1</v>
      </c>
      <c r="G621" s="2">
        <v>3</v>
      </c>
      <c r="H621" s="2">
        <v>0</v>
      </c>
      <c r="I621" s="2">
        <v>1</v>
      </c>
      <c r="J621" s="2">
        <v>0</v>
      </c>
      <c r="K621" s="2">
        <v>1</v>
      </c>
      <c r="L621" s="2">
        <v>0</v>
      </c>
      <c r="M621" s="2">
        <v>1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1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0</v>
      </c>
      <c r="AP621" s="2">
        <v>0</v>
      </c>
      <c r="AQ621" s="2">
        <v>0</v>
      </c>
      <c r="AR621" s="2">
        <v>1</v>
      </c>
      <c r="AS621" s="2">
        <v>0</v>
      </c>
      <c r="AT621" s="2">
        <v>0</v>
      </c>
      <c r="AU621" s="2">
        <v>0</v>
      </c>
      <c r="AV621" s="2">
        <v>1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150</v>
      </c>
      <c r="CG621" s="2">
        <v>141</v>
      </c>
      <c r="CH621" s="2">
        <v>0</v>
      </c>
      <c r="CI621" s="2">
        <v>50</v>
      </c>
      <c r="CJ621" s="2">
        <v>0</v>
      </c>
      <c r="CK621" s="2">
        <v>100</v>
      </c>
      <c r="CL621" s="2">
        <v>0</v>
      </c>
      <c r="CM621" s="2">
        <v>0</v>
      </c>
      <c r="CN621" s="2">
        <v>0</v>
      </c>
      <c r="CO621" s="2">
        <v>50</v>
      </c>
      <c r="CP621" s="2">
        <v>0</v>
      </c>
      <c r="CQ621" s="2">
        <v>100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50</v>
      </c>
      <c r="DC621" s="2">
        <v>0</v>
      </c>
      <c r="DD621" s="2">
        <v>100</v>
      </c>
      <c r="DE621" s="2">
        <v>0</v>
      </c>
      <c r="DF621" s="2">
        <v>41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50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100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150</v>
      </c>
      <c r="GE621" s="2">
        <v>2</v>
      </c>
      <c r="GF621" s="2" t="s">
        <v>188</v>
      </c>
    </row>
    <row r="622" spans="1:188" x14ac:dyDescent="0.7">
      <c r="A622" s="2">
        <v>613844</v>
      </c>
      <c r="B622" s="2" t="s">
        <v>808</v>
      </c>
      <c r="C622" s="3">
        <v>41275</v>
      </c>
      <c r="D622" s="2">
        <v>6</v>
      </c>
      <c r="E622" s="2">
        <v>3</v>
      </c>
      <c r="F622" s="2">
        <v>1</v>
      </c>
      <c r="G622" s="2">
        <v>3</v>
      </c>
      <c r="H622" s="2">
        <v>1</v>
      </c>
      <c r="I622" s="2">
        <v>0</v>
      </c>
      <c r="J622" s="2">
        <v>1</v>
      </c>
      <c r="K622" s="2">
        <v>0</v>
      </c>
      <c r="L622" s="2">
        <v>1</v>
      </c>
      <c r="M622" s="2">
        <v>1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1</v>
      </c>
      <c r="AE622" s="2">
        <v>0</v>
      </c>
      <c r="AF622" s="2">
        <v>0</v>
      </c>
      <c r="AG622" s="2">
        <v>0</v>
      </c>
      <c r="AH622" s="2">
        <v>1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1</v>
      </c>
      <c r="AO622" s="2">
        <v>0</v>
      </c>
      <c r="AP622" s="2">
        <v>0</v>
      </c>
      <c r="AQ622" s="2">
        <v>0</v>
      </c>
      <c r="AR622" s="2">
        <v>1</v>
      </c>
      <c r="AS622" s="2">
        <v>0</v>
      </c>
      <c r="AT622" s="2">
        <v>0</v>
      </c>
      <c r="AU622" s="2">
        <v>0</v>
      </c>
      <c r="AV622" s="2">
        <v>1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1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40</v>
      </c>
      <c r="CG622" s="2">
        <v>30</v>
      </c>
      <c r="CH622" s="2">
        <v>10</v>
      </c>
      <c r="CI622" s="2">
        <v>0</v>
      </c>
      <c r="CJ622" s="2">
        <v>15</v>
      </c>
      <c r="CK622" s="2">
        <v>0</v>
      </c>
      <c r="CL622" s="2">
        <v>15</v>
      </c>
      <c r="CM622" s="2">
        <v>0</v>
      </c>
      <c r="CN622" s="2">
        <v>10</v>
      </c>
      <c r="CO622" s="2">
        <v>0</v>
      </c>
      <c r="CP622" s="2">
        <v>15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10</v>
      </c>
      <c r="DC622" s="2">
        <v>0</v>
      </c>
      <c r="DD622" s="2">
        <v>15</v>
      </c>
      <c r="DE622" s="2">
        <v>0</v>
      </c>
      <c r="DF622" s="2">
        <v>15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10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15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15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40</v>
      </c>
      <c r="GE622" s="2">
        <v>3</v>
      </c>
      <c r="GF622" s="2" t="s">
        <v>188</v>
      </c>
    </row>
    <row r="623" spans="1:188" x14ac:dyDescent="0.7">
      <c r="A623" s="2">
        <v>616185</v>
      </c>
      <c r="B623" s="2" t="s">
        <v>809</v>
      </c>
      <c r="C623" s="3">
        <v>41275</v>
      </c>
      <c r="D623" s="2">
        <v>6</v>
      </c>
      <c r="E623" s="2">
        <v>3</v>
      </c>
      <c r="F623" s="2">
        <v>1</v>
      </c>
      <c r="G623" s="2">
        <v>3</v>
      </c>
      <c r="H623" s="2">
        <v>1</v>
      </c>
      <c r="I623" s="2">
        <v>0</v>
      </c>
      <c r="J623" s="2">
        <v>1</v>
      </c>
      <c r="K623" s="2">
        <v>0</v>
      </c>
      <c r="L623" s="2">
        <v>2</v>
      </c>
      <c r="M623" s="2">
        <v>1</v>
      </c>
      <c r="N623" s="2">
        <v>0</v>
      </c>
      <c r="O623" s="2">
        <v>1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1</v>
      </c>
      <c r="AE623" s="2">
        <v>0</v>
      </c>
      <c r="AF623" s="2">
        <v>0</v>
      </c>
      <c r="AG623" s="2">
        <v>0</v>
      </c>
      <c r="AH623" s="2">
        <v>1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>
        <v>0</v>
      </c>
      <c r="AP623" s="2">
        <v>0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1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100</v>
      </c>
      <c r="CG623" s="2">
        <v>75</v>
      </c>
      <c r="CH623" s="2">
        <v>25</v>
      </c>
      <c r="CI623" s="2">
        <v>0</v>
      </c>
      <c r="CJ623" s="2">
        <v>25</v>
      </c>
      <c r="CK623" s="2">
        <v>0</v>
      </c>
      <c r="CL623" s="2">
        <v>50</v>
      </c>
      <c r="CM623" s="2">
        <v>0</v>
      </c>
      <c r="CN623" s="2">
        <v>25</v>
      </c>
      <c r="CO623" s="2">
        <v>0</v>
      </c>
      <c r="CP623" s="2">
        <v>25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25</v>
      </c>
      <c r="DC623" s="2">
        <v>0</v>
      </c>
      <c r="DD623" s="2">
        <v>25</v>
      </c>
      <c r="DE623" s="2">
        <v>0</v>
      </c>
      <c r="DF623" s="2">
        <v>50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25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25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25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25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100</v>
      </c>
      <c r="GE623" s="2">
        <v>4</v>
      </c>
      <c r="GF623" s="2" t="s">
        <v>188</v>
      </c>
    </row>
    <row r="624" spans="1:188" x14ac:dyDescent="0.7">
      <c r="A624" s="2">
        <v>616531</v>
      </c>
      <c r="B624" s="2" t="s">
        <v>810</v>
      </c>
      <c r="C624" s="3">
        <v>41275</v>
      </c>
      <c r="D624" s="2">
        <v>6</v>
      </c>
      <c r="E624" s="2">
        <v>3</v>
      </c>
      <c r="F624" s="2">
        <v>1</v>
      </c>
      <c r="G624" s="2">
        <v>3</v>
      </c>
      <c r="H624" s="2">
        <v>1</v>
      </c>
      <c r="I624" s="2">
        <v>0</v>
      </c>
      <c r="J624" s="2">
        <v>1</v>
      </c>
      <c r="K624" s="2">
        <v>0</v>
      </c>
      <c r="L624" s="2">
        <v>1</v>
      </c>
      <c r="M624" s="2">
        <v>1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1</v>
      </c>
      <c r="AE624" s="2">
        <v>0</v>
      </c>
      <c r="AF624" s="2">
        <v>0</v>
      </c>
      <c r="AG624" s="2">
        <v>0</v>
      </c>
      <c r="AH624" s="2">
        <v>1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0</v>
      </c>
      <c r="AP624" s="2">
        <v>0</v>
      </c>
      <c r="AQ624" s="2">
        <v>0</v>
      </c>
      <c r="AR624" s="2">
        <v>1</v>
      </c>
      <c r="AS624" s="2">
        <v>0</v>
      </c>
      <c r="AT624" s="2">
        <v>0</v>
      </c>
      <c r="AU624" s="2">
        <v>0</v>
      </c>
      <c r="AV624" s="2">
        <v>1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1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75</v>
      </c>
      <c r="CG624" s="2">
        <v>50</v>
      </c>
      <c r="CH624" s="2">
        <v>25</v>
      </c>
      <c r="CI624" s="2">
        <v>0</v>
      </c>
      <c r="CJ624" s="2">
        <v>25</v>
      </c>
      <c r="CK624" s="2">
        <v>0</v>
      </c>
      <c r="CL624" s="2">
        <v>25</v>
      </c>
      <c r="CM624" s="2">
        <v>0</v>
      </c>
      <c r="CN624" s="2">
        <v>25</v>
      </c>
      <c r="CO624" s="2">
        <v>0</v>
      </c>
      <c r="CP624" s="2">
        <v>25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25</v>
      </c>
      <c r="DC624" s="2">
        <v>0</v>
      </c>
      <c r="DD624" s="2">
        <v>25</v>
      </c>
      <c r="DE624" s="2">
        <v>0</v>
      </c>
      <c r="DF624" s="2">
        <v>25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25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25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25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75</v>
      </c>
      <c r="GE624" s="2">
        <v>3</v>
      </c>
      <c r="GF624" s="2" t="s">
        <v>188</v>
      </c>
    </row>
    <row r="625" spans="1:188" x14ac:dyDescent="0.7">
      <c r="A625" s="2">
        <v>617110</v>
      </c>
      <c r="B625" s="2" t="s">
        <v>811</v>
      </c>
      <c r="C625" s="3">
        <v>41640</v>
      </c>
      <c r="D625" s="2">
        <v>5</v>
      </c>
      <c r="E625" s="2">
        <v>3</v>
      </c>
      <c r="F625" s="2">
        <v>1</v>
      </c>
      <c r="G625" s="2">
        <v>3</v>
      </c>
      <c r="H625" s="2">
        <v>0</v>
      </c>
      <c r="I625" s="2">
        <v>2</v>
      </c>
      <c r="J625" s="2">
        <v>0</v>
      </c>
      <c r="K625" s="2">
        <v>3</v>
      </c>
      <c r="L625" s="2">
        <v>0</v>
      </c>
      <c r="M625" s="2">
        <v>2</v>
      </c>
      <c r="N625" s="2">
        <v>0</v>
      </c>
      <c r="O625" s="2">
        <v>3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1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1</v>
      </c>
      <c r="AJ625" s="2">
        <v>0</v>
      </c>
      <c r="AK625" s="2">
        <v>0</v>
      </c>
      <c r="AL625" s="2">
        <v>0</v>
      </c>
      <c r="AM625" s="2">
        <v>0</v>
      </c>
      <c r="AN625" s="2">
        <v>1</v>
      </c>
      <c r="AO625" s="2">
        <v>0</v>
      </c>
      <c r="AP625" s="2">
        <v>0</v>
      </c>
      <c r="AQ625" s="2">
        <v>0</v>
      </c>
      <c r="AR625" s="2">
        <v>1</v>
      </c>
      <c r="AS625" s="2">
        <v>0</v>
      </c>
      <c r="AT625" s="2">
        <v>0</v>
      </c>
      <c r="AU625" s="2">
        <v>0</v>
      </c>
      <c r="AV625" s="2">
        <v>1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115</v>
      </c>
      <c r="CG625" s="2">
        <v>120</v>
      </c>
      <c r="CH625" s="2">
        <v>0</v>
      </c>
      <c r="CI625" s="2">
        <v>20</v>
      </c>
      <c r="CJ625" s="2">
        <v>0</v>
      </c>
      <c r="CK625" s="2">
        <v>95</v>
      </c>
      <c r="CL625" s="2">
        <v>0</v>
      </c>
      <c r="CM625" s="2">
        <v>0</v>
      </c>
      <c r="CN625" s="2">
        <v>0</v>
      </c>
      <c r="CO625" s="2">
        <v>20</v>
      </c>
      <c r="CP625" s="2">
        <v>0</v>
      </c>
      <c r="CQ625" s="2">
        <v>95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20</v>
      </c>
      <c r="DC625" s="2">
        <v>0</v>
      </c>
      <c r="DD625" s="2">
        <v>95</v>
      </c>
      <c r="DE625" s="2">
        <v>0</v>
      </c>
      <c r="DF625" s="2">
        <v>25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20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20</v>
      </c>
      <c r="FI625" s="2">
        <v>0</v>
      </c>
      <c r="FJ625" s="2">
        <v>0</v>
      </c>
      <c r="FK625" s="2">
        <v>0</v>
      </c>
      <c r="FL625" s="2">
        <v>25</v>
      </c>
      <c r="FM625" s="2">
        <v>0</v>
      </c>
      <c r="FN625" s="2">
        <v>50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115</v>
      </c>
      <c r="GE625" s="2">
        <v>5</v>
      </c>
      <c r="GF625" s="2" t="s">
        <v>188</v>
      </c>
    </row>
    <row r="626" spans="1:188" x14ac:dyDescent="0.7">
      <c r="A626" s="2">
        <v>617869</v>
      </c>
      <c r="B626" s="2" t="s">
        <v>812</v>
      </c>
      <c r="C626" s="3">
        <v>41275</v>
      </c>
      <c r="D626" s="2">
        <v>6</v>
      </c>
      <c r="E626" s="2">
        <v>3</v>
      </c>
      <c r="F626" s="2">
        <v>1</v>
      </c>
      <c r="G626" s="2">
        <v>3</v>
      </c>
      <c r="H626" s="2">
        <v>1</v>
      </c>
      <c r="I626" s="2">
        <v>0</v>
      </c>
      <c r="J626" s="2">
        <v>1</v>
      </c>
      <c r="K626" s="2">
        <v>0</v>
      </c>
      <c r="L626" s="2">
        <v>1</v>
      </c>
      <c r="M626" s="2">
        <v>1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H626" s="2">
        <v>1</v>
      </c>
      <c r="AI626" s="2">
        <v>1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0</v>
      </c>
      <c r="AP626" s="2">
        <v>0</v>
      </c>
      <c r="AQ626" s="2">
        <v>0</v>
      </c>
      <c r="AR626" s="2">
        <v>1</v>
      </c>
      <c r="AS626" s="2">
        <v>0</v>
      </c>
      <c r="AT626" s="2">
        <v>0</v>
      </c>
      <c r="AU626" s="2">
        <v>0</v>
      </c>
      <c r="AV626" s="2">
        <v>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1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227.84</v>
      </c>
      <c r="CG626" s="2">
        <v>119.84</v>
      </c>
      <c r="CH626" s="2">
        <v>108</v>
      </c>
      <c r="CI626" s="2">
        <v>0</v>
      </c>
      <c r="CJ626" s="2">
        <v>54</v>
      </c>
      <c r="CK626" s="2">
        <v>0</v>
      </c>
      <c r="CL626" s="2">
        <v>65.84</v>
      </c>
      <c r="CM626" s="2">
        <v>0</v>
      </c>
      <c r="CN626" s="2">
        <v>108</v>
      </c>
      <c r="CO626" s="2">
        <v>0</v>
      </c>
      <c r="CP626" s="2">
        <v>54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108</v>
      </c>
      <c r="DC626" s="2">
        <v>0</v>
      </c>
      <c r="DD626" s="2">
        <v>54</v>
      </c>
      <c r="DE626" s="2">
        <v>0</v>
      </c>
      <c r="DF626" s="2">
        <v>65.84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108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54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65.84</v>
      </c>
      <c r="GA626" s="2">
        <v>0</v>
      </c>
      <c r="GB626" s="2">
        <v>0</v>
      </c>
      <c r="GC626" s="2">
        <v>0</v>
      </c>
      <c r="GD626" s="2">
        <v>227.84</v>
      </c>
      <c r="GE626" s="2">
        <v>3</v>
      </c>
      <c r="GF626" s="2" t="s">
        <v>188</v>
      </c>
    </row>
    <row r="627" spans="1:188" x14ac:dyDescent="0.7">
      <c r="A627" s="2">
        <v>618156</v>
      </c>
      <c r="B627" s="4" t="s">
        <v>813</v>
      </c>
      <c r="C627" s="3">
        <v>41275</v>
      </c>
      <c r="D627" s="2">
        <v>6</v>
      </c>
      <c r="E627" s="2">
        <v>3</v>
      </c>
      <c r="F627" s="2">
        <v>1</v>
      </c>
      <c r="G627" s="2">
        <v>3</v>
      </c>
      <c r="H627" s="2">
        <v>1</v>
      </c>
      <c r="I627" s="2">
        <v>0</v>
      </c>
      <c r="J627" s="2">
        <v>3</v>
      </c>
      <c r="K627" s="2">
        <v>0</v>
      </c>
      <c r="L627" s="2">
        <v>1</v>
      </c>
      <c r="M627" s="2">
        <v>1</v>
      </c>
      <c r="N627" s="2">
        <v>0</v>
      </c>
      <c r="O627" s="2">
        <v>3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0</v>
      </c>
      <c r="AF627" s="2">
        <v>0</v>
      </c>
      <c r="AG627" s="2">
        <v>0</v>
      </c>
      <c r="AH627" s="2">
        <v>1</v>
      </c>
      <c r="AI627" s="2">
        <v>1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>
        <v>0</v>
      </c>
      <c r="AP627" s="2">
        <v>0</v>
      </c>
      <c r="AQ627" s="2">
        <v>0</v>
      </c>
      <c r="AR627" s="2">
        <v>1</v>
      </c>
      <c r="AS627" s="2">
        <v>0</v>
      </c>
      <c r="AT627" s="2">
        <v>0</v>
      </c>
      <c r="AU627" s="2">
        <v>0</v>
      </c>
      <c r="AV627" s="2">
        <v>1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1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118</v>
      </c>
      <c r="CG627" s="2">
        <v>73.95</v>
      </c>
      <c r="CH627" s="2">
        <v>44.05</v>
      </c>
      <c r="CI627" s="2">
        <v>0</v>
      </c>
      <c r="CJ627" s="2">
        <v>50</v>
      </c>
      <c r="CK627" s="2">
        <v>0</v>
      </c>
      <c r="CL627" s="2">
        <v>23.95</v>
      </c>
      <c r="CM627" s="2">
        <v>0</v>
      </c>
      <c r="CN627" s="2">
        <v>44.05</v>
      </c>
      <c r="CO627" s="2">
        <v>0</v>
      </c>
      <c r="CP627" s="2">
        <v>50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44.05</v>
      </c>
      <c r="DC627" s="2">
        <v>0</v>
      </c>
      <c r="DD627" s="2">
        <v>50</v>
      </c>
      <c r="DE627" s="2">
        <v>0</v>
      </c>
      <c r="DF627" s="2">
        <v>23.95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44.05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50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23.95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118</v>
      </c>
      <c r="GE627" s="2">
        <v>5</v>
      </c>
      <c r="GF627" s="2" t="s">
        <v>188</v>
      </c>
    </row>
    <row r="628" spans="1:188" x14ac:dyDescent="0.7">
      <c r="A628" s="2">
        <v>618231</v>
      </c>
      <c r="B628" s="2" t="s">
        <v>814</v>
      </c>
      <c r="C628" s="3">
        <v>41275</v>
      </c>
      <c r="D628" s="2">
        <v>6</v>
      </c>
      <c r="E628" s="2">
        <v>3</v>
      </c>
      <c r="F628" s="2">
        <v>1</v>
      </c>
      <c r="G628" s="2">
        <v>3</v>
      </c>
      <c r="H628" s="2">
        <v>1</v>
      </c>
      <c r="I628" s="2">
        <v>0</v>
      </c>
      <c r="J628" s="2">
        <v>1</v>
      </c>
      <c r="K628" s="2">
        <v>0</v>
      </c>
      <c r="L628" s="2">
        <v>1</v>
      </c>
      <c r="M628" s="2">
        <v>1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1</v>
      </c>
      <c r="AE628" s="2">
        <v>0</v>
      </c>
      <c r="AF628" s="2">
        <v>0</v>
      </c>
      <c r="AG628" s="2">
        <v>0</v>
      </c>
      <c r="AH628" s="2">
        <v>1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1</v>
      </c>
      <c r="AO628" s="2">
        <v>0</v>
      </c>
      <c r="AP628" s="2">
        <v>0</v>
      </c>
      <c r="AQ628" s="2">
        <v>0</v>
      </c>
      <c r="AR628" s="2">
        <v>1</v>
      </c>
      <c r="AS628" s="2">
        <v>0</v>
      </c>
      <c r="AT628" s="2">
        <v>0</v>
      </c>
      <c r="AU628" s="2">
        <v>0</v>
      </c>
      <c r="AV628" s="2">
        <v>1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1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40</v>
      </c>
      <c r="CG628" s="2">
        <v>30</v>
      </c>
      <c r="CH628" s="2">
        <v>10</v>
      </c>
      <c r="CI628" s="2">
        <v>0</v>
      </c>
      <c r="CJ628" s="2">
        <v>10</v>
      </c>
      <c r="CK628" s="2">
        <v>0</v>
      </c>
      <c r="CL628" s="2">
        <v>20</v>
      </c>
      <c r="CM628" s="2">
        <v>0</v>
      </c>
      <c r="CN628" s="2">
        <v>10</v>
      </c>
      <c r="CO628" s="2">
        <v>0</v>
      </c>
      <c r="CP628" s="2">
        <v>10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10</v>
      </c>
      <c r="DC628" s="2">
        <v>0</v>
      </c>
      <c r="DD628" s="2">
        <v>10</v>
      </c>
      <c r="DE628" s="2">
        <v>0</v>
      </c>
      <c r="DF628" s="2">
        <v>20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10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10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20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40</v>
      </c>
      <c r="GE628" s="2">
        <v>3</v>
      </c>
      <c r="GF628" s="2" t="s">
        <v>188</v>
      </c>
    </row>
    <row r="629" spans="1:188" x14ac:dyDescent="0.7">
      <c r="A629" s="2">
        <v>618788</v>
      </c>
      <c r="B629" s="2" t="s">
        <v>815</v>
      </c>
      <c r="C629" s="3">
        <v>41275</v>
      </c>
      <c r="D629" s="2">
        <v>6</v>
      </c>
      <c r="E629" s="2">
        <v>4</v>
      </c>
      <c r="F629" s="2">
        <v>2</v>
      </c>
      <c r="G629" s="2">
        <v>4</v>
      </c>
      <c r="H629" s="2">
        <v>2</v>
      </c>
      <c r="I629" s="2">
        <v>0</v>
      </c>
      <c r="J629" s="2">
        <v>1</v>
      </c>
      <c r="K629" s="2">
        <v>0</v>
      </c>
      <c r="L629" s="2">
        <v>4</v>
      </c>
      <c r="M629" s="2">
        <v>2</v>
      </c>
      <c r="N629" s="2">
        <v>0</v>
      </c>
      <c r="O629" s="2">
        <v>1</v>
      </c>
      <c r="P629" s="2">
        <v>0</v>
      </c>
      <c r="Q629" s="2">
        <v>4</v>
      </c>
      <c r="R629" s="2">
        <v>0</v>
      </c>
      <c r="S629" s="2">
        <v>0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1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0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1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60</v>
      </c>
      <c r="CG629" s="2">
        <v>145</v>
      </c>
      <c r="CH629" s="2">
        <v>20</v>
      </c>
      <c r="CI629" s="2">
        <v>0</v>
      </c>
      <c r="CJ629" s="2">
        <v>40</v>
      </c>
      <c r="CK629" s="2">
        <v>0</v>
      </c>
      <c r="CL629" s="2">
        <v>105</v>
      </c>
      <c r="CM629" s="2">
        <v>0</v>
      </c>
      <c r="CN629" s="2">
        <v>20</v>
      </c>
      <c r="CO629" s="2">
        <v>0</v>
      </c>
      <c r="CP629" s="2">
        <v>40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20</v>
      </c>
      <c r="DC629" s="2">
        <v>0</v>
      </c>
      <c r="DD629" s="2">
        <v>40</v>
      </c>
      <c r="DE629" s="2">
        <v>0</v>
      </c>
      <c r="DF629" s="2">
        <v>105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10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10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40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25</v>
      </c>
      <c r="GA629" s="2">
        <v>0</v>
      </c>
      <c r="GB629" s="2">
        <v>55</v>
      </c>
      <c r="GC629" s="2">
        <v>25</v>
      </c>
      <c r="GD629" s="2">
        <v>165</v>
      </c>
      <c r="GE629" s="2">
        <v>7</v>
      </c>
      <c r="GF629" s="2" t="s">
        <v>188</v>
      </c>
    </row>
    <row r="630" spans="1:188" x14ac:dyDescent="0.7">
      <c r="A630" s="2">
        <v>618998</v>
      </c>
      <c r="B630" s="4" t="s">
        <v>816</v>
      </c>
      <c r="C630" s="3">
        <v>41275</v>
      </c>
      <c r="D630" s="2">
        <v>6</v>
      </c>
      <c r="E630" s="2">
        <v>3</v>
      </c>
      <c r="F630" s="2">
        <v>1</v>
      </c>
      <c r="G630" s="2">
        <v>3</v>
      </c>
      <c r="H630" s="2">
        <v>1</v>
      </c>
      <c r="I630" s="2">
        <v>0</v>
      </c>
      <c r="J630" s="2">
        <v>1</v>
      </c>
      <c r="K630" s="2">
        <v>0</v>
      </c>
      <c r="L630" s="2">
        <v>1</v>
      </c>
      <c r="M630" s="2">
        <v>1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1</v>
      </c>
      <c r="AE630" s="2">
        <v>0</v>
      </c>
      <c r="AF630" s="2">
        <v>0</v>
      </c>
      <c r="AG630" s="2">
        <v>0</v>
      </c>
      <c r="AH630" s="2">
        <v>1</v>
      </c>
      <c r="AI630" s="2">
        <v>1</v>
      </c>
      <c r="AJ630" s="2">
        <v>0</v>
      </c>
      <c r="AK630" s="2">
        <v>0</v>
      </c>
      <c r="AL630" s="2">
        <v>0</v>
      </c>
      <c r="AM630" s="2">
        <v>0</v>
      </c>
      <c r="AN630" s="2">
        <v>1</v>
      </c>
      <c r="AO630" s="2">
        <v>0</v>
      </c>
      <c r="AP630" s="2">
        <v>0</v>
      </c>
      <c r="AQ630" s="2">
        <v>0</v>
      </c>
      <c r="AR630" s="2">
        <v>1</v>
      </c>
      <c r="AS630" s="2">
        <v>0</v>
      </c>
      <c r="AT630" s="2">
        <v>0</v>
      </c>
      <c r="AU630" s="2">
        <v>0</v>
      </c>
      <c r="AV630" s="2">
        <v>1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1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284.58999999999997</v>
      </c>
      <c r="CG630" s="2">
        <v>259.58999999999997</v>
      </c>
      <c r="CH630" s="2">
        <v>25</v>
      </c>
      <c r="CI630" s="2">
        <v>0</v>
      </c>
      <c r="CJ630" s="2">
        <v>100</v>
      </c>
      <c r="CK630" s="2">
        <v>0</v>
      </c>
      <c r="CL630" s="2">
        <v>159.59</v>
      </c>
      <c r="CM630" s="2">
        <v>0</v>
      </c>
      <c r="CN630" s="2">
        <v>25</v>
      </c>
      <c r="CO630" s="2">
        <v>0</v>
      </c>
      <c r="CP630" s="2">
        <v>100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25</v>
      </c>
      <c r="DC630" s="2">
        <v>0</v>
      </c>
      <c r="DD630" s="2">
        <v>100</v>
      </c>
      <c r="DE630" s="2">
        <v>0</v>
      </c>
      <c r="DF630" s="2">
        <v>159.59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25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100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159.59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284.58999999999997</v>
      </c>
      <c r="GE630" s="2">
        <v>3</v>
      </c>
      <c r="GF630" s="2" t="s">
        <v>188</v>
      </c>
    </row>
    <row r="631" spans="1:188" x14ac:dyDescent="0.7">
      <c r="A631" s="2">
        <v>619141</v>
      </c>
      <c r="B631" s="4" t="s">
        <v>817</v>
      </c>
      <c r="C631" s="3">
        <v>41640</v>
      </c>
      <c r="D631" s="2">
        <v>5</v>
      </c>
      <c r="E631" s="2">
        <v>3</v>
      </c>
      <c r="F631" s="2">
        <v>1</v>
      </c>
      <c r="G631" s="2">
        <v>3</v>
      </c>
      <c r="H631" s="2">
        <v>0</v>
      </c>
      <c r="I631" s="2">
        <v>2</v>
      </c>
      <c r="J631" s="2">
        <v>0</v>
      </c>
      <c r="K631" s="2">
        <v>2</v>
      </c>
      <c r="L631" s="2">
        <v>0</v>
      </c>
      <c r="M631" s="2">
        <v>2</v>
      </c>
      <c r="N631" s="2">
        <v>0</v>
      </c>
      <c r="O631" s="2">
        <v>2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1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1</v>
      </c>
      <c r="AO631" s="2">
        <v>0</v>
      </c>
      <c r="AP631" s="2">
        <v>0</v>
      </c>
      <c r="AQ631" s="2">
        <v>0</v>
      </c>
      <c r="AR631" s="2">
        <v>1</v>
      </c>
      <c r="AS631" s="2">
        <v>0</v>
      </c>
      <c r="AT631" s="2">
        <v>0</v>
      </c>
      <c r="AU631" s="2">
        <v>0</v>
      </c>
      <c r="AV631" s="2">
        <v>1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400</v>
      </c>
      <c r="CG631" s="2">
        <v>300</v>
      </c>
      <c r="CH631" s="2">
        <v>0</v>
      </c>
      <c r="CI631" s="2">
        <v>200</v>
      </c>
      <c r="CJ631" s="2">
        <v>0</v>
      </c>
      <c r="CK631" s="2">
        <v>200</v>
      </c>
      <c r="CL631" s="2">
        <v>0</v>
      </c>
      <c r="CM631" s="2">
        <v>0</v>
      </c>
      <c r="CN631" s="2">
        <v>0</v>
      </c>
      <c r="CO631" s="2">
        <v>200</v>
      </c>
      <c r="CP631" s="2">
        <v>0</v>
      </c>
      <c r="CQ631" s="2">
        <v>200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200</v>
      </c>
      <c r="DC631" s="2">
        <v>0</v>
      </c>
      <c r="DD631" s="2">
        <v>200</v>
      </c>
      <c r="DE631" s="2">
        <v>0</v>
      </c>
      <c r="DF631" s="2">
        <v>100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125</v>
      </c>
      <c r="ER631" s="2">
        <v>75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200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400</v>
      </c>
      <c r="GE631" s="2">
        <v>4</v>
      </c>
      <c r="GF631" s="2" t="s">
        <v>188</v>
      </c>
    </row>
    <row r="632" spans="1:188" x14ac:dyDescent="0.7">
      <c r="A632" s="2">
        <v>619782</v>
      </c>
      <c r="B632" s="2" t="s">
        <v>818</v>
      </c>
      <c r="C632" s="3">
        <v>41275</v>
      </c>
      <c r="D632" s="2">
        <v>6</v>
      </c>
      <c r="E632" s="2">
        <v>4</v>
      </c>
      <c r="F632" s="2">
        <v>2</v>
      </c>
      <c r="G632" s="2">
        <v>4</v>
      </c>
      <c r="H632" s="2">
        <v>1</v>
      </c>
      <c r="I632" s="2">
        <v>0</v>
      </c>
      <c r="J632" s="2">
        <v>1</v>
      </c>
      <c r="K632" s="2">
        <v>0</v>
      </c>
      <c r="L632" s="2">
        <v>2</v>
      </c>
      <c r="M632" s="2">
        <v>1</v>
      </c>
      <c r="N632" s="2">
        <v>0</v>
      </c>
      <c r="O632" s="2">
        <v>1</v>
      </c>
      <c r="P632" s="2">
        <v>0</v>
      </c>
      <c r="Q632" s="2">
        <v>2</v>
      </c>
      <c r="R632" s="2">
        <v>0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1</v>
      </c>
      <c r="AJ632" s="2">
        <v>0</v>
      </c>
      <c r="AK632" s="2">
        <v>0</v>
      </c>
      <c r="AL632" s="2">
        <v>0</v>
      </c>
      <c r="AM632" s="2">
        <v>0</v>
      </c>
      <c r="AN632" s="2">
        <v>1</v>
      </c>
      <c r="AO632" s="2">
        <v>0</v>
      </c>
      <c r="AP632" s="2">
        <v>0</v>
      </c>
      <c r="AQ632" s="2">
        <v>0</v>
      </c>
      <c r="AR632" s="2">
        <v>1</v>
      </c>
      <c r="AS632" s="2">
        <v>0</v>
      </c>
      <c r="AT632" s="2">
        <v>0</v>
      </c>
      <c r="AU632" s="2">
        <v>0</v>
      </c>
      <c r="AV632" s="2">
        <v>1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1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125</v>
      </c>
      <c r="CG632" s="2">
        <v>55</v>
      </c>
      <c r="CH632" s="2">
        <v>100</v>
      </c>
      <c r="CI632" s="2">
        <v>0</v>
      </c>
      <c r="CJ632" s="2">
        <v>25</v>
      </c>
      <c r="CK632" s="2">
        <v>0</v>
      </c>
      <c r="CL632" s="2">
        <v>30</v>
      </c>
      <c r="CM632" s="2">
        <v>0</v>
      </c>
      <c r="CN632" s="2">
        <v>100</v>
      </c>
      <c r="CO632" s="2">
        <v>0</v>
      </c>
      <c r="CP632" s="2">
        <v>25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100</v>
      </c>
      <c r="DC632" s="2">
        <v>0</v>
      </c>
      <c r="DD632" s="2">
        <v>25</v>
      </c>
      <c r="DE632" s="2">
        <v>0</v>
      </c>
      <c r="DF632" s="2">
        <v>30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100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25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25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5</v>
      </c>
      <c r="FZ632" s="2">
        <v>0</v>
      </c>
      <c r="GA632" s="2">
        <v>0</v>
      </c>
      <c r="GB632" s="2">
        <v>0</v>
      </c>
      <c r="GC632" s="2">
        <v>0</v>
      </c>
      <c r="GD632" s="2">
        <v>155</v>
      </c>
      <c r="GE632" s="2">
        <v>4</v>
      </c>
      <c r="GF632" s="2" t="s">
        <v>188</v>
      </c>
    </row>
    <row r="633" spans="1:188" x14ac:dyDescent="0.7">
      <c r="A633" s="2">
        <v>620119</v>
      </c>
      <c r="B633" s="2" t="s">
        <v>819</v>
      </c>
      <c r="C633" s="3">
        <v>41275</v>
      </c>
      <c r="D633" s="2">
        <v>6</v>
      </c>
      <c r="E633" s="2">
        <v>3</v>
      </c>
      <c r="F633" s="2">
        <v>1</v>
      </c>
      <c r="G633" s="2">
        <v>3</v>
      </c>
      <c r="H633" s="2">
        <v>1</v>
      </c>
      <c r="I633" s="2">
        <v>0</v>
      </c>
      <c r="J633" s="2">
        <v>1</v>
      </c>
      <c r="K633" s="2">
        <v>0</v>
      </c>
      <c r="L633" s="2">
        <v>1</v>
      </c>
      <c r="M633" s="2">
        <v>1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1</v>
      </c>
      <c r="AE633" s="2">
        <v>0</v>
      </c>
      <c r="AF633" s="2">
        <v>0</v>
      </c>
      <c r="AG633" s="2">
        <v>0</v>
      </c>
      <c r="AH633" s="2">
        <v>1</v>
      </c>
      <c r="AI633" s="2">
        <v>1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  <c r="AU633" s="2">
        <v>0</v>
      </c>
      <c r="AV633" s="2">
        <v>1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1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175</v>
      </c>
      <c r="CG633" s="2">
        <v>125</v>
      </c>
      <c r="CH633" s="2">
        <v>50</v>
      </c>
      <c r="CI633" s="2">
        <v>0</v>
      </c>
      <c r="CJ633" s="2">
        <v>100</v>
      </c>
      <c r="CK633" s="2">
        <v>0</v>
      </c>
      <c r="CL633" s="2">
        <v>25</v>
      </c>
      <c r="CM633" s="2">
        <v>0</v>
      </c>
      <c r="CN633" s="2">
        <v>50</v>
      </c>
      <c r="CO633" s="2">
        <v>0</v>
      </c>
      <c r="CP633" s="2">
        <v>100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50</v>
      </c>
      <c r="DC633" s="2">
        <v>0</v>
      </c>
      <c r="DD633" s="2">
        <v>100</v>
      </c>
      <c r="DE633" s="2">
        <v>0</v>
      </c>
      <c r="DF633" s="2">
        <v>25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50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100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25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175</v>
      </c>
      <c r="GE633" s="2">
        <v>3</v>
      </c>
      <c r="GF633" s="2" t="s">
        <v>188</v>
      </c>
    </row>
    <row r="634" spans="1:188" x14ac:dyDescent="0.7">
      <c r="A634" s="2">
        <v>620570</v>
      </c>
      <c r="B634" s="2" t="s">
        <v>820</v>
      </c>
      <c r="C634" s="3">
        <v>41275</v>
      </c>
      <c r="D634" s="2">
        <v>6</v>
      </c>
      <c r="E634" s="2">
        <v>3</v>
      </c>
      <c r="F634" s="2">
        <v>1</v>
      </c>
      <c r="G634" s="2">
        <v>3</v>
      </c>
      <c r="H634" s="2">
        <v>1</v>
      </c>
      <c r="I634" s="2">
        <v>0</v>
      </c>
      <c r="J634" s="2">
        <v>1</v>
      </c>
      <c r="K634" s="2">
        <v>0</v>
      </c>
      <c r="L634" s="2">
        <v>1</v>
      </c>
      <c r="M634" s="2">
        <v>1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</v>
      </c>
      <c r="AE634" s="2">
        <v>0</v>
      </c>
      <c r="AF634" s="2">
        <v>0</v>
      </c>
      <c r="AG634" s="2">
        <v>0</v>
      </c>
      <c r="AH634" s="2">
        <v>1</v>
      </c>
      <c r="AI634" s="2">
        <v>1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0</v>
      </c>
      <c r="AP634" s="2">
        <v>0</v>
      </c>
      <c r="AQ634" s="2">
        <v>0</v>
      </c>
      <c r="AR634" s="2">
        <v>1</v>
      </c>
      <c r="AS634" s="2">
        <v>0</v>
      </c>
      <c r="AT634" s="2">
        <v>0</v>
      </c>
      <c r="AU634" s="2">
        <v>0</v>
      </c>
      <c r="AV634" s="2">
        <v>1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1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80</v>
      </c>
      <c r="CG634" s="2">
        <v>50</v>
      </c>
      <c r="CH634" s="2">
        <v>30</v>
      </c>
      <c r="CI634" s="2">
        <v>0</v>
      </c>
      <c r="CJ634" s="2">
        <v>25</v>
      </c>
      <c r="CK634" s="2">
        <v>0</v>
      </c>
      <c r="CL634" s="2">
        <v>25</v>
      </c>
      <c r="CM634" s="2">
        <v>0</v>
      </c>
      <c r="CN634" s="2">
        <v>30</v>
      </c>
      <c r="CO634" s="2">
        <v>0</v>
      </c>
      <c r="CP634" s="2">
        <v>25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30</v>
      </c>
      <c r="DC634" s="2">
        <v>0</v>
      </c>
      <c r="DD634" s="2">
        <v>25</v>
      </c>
      <c r="DE634" s="2">
        <v>0</v>
      </c>
      <c r="DF634" s="2">
        <v>25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30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25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25</v>
      </c>
      <c r="FZ634" s="2">
        <v>0</v>
      </c>
      <c r="GA634" s="2">
        <v>0</v>
      </c>
      <c r="GB634" s="2">
        <v>0</v>
      </c>
      <c r="GC634" s="2">
        <v>0</v>
      </c>
      <c r="GD634" s="2">
        <v>80</v>
      </c>
      <c r="GE634" s="2">
        <v>3</v>
      </c>
      <c r="GF634" s="2" t="s">
        <v>188</v>
      </c>
    </row>
    <row r="635" spans="1:188" x14ac:dyDescent="0.7">
      <c r="A635" s="2">
        <v>621571</v>
      </c>
      <c r="B635" s="4" t="s">
        <v>821</v>
      </c>
      <c r="C635" s="3">
        <v>41275</v>
      </c>
      <c r="D635" s="2">
        <v>6</v>
      </c>
      <c r="E635" s="2">
        <v>3</v>
      </c>
      <c r="F635" s="2">
        <v>1</v>
      </c>
      <c r="G635" s="2">
        <v>3</v>
      </c>
      <c r="H635" s="2">
        <v>1</v>
      </c>
      <c r="I635" s="2">
        <v>0</v>
      </c>
      <c r="J635" s="2">
        <v>1</v>
      </c>
      <c r="K635" s="2">
        <v>0</v>
      </c>
      <c r="L635" s="2">
        <v>1</v>
      </c>
      <c r="M635" s="2">
        <v>1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1</v>
      </c>
      <c r="AI635" s="2">
        <v>1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0</v>
      </c>
      <c r="AV635" s="2">
        <v>1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1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75</v>
      </c>
      <c r="CG635" s="2">
        <v>50</v>
      </c>
      <c r="CH635" s="2">
        <v>25</v>
      </c>
      <c r="CI635" s="2">
        <v>0</v>
      </c>
      <c r="CJ635" s="2">
        <v>25</v>
      </c>
      <c r="CK635" s="2">
        <v>0</v>
      </c>
      <c r="CL635" s="2">
        <v>25</v>
      </c>
      <c r="CM635" s="2">
        <v>0</v>
      </c>
      <c r="CN635" s="2">
        <v>25</v>
      </c>
      <c r="CO635" s="2">
        <v>0</v>
      </c>
      <c r="CP635" s="2">
        <v>25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25</v>
      </c>
      <c r="DC635" s="2">
        <v>0</v>
      </c>
      <c r="DD635" s="2">
        <v>25</v>
      </c>
      <c r="DE635" s="2">
        <v>0</v>
      </c>
      <c r="DF635" s="2">
        <v>25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25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25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25</v>
      </c>
      <c r="FZ635" s="2">
        <v>0</v>
      </c>
      <c r="GA635" s="2">
        <v>0</v>
      </c>
      <c r="GB635" s="2">
        <v>0</v>
      </c>
      <c r="GC635" s="2">
        <v>0</v>
      </c>
      <c r="GD635" s="2">
        <v>75</v>
      </c>
      <c r="GE635" s="2">
        <v>3</v>
      </c>
      <c r="GF635" s="2" t="s">
        <v>188</v>
      </c>
    </row>
    <row r="636" spans="1:188" x14ac:dyDescent="0.7">
      <c r="A636" s="2">
        <v>622348</v>
      </c>
      <c r="B636" s="2" t="s">
        <v>822</v>
      </c>
      <c r="C636" s="3">
        <v>41640</v>
      </c>
      <c r="D636" s="2">
        <v>5</v>
      </c>
      <c r="E636" s="2">
        <v>3</v>
      </c>
      <c r="F636" s="2">
        <v>1</v>
      </c>
      <c r="G636" s="2">
        <v>3</v>
      </c>
      <c r="H636" s="2">
        <v>0</v>
      </c>
      <c r="I636" s="2">
        <v>2</v>
      </c>
      <c r="J636" s="2">
        <v>0</v>
      </c>
      <c r="K636" s="2">
        <v>1</v>
      </c>
      <c r="L636" s="2">
        <v>0</v>
      </c>
      <c r="M636" s="2">
        <v>2</v>
      </c>
      <c r="N636" s="2">
        <v>0</v>
      </c>
      <c r="O636" s="2">
        <v>1</v>
      </c>
      <c r="P636" s="2">
        <v>0</v>
      </c>
      <c r="Q636" s="2">
        <v>2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1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0</v>
      </c>
      <c r="AP636" s="2">
        <v>0</v>
      </c>
      <c r="AQ636" s="2">
        <v>0</v>
      </c>
      <c r="AR636" s="2">
        <v>1</v>
      </c>
      <c r="AS636" s="2">
        <v>0</v>
      </c>
      <c r="AT636" s="2">
        <v>0</v>
      </c>
      <c r="AU636" s="2">
        <v>0</v>
      </c>
      <c r="AV636" s="2">
        <v>1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16</v>
      </c>
      <c r="CG636" s="2">
        <v>115</v>
      </c>
      <c r="CH636" s="2">
        <v>0</v>
      </c>
      <c r="CI636" s="2">
        <v>6</v>
      </c>
      <c r="CJ636" s="2">
        <v>0</v>
      </c>
      <c r="CK636" s="2">
        <v>10</v>
      </c>
      <c r="CL636" s="2">
        <v>0</v>
      </c>
      <c r="CM636" s="2">
        <v>0</v>
      </c>
      <c r="CN636" s="2">
        <v>0</v>
      </c>
      <c r="CO636" s="2">
        <v>6</v>
      </c>
      <c r="CP636" s="2">
        <v>0</v>
      </c>
      <c r="CQ636" s="2">
        <v>10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6</v>
      </c>
      <c r="DC636" s="2">
        <v>0</v>
      </c>
      <c r="DD636" s="2">
        <v>10</v>
      </c>
      <c r="DE636" s="2">
        <v>0</v>
      </c>
      <c r="DF636" s="2">
        <v>105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5</v>
      </c>
      <c r="EP636" s="2">
        <v>0</v>
      </c>
      <c r="EQ636" s="2">
        <v>0</v>
      </c>
      <c r="ER636" s="2">
        <v>1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10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16</v>
      </c>
      <c r="GE636" s="2">
        <v>3</v>
      </c>
      <c r="GF636" s="2" t="s">
        <v>188</v>
      </c>
    </row>
    <row r="637" spans="1:188" x14ac:dyDescent="0.7">
      <c r="A637" s="2">
        <v>624588</v>
      </c>
      <c r="B637" s="2" t="s">
        <v>823</v>
      </c>
      <c r="C637" s="3">
        <v>41275</v>
      </c>
      <c r="D637" s="2">
        <v>6</v>
      </c>
      <c r="E637" s="2">
        <v>3</v>
      </c>
      <c r="F637" s="2">
        <v>1</v>
      </c>
      <c r="G637" s="2">
        <v>3</v>
      </c>
      <c r="H637" s="2">
        <v>7</v>
      </c>
      <c r="I637" s="2">
        <v>0</v>
      </c>
      <c r="J637" s="2">
        <v>2</v>
      </c>
      <c r="K637" s="2">
        <v>0</v>
      </c>
      <c r="L637" s="2">
        <v>1</v>
      </c>
      <c r="M637" s="2">
        <v>7</v>
      </c>
      <c r="N637" s="2">
        <v>0</v>
      </c>
      <c r="O637" s="2">
        <v>2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1</v>
      </c>
      <c r="AE637" s="2">
        <v>0</v>
      </c>
      <c r="AF637" s="2">
        <v>0</v>
      </c>
      <c r="AG637" s="2">
        <v>0</v>
      </c>
      <c r="AH637" s="2">
        <v>1</v>
      </c>
      <c r="AI637" s="2">
        <v>1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>
        <v>0</v>
      </c>
      <c r="AP637" s="2">
        <v>0</v>
      </c>
      <c r="AQ637" s="2">
        <v>0</v>
      </c>
      <c r="AR637" s="2">
        <v>1</v>
      </c>
      <c r="AS637" s="2">
        <v>0</v>
      </c>
      <c r="AT637" s="2">
        <v>0</v>
      </c>
      <c r="AU637" s="2">
        <v>0</v>
      </c>
      <c r="AV637" s="2">
        <v>1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1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247.54</v>
      </c>
      <c r="CG637" s="2">
        <v>119.41</v>
      </c>
      <c r="CH637" s="2">
        <v>128.13</v>
      </c>
      <c r="CI637" s="2">
        <v>0</v>
      </c>
      <c r="CJ637" s="2">
        <v>109.41</v>
      </c>
      <c r="CK637" s="2">
        <v>0</v>
      </c>
      <c r="CL637" s="2">
        <v>10</v>
      </c>
      <c r="CM637" s="2">
        <v>0</v>
      </c>
      <c r="CN637" s="2">
        <v>128.13</v>
      </c>
      <c r="CO637" s="2">
        <v>0</v>
      </c>
      <c r="CP637" s="2">
        <v>109.41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128.13</v>
      </c>
      <c r="DC637" s="2">
        <v>0</v>
      </c>
      <c r="DD637" s="2">
        <v>109.41</v>
      </c>
      <c r="DE637" s="2">
        <v>0</v>
      </c>
      <c r="DF637" s="2">
        <v>10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53.13</v>
      </c>
      <c r="ED637" s="2">
        <v>75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109.41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10</v>
      </c>
      <c r="GA637" s="2">
        <v>0</v>
      </c>
      <c r="GB637" s="2">
        <v>0</v>
      </c>
      <c r="GC637" s="2">
        <v>0</v>
      </c>
      <c r="GD637" s="2">
        <v>247.54</v>
      </c>
      <c r="GE637" s="2">
        <v>10</v>
      </c>
      <c r="GF637" s="2" t="s">
        <v>188</v>
      </c>
    </row>
    <row r="638" spans="1:188" x14ac:dyDescent="0.7">
      <c r="A638" s="2">
        <v>626004</v>
      </c>
      <c r="B638" s="2" t="s">
        <v>824</v>
      </c>
      <c r="C638" s="3">
        <v>41275</v>
      </c>
      <c r="D638" s="2">
        <v>6</v>
      </c>
      <c r="E638" s="2">
        <v>3</v>
      </c>
      <c r="F638" s="2">
        <v>1</v>
      </c>
      <c r="G638" s="2">
        <v>3</v>
      </c>
      <c r="H638" s="2">
        <v>1</v>
      </c>
      <c r="I638" s="2">
        <v>0</v>
      </c>
      <c r="J638" s="2">
        <v>1</v>
      </c>
      <c r="K638" s="2">
        <v>0</v>
      </c>
      <c r="L638" s="2">
        <v>1</v>
      </c>
      <c r="M638" s="2">
        <v>1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1</v>
      </c>
      <c r="AE638" s="2">
        <v>0</v>
      </c>
      <c r="AF638" s="2">
        <v>0</v>
      </c>
      <c r="AG638" s="2">
        <v>0</v>
      </c>
      <c r="AH638" s="2">
        <v>1</v>
      </c>
      <c r="AI638" s="2">
        <v>1</v>
      </c>
      <c r="AJ638" s="2">
        <v>0</v>
      </c>
      <c r="AK638" s="2">
        <v>0</v>
      </c>
      <c r="AL638" s="2">
        <v>0</v>
      </c>
      <c r="AM638" s="2">
        <v>0</v>
      </c>
      <c r="AN638" s="2">
        <v>1</v>
      </c>
      <c r="AO638" s="2">
        <v>0</v>
      </c>
      <c r="AP638" s="2">
        <v>0</v>
      </c>
      <c r="AQ638" s="2">
        <v>0</v>
      </c>
      <c r="AR638" s="2">
        <v>1</v>
      </c>
      <c r="AS638" s="2">
        <v>0</v>
      </c>
      <c r="AT638" s="2">
        <v>0</v>
      </c>
      <c r="AU638" s="2">
        <v>0</v>
      </c>
      <c r="AV638" s="2">
        <v>1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1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135</v>
      </c>
      <c r="CG638" s="2">
        <v>110</v>
      </c>
      <c r="CH638" s="2">
        <v>25</v>
      </c>
      <c r="CI638" s="2">
        <v>0</v>
      </c>
      <c r="CJ638" s="2">
        <v>10</v>
      </c>
      <c r="CK638" s="2">
        <v>0</v>
      </c>
      <c r="CL638" s="2">
        <v>100</v>
      </c>
      <c r="CM638" s="2">
        <v>0</v>
      </c>
      <c r="CN638" s="2">
        <v>25</v>
      </c>
      <c r="CO638" s="2">
        <v>0</v>
      </c>
      <c r="CP638" s="2">
        <v>10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25</v>
      </c>
      <c r="DC638" s="2">
        <v>0</v>
      </c>
      <c r="DD638" s="2">
        <v>10</v>
      </c>
      <c r="DE638" s="2">
        <v>0</v>
      </c>
      <c r="DF638" s="2">
        <v>100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25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10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100</v>
      </c>
      <c r="GB638" s="2">
        <v>0</v>
      </c>
      <c r="GC638" s="2">
        <v>0</v>
      </c>
      <c r="GD638" s="2">
        <v>135</v>
      </c>
      <c r="GE638" s="2">
        <v>3</v>
      </c>
      <c r="GF638" s="2" t="s">
        <v>188</v>
      </c>
    </row>
    <row r="639" spans="1:188" x14ac:dyDescent="0.7">
      <c r="A639" s="2">
        <v>627630</v>
      </c>
      <c r="B639" s="2" t="s">
        <v>825</v>
      </c>
      <c r="C639" s="3">
        <v>41640</v>
      </c>
      <c r="D639" s="2">
        <v>5</v>
      </c>
      <c r="E639" s="2">
        <v>3</v>
      </c>
      <c r="F639" s="2">
        <v>1</v>
      </c>
      <c r="G639" s="2">
        <v>3</v>
      </c>
      <c r="H639" s="2">
        <v>0</v>
      </c>
      <c r="I639" s="2">
        <v>2</v>
      </c>
      <c r="J639" s="2">
        <v>0</v>
      </c>
      <c r="K639" s="2">
        <v>3</v>
      </c>
      <c r="L639" s="2">
        <v>0</v>
      </c>
      <c r="M639" s="2">
        <v>2</v>
      </c>
      <c r="N639" s="2">
        <v>0</v>
      </c>
      <c r="O639" s="2">
        <v>3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1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0</v>
      </c>
      <c r="AP639" s="2">
        <v>0</v>
      </c>
      <c r="AQ639" s="2">
        <v>0</v>
      </c>
      <c r="AR639" s="2">
        <v>1</v>
      </c>
      <c r="AS639" s="2">
        <v>0</v>
      </c>
      <c r="AT639" s="2">
        <v>0</v>
      </c>
      <c r="AU639" s="2">
        <v>0</v>
      </c>
      <c r="AV639" s="2">
        <v>1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460.98</v>
      </c>
      <c r="CG639" s="2">
        <v>560.98</v>
      </c>
      <c r="CH639" s="2">
        <v>0</v>
      </c>
      <c r="CI639" s="2">
        <v>100</v>
      </c>
      <c r="CJ639" s="2">
        <v>0</v>
      </c>
      <c r="CK639" s="2">
        <v>360.98</v>
      </c>
      <c r="CL639" s="2">
        <v>0</v>
      </c>
      <c r="CM639" s="2">
        <v>0</v>
      </c>
      <c r="CN639" s="2">
        <v>0</v>
      </c>
      <c r="CO639" s="2">
        <v>100</v>
      </c>
      <c r="CP639" s="2">
        <v>0</v>
      </c>
      <c r="CQ639" s="2">
        <v>360.98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100</v>
      </c>
      <c r="DC639" s="2">
        <v>0</v>
      </c>
      <c r="DD639" s="2">
        <v>360.98</v>
      </c>
      <c r="DE639" s="2">
        <v>0</v>
      </c>
      <c r="DF639" s="2">
        <v>200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50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50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360.98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460.98</v>
      </c>
      <c r="GE639" s="2">
        <v>5</v>
      </c>
      <c r="GF639" s="2" t="s">
        <v>188</v>
      </c>
    </row>
    <row r="640" spans="1:188" x14ac:dyDescent="0.7">
      <c r="A640" s="2">
        <v>627999</v>
      </c>
      <c r="B640" s="2" t="s">
        <v>826</v>
      </c>
      <c r="C640" s="3">
        <v>41640</v>
      </c>
      <c r="D640" s="2">
        <v>5</v>
      </c>
      <c r="E640" s="2">
        <v>3</v>
      </c>
      <c r="F640" s="2">
        <v>1</v>
      </c>
      <c r="G640" s="2">
        <v>3</v>
      </c>
      <c r="H640" s="2">
        <v>0</v>
      </c>
      <c r="I640" s="2">
        <v>1</v>
      </c>
      <c r="J640" s="2">
        <v>0</v>
      </c>
      <c r="K640" s="2">
        <v>1</v>
      </c>
      <c r="L640" s="2">
        <v>0</v>
      </c>
      <c r="M640" s="2">
        <v>1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1</v>
      </c>
      <c r="AI640" s="2">
        <v>1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0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1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25</v>
      </c>
      <c r="CG640" s="2">
        <v>35</v>
      </c>
      <c r="CH640" s="2">
        <v>0</v>
      </c>
      <c r="CI640" s="2">
        <v>15</v>
      </c>
      <c r="CJ640" s="2">
        <v>0</v>
      </c>
      <c r="CK640" s="2">
        <v>10</v>
      </c>
      <c r="CL640" s="2">
        <v>0</v>
      </c>
      <c r="CM640" s="2">
        <v>0</v>
      </c>
      <c r="CN640" s="2">
        <v>0</v>
      </c>
      <c r="CO640" s="2">
        <v>15</v>
      </c>
      <c r="CP640" s="2">
        <v>0</v>
      </c>
      <c r="CQ640" s="2">
        <v>10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15</v>
      </c>
      <c r="DC640" s="2">
        <v>0</v>
      </c>
      <c r="DD640" s="2">
        <v>10</v>
      </c>
      <c r="DE640" s="2">
        <v>0</v>
      </c>
      <c r="DF640" s="2">
        <v>25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15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10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25</v>
      </c>
      <c r="GE640" s="2">
        <v>2</v>
      </c>
      <c r="GF640" s="2" t="s">
        <v>188</v>
      </c>
    </row>
    <row r="641" spans="1:188" x14ac:dyDescent="0.7">
      <c r="A641" s="2">
        <v>629570</v>
      </c>
      <c r="B641" s="2" t="s">
        <v>827</v>
      </c>
      <c r="C641" s="3">
        <v>41275</v>
      </c>
      <c r="D641" s="2">
        <v>6</v>
      </c>
      <c r="E641" s="2">
        <v>3</v>
      </c>
      <c r="F641" s="2">
        <v>1</v>
      </c>
      <c r="G641" s="2">
        <v>3</v>
      </c>
      <c r="H641" s="2">
        <v>1</v>
      </c>
      <c r="I641" s="2">
        <v>0</v>
      </c>
      <c r="J641" s="2">
        <v>27</v>
      </c>
      <c r="K641" s="2">
        <v>0</v>
      </c>
      <c r="L641" s="2">
        <v>22</v>
      </c>
      <c r="M641" s="2">
        <v>1</v>
      </c>
      <c r="N641" s="2">
        <v>0</v>
      </c>
      <c r="O641" s="2">
        <v>27</v>
      </c>
      <c r="P641" s="2">
        <v>0</v>
      </c>
      <c r="Q641" s="2">
        <v>22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H641" s="2">
        <v>1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1</v>
      </c>
      <c r="AO641" s="2">
        <v>0</v>
      </c>
      <c r="AP641" s="2">
        <v>0</v>
      </c>
      <c r="AQ641" s="2">
        <v>0</v>
      </c>
      <c r="AR641" s="2">
        <v>1</v>
      </c>
      <c r="AS641" s="2">
        <v>0</v>
      </c>
      <c r="AT641" s="2">
        <v>0</v>
      </c>
      <c r="AU641" s="2">
        <v>0</v>
      </c>
      <c r="AV641" s="2">
        <v>1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1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177</v>
      </c>
      <c r="CG641" s="2">
        <v>127</v>
      </c>
      <c r="CH641" s="2">
        <v>50</v>
      </c>
      <c r="CI641" s="2">
        <v>0</v>
      </c>
      <c r="CJ641" s="2">
        <v>52</v>
      </c>
      <c r="CK641" s="2">
        <v>0</v>
      </c>
      <c r="CL641" s="2">
        <v>75</v>
      </c>
      <c r="CM641" s="2">
        <v>0</v>
      </c>
      <c r="CN641" s="2">
        <v>50</v>
      </c>
      <c r="CO641" s="2">
        <v>0</v>
      </c>
      <c r="CP641" s="2">
        <v>52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50</v>
      </c>
      <c r="DC641" s="2">
        <v>0</v>
      </c>
      <c r="DD641" s="2">
        <v>52</v>
      </c>
      <c r="DE641" s="2">
        <v>0</v>
      </c>
      <c r="DF641" s="2">
        <v>75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50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5</v>
      </c>
      <c r="FA641" s="2">
        <v>46</v>
      </c>
      <c r="FB641" s="2">
        <v>1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75</v>
      </c>
      <c r="FZ641" s="2">
        <v>0</v>
      </c>
      <c r="GA641" s="2">
        <v>0</v>
      </c>
      <c r="GB641" s="2">
        <v>0</v>
      </c>
      <c r="GC641" s="2">
        <v>0</v>
      </c>
      <c r="GD641" s="2">
        <v>177</v>
      </c>
      <c r="GE641" s="2">
        <v>50</v>
      </c>
      <c r="GF641" s="2" t="s">
        <v>188</v>
      </c>
    </row>
    <row r="642" spans="1:188" x14ac:dyDescent="0.7">
      <c r="A642" s="2">
        <v>629652</v>
      </c>
      <c r="B642" s="2" t="s">
        <v>828</v>
      </c>
      <c r="C642" s="3">
        <v>41275</v>
      </c>
      <c r="D642" s="2">
        <v>6</v>
      </c>
      <c r="E642" s="2">
        <v>3</v>
      </c>
      <c r="F642" s="2">
        <v>1</v>
      </c>
      <c r="G642" s="2">
        <v>3</v>
      </c>
      <c r="H642" s="2">
        <v>1</v>
      </c>
      <c r="I642" s="2">
        <v>0</v>
      </c>
      <c r="J642" s="2">
        <v>1</v>
      </c>
      <c r="K642" s="2">
        <v>0</v>
      </c>
      <c r="L642" s="2">
        <v>1</v>
      </c>
      <c r="M642" s="2">
        <v>1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1</v>
      </c>
      <c r="AE642" s="2">
        <v>0</v>
      </c>
      <c r="AF642" s="2">
        <v>0</v>
      </c>
      <c r="AG642" s="2">
        <v>0</v>
      </c>
      <c r="AH642" s="2">
        <v>1</v>
      </c>
      <c r="AI642" s="2">
        <v>1</v>
      </c>
      <c r="AJ642" s="2">
        <v>0</v>
      </c>
      <c r="AK642" s="2">
        <v>0</v>
      </c>
      <c r="AL642" s="2">
        <v>0</v>
      </c>
      <c r="AM642" s="2">
        <v>0</v>
      </c>
      <c r="AN642" s="2">
        <v>1</v>
      </c>
      <c r="AO642" s="2">
        <v>0</v>
      </c>
      <c r="AP642" s="2">
        <v>0</v>
      </c>
      <c r="AQ642" s="2">
        <v>0</v>
      </c>
      <c r="AR642" s="2">
        <v>1</v>
      </c>
      <c r="AS642" s="2">
        <v>0</v>
      </c>
      <c r="AT642" s="2">
        <v>0</v>
      </c>
      <c r="AU642" s="2">
        <v>0</v>
      </c>
      <c r="AV642" s="2">
        <v>1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1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470.5</v>
      </c>
      <c r="CG642" s="2">
        <v>341.54</v>
      </c>
      <c r="CH642" s="2">
        <v>128.96</v>
      </c>
      <c r="CI642" s="2">
        <v>0</v>
      </c>
      <c r="CJ642" s="2">
        <v>167.72</v>
      </c>
      <c r="CK642" s="2">
        <v>0</v>
      </c>
      <c r="CL642" s="2">
        <v>173.82</v>
      </c>
      <c r="CM642" s="2">
        <v>0</v>
      </c>
      <c r="CN642" s="2">
        <v>128.96</v>
      </c>
      <c r="CO642" s="2">
        <v>0</v>
      </c>
      <c r="CP642" s="2">
        <v>167.72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128.96</v>
      </c>
      <c r="DC642" s="2">
        <v>0</v>
      </c>
      <c r="DD642" s="2">
        <v>167.72</v>
      </c>
      <c r="DE642" s="2">
        <v>0</v>
      </c>
      <c r="DF642" s="2">
        <v>173.82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128.96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167.72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173.82</v>
      </c>
      <c r="GA642" s="2">
        <v>0</v>
      </c>
      <c r="GB642" s="2">
        <v>0</v>
      </c>
      <c r="GC642" s="2">
        <v>0</v>
      </c>
      <c r="GD642" s="2">
        <v>470.5</v>
      </c>
      <c r="GE642" s="2">
        <v>3</v>
      </c>
      <c r="GF642" s="2" t="s">
        <v>188</v>
      </c>
    </row>
    <row r="643" spans="1:188" x14ac:dyDescent="0.7">
      <c r="A643" s="2">
        <v>629672</v>
      </c>
      <c r="B643" s="2" t="s">
        <v>829</v>
      </c>
      <c r="C643" s="3">
        <v>41275</v>
      </c>
      <c r="D643" s="2">
        <v>6</v>
      </c>
      <c r="E643" s="2">
        <v>3</v>
      </c>
      <c r="F643" s="2">
        <v>1</v>
      </c>
      <c r="G643" s="2">
        <v>3</v>
      </c>
      <c r="H643" s="2">
        <v>3</v>
      </c>
      <c r="I643" s="2">
        <v>0</v>
      </c>
      <c r="J643" s="2">
        <v>2</v>
      </c>
      <c r="K643" s="2">
        <v>0</v>
      </c>
      <c r="L643" s="2">
        <v>1</v>
      </c>
      <c r="M643" s="2">
        <v>3</v>
      </c>
      <c r="N643" s="2">
        <v>0</v>
      </c>
      <c r="O643" s="2">
        <v>2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1</v>
      </c>
      <c r="AE643" s="2">
        <v>0</v>
      </c>
      <c r="AF643" s="2">
        <v>0</v>
      </c>
      <c r="AG643" s="2">
        <v>0</v>
      </c>
      <c r="AH643" s="2">
        <v>1</v>
      </c>
      <c r="AI643" s="2">
        <v>1</v>
      </c>
      <c r="AJ643" s="2">
        <v>0</v>
      </c>
      <c r="AK643" s="2">
        <v>0</v>
      </c>
      <c r="AL643" s="2">
        <v>0</v>
      </c>
      <c r="AM643" s="2">
        <v>0</v>
      </c>
      <c r="AN643" s="2">
        <v>1</v>
      </c>
      <c r="AO643" s="2">
        <v>0</v>
      </c>
      <c r="AP643" s="2">
        <v>0</v>
      </c>
      <c r="AQ643" s="2">
        <v>0</v>
      </c>
      <c r="AR643" s="2">
        <v>1</v>
      </c>
      <c r="AS643" s="2">
        <v>0</v>
      </c>
      <c r="AT643" s="2">
        <v>0</v>
      </c>
      <c r="AU643" s="2">
        <v>0</v>
      </c>
      <c r="AV643" s="2">
        <v>1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1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265</v>
      </c>
      <c r="CG643" s="2">
        <v>95</v>
      </c>
      <c r="CH643" s="2">
        <v>170</v>
      </c>
      <c r="CI643" s="2">
        <v>0</v>
      </c>
      <c r="CJ643" s="2">
        <v>70</v>
      </c>
      <c r="CK643" s="2">
        <v>0</v>
      </c>
      <c r="CL643" s="2">
        <v>25</v>
      </c>
      <c r="CM643" s="2">
        <v>0</v>
      </c>
      <c r="CN643" s="2">
        <v>170</v>
      </c>
      <c r="CO643" s="2">
        <v>0</v>
      </c>
      <c r="CP643" s="2">
        <v>70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170</v>
      </c>
      <c r="DC643" s="2">
        <v>0</v>
      </c>
      <c r="DD643" s="2">
        <v>70</v>
      </c>
      <c r="DE643" s="2">
        <v>0</v>
      </c>
      <c r="DF643" s="2">
        <v>25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20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150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50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20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25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265</v>
      </c>
      <c r="GE643" s="2">
        <v>6</v>
      </c>
      <c r="GF643" s="2" t="s">
        <v>188</v>
      </c>
    </row>
    <row r="644" spans="1:188" x14ac:dyDescent="0.7">
      <c r="A644" s="2">
        <v>629822</v>
      </c>
      <c r="B644" s="2" t="s">
        <v>830</v>
      </c>
      <c r="C644" s="3">
        <v>41275</v>
      </c>
      <c r="D644" s="2">
        <v>6</v>
      </c>
      <c r="E644" s="2">
        <v>3</v>
      </c>
      <c r="F644" s="2">
        <v>1</v>
      </c>
      <c r="G644" s="2">
        <v>3</v>
      </c>
      <c r="H644" s="2">
        <v>4</v>
      </c>
      <c r="I644" s="2">
        <v>0</v>
      </c>
      <c r="J644" s="2">
        <v>1</v>
      </c>
      <c r="K644" s="2">
        <v>0</v>
      </c>
      <c r="L644" s="2">
        <v>3</v>
      </c>
      <c r="M644" s="2">
        <v>4</v>
      </c>
      <c r="N644" s="2">
        <v>0</v>
      </c>
      <c r="O644" s="2">
        <v>1</v>
      </c>
      <c r="P644" s="2">
        <v>0</v>
      </c>
      <c r="Q644" s="2">
        <v>3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1</v>
      </c>
      <c r="AE644" s="2">
        <v>0</v>
      </c>
      <c r="AF644" s="2">
        <v>0</v>
      </c>
      <c r="AG644" s="2">
        <v>0</v>
      </c>
      <c r="AH644" s="2">
        <v>1</v>
      </c>
      <c r="AI644" s="2">
        <v>1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0</v>
      </c>
      <c r="AP644" s="2">
        <v>0</v>
      </c>
      <c r="AQ644" s="2">
        <v>0</v>
      </c>
      <c r="AR644" s="2">
        <v>1</v>
      </c>
      <c r="AS644" s="2">
        <v>0</v>
      </c>
      <c r="AT644" s="2">
        <v>0</v>
      </c>
      <c r="AU644" s="2">
        <v>0</v>
      </c>
      <c r="AV644" s="2">
        <v>1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1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351</v>
      </c>
      <c r="CG644" s="2">
        <v>125</v>
      </c>
      <c r="CH644" s="2">
        <v>226</v>
      </c>
      <c r="CI644" s="2">
        <v>0</v>
      </c>
      <c r="CJ644" s="2">
        <v>15</v>
      </c>
      <c r="CK644" s="2">
        <v>0</v>
      </c>
      <c r="CL644" s="2">
        <v>110</v>
      </c>
      <c r="CM644" s="2">
        <v>0</v>
      </c>
      <c r="CN644" s="2">
        <v>226</v>
      </c>
      <c r="CO644" s="2">
        <v>0</v>
      </c>
      <c r="CP644" s="2">
        <v>15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226</v>
      </c>
      <c r="DC644" s="2">
        <v>0</v>
      </c>
      <c r="DD644" s="2">
        <v>15</v>
      </c>
      <c r="DE644" s="2">
        <v>0</v>
      </c>
      <c r="DF644" s="2">
        <v>110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151</v>
      </c>
      <c r="EG644" s="2">
        <v>75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15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50</v>
      </c>
      <c r="FX644" s="2">
        <v>0</v>
      </c>
      <c r="FY644" s="2">
        <v>0</v>
      </c>
      <c r="FZ644" s="2">
        <v>60</v>
      </c>
      <c r="GA644" s="2">
        <v>0</v>
      </c>
      <c r="GB644" s="2">
        <v>0</v>
      </c>
      <c r="GC644" s="2">
        <v>0</v>
      </c>
      <c r="GD644" s="2">
        <v>351</v>
      </c>
      <c r="GE644" s="2">
        <v>8</v>
      </c>
      <c r="GF644" s="2" t="s">
        <v>188</v>
      </c>
    </row>
    <row r="645" spans="1:188" x14ac:dyDescent="0.7">
      <c r="A645" s="2">
        <v>630911</v>
      </c>
      <c r="B645" s="2" t="s">
        <v>831</v>
      </c>
      <c r="C645" s="3">
        <v>41275</v>
      </c>
      <c r="D645" s="2">
        <v>6</v>
      </c>
      <c r="E645" s="2">
        <v>3</v>
      </c>
      <c r="F645" s="2">
        <v>1</v>
      </c>
      <c r="G645" s="2">
        <v>3</v>
      </c>
      <c r="H645" s="2">
        <v>2</v>
      </c>
      <c r="I645" s="2">
        <v>0</v>
      </c>
      <c r="J645" s="2">
        <v>1</v>
      </c>
      <c r="K645" s="2">
        <v>0</v>
      </c>
      <c r="L645" s="2">
        <v>2</v>
      </c>
      <c r="M645" s="2">
        <v>2</v>
      </c>
      <c r="N645" s="2">
        <v>0</v>
      </c>
      <c r="O645" s="2">
        <v>1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1</v>
      </c>
      <c r="AE645" s="2">
        <v>0</v>
      </c>
      <c r="AF645" s="2">
        <v>0</v>
      </c>
      <c r="AG645" s="2">
        <v>0</v>
      </c>
      <c r="AH645" s="2">
        <v>1</v>
      </c>
      <c r="AI645" s="2">
        <v>1</v>
      </c>
      <c r="AJ645" s="2">
        <v>0</v>
      </c>
      <c r="AK645" s="2">
        <v>0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2">
        <v>1</v>
      </c>
      <c r="AS645" s="2">
        <v>0</v>
      </c>
      <c r="AT645" s="2">
        <v>0</v>
      </c>
      <c r="AU645" s="2">
        <v>0</v>
      </c>
      <c r="AV645" s="2">
        <v>1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1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873.7</v>
      </c>
      <c r="CG645" s="2">
        <v>723.7</v>
      </c>
      <c r="CH645" s="2">
        <v>150</v>
      </c>
      <c r="CI645" s="2">
        <v>0</v>
      </c>
      <c r="CJ645" s="2">
        <v>169</v>
      </c>
      <c r="CK645" s="2">
        <v>0</v>
      </c>
      <c r="CL645" s="2">
        <v>554.70000000000005</v>
      </c>
      <c r="CM645" s="2">
        <v>0</v>
      </c>
      <c r="CN645" s="2">
        <v>150</v>
      </c>
      <c r="CO645" s="2">
        <v>0</v>
      </c>
      <c r="CP645" s="2">
        <v>169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150</v>
      </c>
      <c r="DC645" s="2">
        <v>0</v>
      </c>
      <c r="DD645" s="2">
        <v>169</v>
      </c>
      <c r="DE645" s="2">
        <v>0</v>
      </c>
      <c r="DF645" s="2">
        <v>554.70000000000005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150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169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130</v>
      </c>
      <c r="FS645" s="2">
        <v>0</v>
      </c>
      <c r="FT645" s="2">
        <v>424.7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873.7</v>
      </c>
      <c r="GE645" s="2">
        <v>5</v>
      </c>
      <c r="GF645" s="2" t="s">
        <v>188</v>
      </c>
    </row>
    <row r="646" spans="1:188" x14ac:dyDescent="0.7">
      <c r="A646" s="2">
        <v>633463</v>
      </c>
      <c r="B646" s="2" t="s">
        <v>832</v>
      </c>
      <c r="C646" s="3">
        <v>41275</v>
      </c>
      <c r="D646" s="2">
        <v>6</v>
      </c>
      <c r="E646" s="2">
        <v>3</v>
      </c>
      <c r="F646" s="2">
        <v>1</v>
      </c>
      <c r="G646" s="2">
        <v>3</v>
      </c>
      <c r="H646" s="2">
        <v>2</v>
      </c>
      <c r="I646" s="2">
        <v>0</v>
      </c>
      <c r="J646" s="2">
        <v>2</v>
      </c>
      <c r="K646" s="2">
        <v>0</v>
      </c>
      <c r="L646" s="2">
        <v>2</v>
      </c>
      <c r="M646" s="2">
        <v>2</v>
      </c>
      <c r="N646" s="2">
        <v>0</v>
      </c>
      <c r="O646" s="2">
        <v>2</v>
      </c>
      <c r="P646" s="2">
        <v>0</v>
      </c>
      <c r="Q646" s="2">
        <v>2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1</v>
      </c>
      <c r="AE646" s="2">
        <v>0</v>
      </c>
      <c r="AF646" s="2">
        <v>0</v>
      </c>
      <c r="AG646" s="2">
        <v>0</v>
      </c>
      <c r="AH646" s="2">
        <v>1</v>
      </c>
      <c r="AI646" s="2">
        <v>1</v>
      </c>
      <c r="AJ646" s="2">
        <v>0</v>
      </c>
      <c r="AK646" s="2">
        <v>0</v>
      </c>
      <c r="AL646" s="2">
        <v>0</v>
      </c>
      <c r="AM646" s="2">
        <v>0</v>
      </c>
      <c r="AN646" s="2">
        <v>1</v>
      </c>
      <c r="AO646" s="2">
        <v>0</v>
      </c>
      <c r="AP646" s="2">
        <v>0</v>
      </c>
      <c r="AQ646" s="2">
        <v>0</v>
      </c>
      <c r="AR646" s="2">
        <v>1</v>
      </c>
      <c r="AS646" s="2">
        <v>0</v>
      </c>
      <c r="AT646" s="2">
        <v>0</v>
      </c>
      <c r="AU646" s="2">
        <v>0</v>
      </c>
      <c r="AV646" s="2">
        <v>1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1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295</v>
      </c>
      <c r="CG646" s="2">
        <v>195</v>
      </c>
      <c r="CH646" s="2">
        <v>100</v>
      </c>
      <c r="CI646" s="2">
        <v>0</v>
      </c>
      <c r="CJ646" s="2">
        <v>70</v>
      </c>
      <c r="CK646" s="2">
        <v>0</v>
      </c>
      <c r="CL646" s="2">
        <v>125</v>
      </c>
      <c r="CM646" s="2">
        <v>0</v>
      </c>
      <c r="CN646" s="2">
        <v>100</v>
      </c>
      <c r="CO646" s="2">
        <v>0</v>
      </c>
      <c r="CP646" s="2">
        <v>70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100</v>
      </c>
      <c r="DC646" s="2">
        <v>0</v>
      </c>
      <c r="DD646" s="2">
        <v>70</v>
      </c>
      <c r="DE646" s="2">
        <v>0</v>
      </c>
      <c r="DF646" s="2">
        <v>125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100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70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125</v>
      </c>
      <c r="GD646" s="2">
        <v>295</v>
      </c>
      <c r="GE646" s="2">
        <v>6</v>
      </c>
      <c r="GF646" s="2" t="s">
        <v>188</v>
      </c>
    </row>
    <row r="647" spans="1:188" x14ac:dyDescent="0.7">
      <c r="A647" s="2">
        <v>634847</v>
      </c>
      <c r="B647" s="2" t="s">
        <v>833</v>
      </c>
      <c r="C647" s="3">
        <v>41275</v>
      </c>
      <c r="D647" s="2">
        <v>6</v>
      </c>
      <c r="E647" s="2">
        <v>3</v>
      </c>
      <c r="F647" s="2">
        <v>1</v>
      </c>
      <c r="G647" s="2">
        <v>3</v>
      </c>
      <c r="H647" s="2">
        <v>1</v>
      </c>
      <c r="I647" s="2">
        <v>0</v>
      </c>
      <c r="J647" s="2">
        <v>1</v>
      </c>
      <c r="K647" s="2">
        <v>0</v>
      </c>
      <c r="L647" s="2">
        <v>1</v>
      </c>
      <c r="M647" s="2">
        <v>1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1</v>
      </c>
      <c r="AE647" s="2">
        <v>0</v>
      </c>
      <c r="AF647" s="2">
        <v>0</v>
      </c>
      <c r="AG647" s="2">
        <v>0</v>
      </c>
      <c r="AH647" s="2">
        <v>1</v>
      </c>
      <c r="AI647" s="2">
        <v>1</v>
      </c>
      <c r="AJ647" s="2">
        <v>0</v>
      </c>
      <c r="AK647" s="2">
        <v>0</v>
      </c>
      <c r="AL647" s="2">
        <v>0</v>
      </c>
      <c r="AM647" s="2">
        <v>0</v>
      </c>
      <c r="AN647" s="2">
        <v>1</v>
      </c>
      <c r="AO647" s="2">
        <v>0</v>
      </c>
      <c r="AP647" s="2">
        <v>0</v>
      </c>
      <c r="AQ647" s="2">
        <v>0</v>
      </c>
      <c r="AR647" s="2">
        <v>1</v>
      </c>
      <c r="AS647" s="2">
        <v>0</v>
      </c>
      <c r="AT647" s="2">
        <v>0</v>
      </c>
      <c r="AU647" s="2">
        <v>0</v>
      </c>
      <c r="AV647" s="2">
        <v>1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1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225</v>
      </c>
      <c r="CG647" s="2">
        <v>125</v>
      </c>
      <c r="CH647" s="2">
        <v>100</v>
      </c>
      <c r="CI647" s="2">
        <v>0</v>
      </c>
      <c r="CJ647" s="2">
        <v>100</v>
      </c>
      <c r="CK647" s="2">
        <v>0</v>
      </c>
      <c r="CL647" s="2">
        <v>25</v>
      </c>
      <c r="CM647" s="2">
        <v>0</v>
      </c>
      <c r="CN647" s="2">
        <v>100</v>
      </c>
      <c r="CO647" s="2">
        <v>0</v>
      </c>
      <c r="CP647" s="2">
        <v>100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100</v>
      </c>
      <c r="DC647" s="2">
        <v>0</v>
      </c>
      <c r="DD647" s="2">
        <v>100</v>
      </c>
      <c r="DE647" s="2">
        <v>0</v>
      </c>
      <c r="DF647" s="2">
        <v>25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100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100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25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225</v>
      </c>
      <c r="GE647" s="2">
        <v>3</v>
      </c>
      <c r="GF647" s="2" t="s">
        <v>188</v>
      </c>
    </row>
    <row r="648" spans="1:188" x14ac:dyDescent="0.7">
      <c r="A648" s="2">
        <v>638103</v>
      </c>
      <c r="B648" s="2" t="s">
        <v>834</v>
      </c>
      <c r="C648" s="3">
        <v>41275</v>
      </c>
      <c r="D648" s="2">
        <v>6</v>
      </c>
      <c r="E648" s="2">
        <v>3</v>
      </c>
      <c r="F648" s="2">
        <v>1</v>
      </c>
      <c r="G648" s="2">
        <v>3</v>
      </c>
      <c r="H648" s="2">
        <v>1</v>
      </c>
      <c r="I648" s="2">
        <v>0</v>
      </c>
      <c r="J648" s="2">
        <v>1</v>
      </c>
      <c r="K648" s="2">
        <v>0</v>
      </c>
      <c r="L648" s="2">
        <v>1</v>
      </c>
      <c r="M648" s="2">
        <v>1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1</v>
      </c>
      <c r="AE648" s="2">
        <v>0</v>
      </c>
      <c r="AF648" s="2">
        <v>0</v>
      </c>
      <c r="AG648" s="2">
        <v>0</v>
      </c>
      <c r="AH648" s="2">
        <v>1</v>
      </c>
      <c r="AI648" s="2">
        <v>1</v>
      </c>
      <c r="AJ648" s="2">
        <v>0</v>
      </c>
      <c r="AK648" s="2">
        <v>0</v>
      </c>
      <c r="AL648" s="2">
        <v>0</v>
      </c>
      <c r="AM648" s="2">
        <v>0</v>
      </c>
      <c r="AN648" s="2">
        <v>1</v>
      </c>
      <c r="AO648" s="2">
        <v>0</v>
      </c>
      <c r="AP648" s="2">
        <v>0</v>
      </c>
      <c r="AQ648" s="2">
        <v>0</v>
      </c>
      <c r="AR648" s="2">
        <v>1</v>
      </c>
      <c r="AS648" s="2">
        <v>0</v>
      </c>
      <c r="AT648" s="2">
        <v>0</v>
      </c>
      <c r="AU648" s="2">
        <v>0</v>
      </c>
      <c r="AV648" s="2">
        <v>1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1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162</v>
      </c>
      <c r="CG648" s="2">
        <v>140</v>
      </c>
      <c r="CH648" s="2">
        <v>22</v>
      </c>
      <c r="CI648" s="2">
        <v>0</v>
      </c>
      <c r="CJ648" s="2">
        <v>100</v>
      </c>
      <c r="CK648" s="2">
        <v>0</v>
      </c>
      <c r="CL648" s="2">
        <v>40</v>
      </c>
      <c r="CM648" s="2">
        <v>0</v>
      </c>
      <c r="CN648" s="2">
        <v>22</v>
      </c>
      <c r="CO648" s="2">
        <v>0</v>
      </c>
      <c r="CP648" s="2">
        <v>100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22</v>
      </c>
      <c r="DC648" s="2">
        <v>0</v>
      </c>
      <c r="DD648" s="2">
        <v>100</v>
      </c>
      <c r="DE648" s="2">
        <v>0</v>
      </c>
      <c r="DF648" s="2">
        <v>40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22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100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40</v>
      </c>
      <c r="FZ648" s="2">
        <v>0</v>
      </c>
      <c r="GA648" s="2">
        <v>0</v>
      </c>
      <c r="GB648" s="2">
        <v>0</v>
      </c>
      <c r="GC648" s="2">
        <v>0</v>
      </c>
      <c r="GD648" s="2">
        <v>162</v>
      </c>
      <c r="GE648" s="2">
        <v>3</v>
      </c>
      <c r="GF648" s="2" t="s">
        <v>188</v>
      </c>
    </row>
    <row r="649" spans="1:188" x14ac:dyDescent="0.7">
      <c r="A649" s="2">
        <v>638909</v>
      </c>
      <c r="B649" s="2" t="s">
        <v>835</v>
      </c>
      <c r="C649" s="3">
        <v>41640</v>
      </c>
      <c r="D649" s="2">
        <v>5</v>
      </c>
      <c r="E649" s="2">
        <v>3</v>
      </c>
      <c r="F649" s="2">
        <v>1</v>
      </c>
      <c r="G649" s="2">
        <v>3</v>
      </c>
      <c r="H649" s="2">
        <v>0</v>
      </c>
      <c r="I649" s="2">
        <v>1</v>
      </c>
      <c r="J649" s="2">
        <v>0</v>
      </c>
      <c r="K649" s="2">
        <v>1</v>
      </c>
      <c r="L649" s="2">
        <v>0</v>
      </c>
      <c r="M649" s="2">
        <v>1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1</v>
      </c>
      <c r="AI649" s="2">
        <v>1</v>
      </c>
      <c r="AJ649" s="2">
        <v>0</v>
      </c>
      <c r="AK649" s="2">
        <v>0</v>
      </c>
      <c r="AL649" s="2">
        <v>0</v>
      </c>
      <c r="AM649" s="2">
        <v>0</v>
      </c>
      <c r="AN649" s="2">
        <v>1</v>
      </c>
      <c r="AO649" s="2">
        <v>0</v>
      </c>
      <c r="AP649" s="2">
        <v>0</v>
      </c>
      <c r="AQ649" s="2">
        <v>0</v>
      </c>
      <c r="AR649" s="2">
        <v>1</v>
      </c>
      <c r="AS649" s="2">
        <v>0</v>
      </c>
      <c r="AT649" s="2">
        <v>0</v>
      </c>
      <c r="AU649" s="2">
        <v>0</v>
      </c>
      <c r="AV649" s="2">
        <v>1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115</v>
      </c>
      <c r="CG649" s="2">
        <v>300</v>
      </c>
      <c r="CH649" s="2">
        <v>0</v>
      </c>
      <c r="CI649" s="2">
        <v>15</v>
      </c>
      <c r="CJ649" s="2">
        <v>0</v>
      </c>
      <c r="CK649" s="2">
        <v>100</v>
      </c>
      <c r="CL649" s="2">
        <v>0</v>
      </c>
      <c r="CM649" s="2">
        <v>0</v>
      </c>
      <c r="CN649" s="2">
        <v>0</v>
      </c>
      <c r="CO649" s="2">
        <v>15</v>
      </c>
      <c r="CP649" s="2">
        <v>0</v>
      </c>
      <c r="CQ649" s="2">
        <v>100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15</v>
      </c>
      <c r="DC649" s="2">
        <v>0</v>
      </c>
      <c r="DD649" s="2">
        <v>100</v>
      </c>
      <c r="DE649" s="2">
        <v>0</v>
      </c>
      <c r="DF649" s="2">
        <v>200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15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100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115</v>
      </c>
      <c r="GE649" s="2">
        <v>2</v>
      </c>
      <c r="GF649" s="2" t="s">
        <v>188</v>
      </c>
    </row>
    <row r="650" spans="1:188" x14ac:dyDescent="0.7">
      <c r="A650" s="2">
        <v>639169</v>
      </c>
      <c r="B650" s="2" t="s">
        <v>836</v>
      </c>
      <c r="C650" s="3">
        <v>41640</v>
      </c>
      <c r="D650" s="2">
        <v>5</v>
      </c>
      <c r="E650" s="2">
        <v>3</v>
      </c>
      <c r="F650" s="2">
        <v>1</v>
      </c>
      <c r="G650" s="2">
        <v>3</v>
      </c>
      <c r="H650" s="2">
        <v>0</v>
      </c>
      <c r="I650" s="2">
        <v>1</v>
      </c>
      <c r="J650" s="2">
        <v>0</v>
      </c>
      <c r="K650" s="2">
        <v>2</v>
      </c>
      <c r="L650" s="2">
        <v>0</v>
      </c>
      <c r="M650" s="2">
        <v>1</v>
      </c>
      <c r="N650" s="2">
        <v>0</v>
      </c>
      <c r="O650" s="2">
        <v>2</v>
      </c>
      <c r="P650" s="2">
        <v>0</v>
      </c>
      <c r="Q650" s="2">
        <v>5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1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1</v>
      </c>
      <c r="AI650" s="2">
        <v>1</v>
      </c>
      <c r="AJ650" s="2">
        <v>0</v>
      </c>
      <c r="AK650" s="2">
        <v>0</v>
      </c>
      <c r="AL650" s="2">
        <v>0</v>
      </c>
      <c r="AM650" s="2">
        <v>0</v>
      </c>
      <c r="AN650" s="2">
        <v>1</v>
      </c>
      <c r="AO650" s="2">
        <v>0</v>
      </c>
      <c r="AP650" s="2">
        <v>0</v>
      </c>
      <c r="AQ650" s="2">
        <v>0</v>
      </c>
      <c r="AR650" s="2">
        <v>1</v>
      </c>
      <c r="AS650" s="2">
        <v>0</v>
      </c>
      <c r="AT650" s="2">
        <v>0</v>
      </c>
      <c r="AU650" s="2">
        <v>0</v>
      </c>
      <c r="AV650" s="2">
        <v>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75</v>
      </c>
      <c r="CG650" s="2">
        <v>291.04000000000002</v>
      </c>
      <c r="CH650" s="2">
        <v>0</v>
      </c>
      <c r="CI650" s="2">
        <v>25</v>
      </c>
      <c r="CJ650" s="2">
        <v>0</v>
      </c>
      <c r="CK650" s="2">
        <v>50</v>
      </c>
      <c r="CL650" s="2">
        <v>0</v>
      </c>
      <c r="CM650" s="2">
        <v>0</v>
      </c>
      <c r="CN650" s="2">
        <v>0</v>
      </c>
      <c r="CO650" s="2">
        <v>25</v>
      </c>
      <c r="CP650" s="2">
        <v>0</v>
      </c>
      <c r="CQ650" s="2">
        <v>50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25</v>
      </c>
      <c r="DC650" s="2">
        <v>0</v>
      </c>
      <c r="DD650" s="2">
        <v>50</v>
      </c>
      <c r="DE650" s="2">
        <v>0</v>
      </c>
      <c r="DF650" s="2">
        <v>241.04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25</v>
      </c>
      <c r="EM650" s="2">
        <v>0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25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25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75</v>
      </c>
      <c r="GE650" s="2">
        <v>3</v>
      </c>
      <c r="GF650" s="2" t="s">
        <v>188</v>
      </c>
    </row>
    <row r="651" spans="1:188" x14ac:dyDescent="0.7">
      <c r="A651" s="2">
        <v>639857</v>
      </c>
      <c r="B651" s="2" t="s">
        <v>837</v>
      </c>
      <c r="C651" s="3">
        <v>41275</v>
      </c>
      <c r="D651" s="2">
        <v>6</v>
      </c>
      <c r="E651" s="2">
        <v>4</v>
      </c>
      <c r="F651" s="2">
        <v>2</v>
      </c>
      <c r="G651" s="2">
        <v>4</v>
      </c>
      <c r="H651" s="2">
        <v>1</v>
      </c>
      <c r="I651" s="2">
        <v>0</v>
      </c>
      <c r="J651" s="2">
        <v>5</v>
      </c>
      <c r="K651" s="2">
        <v>0</v>
      </c>
      <c r="L651" s="2">
        <v>2</v>
      </c>
      <c r="M651" s="2">
        <v>1</v>
      </c>
      <c r="N651" s="2">
        <v>0</v>
      </c>
      <c r="O651" s="2">
        <v>5</v>
      </c>
      <c r="P651" s="2">
        <v>0</v>
      </c>
      <c r="Q651" s="2">
        <v>2</v>
      </c>
      <c r="R651" s="2">
        <v>0</v>
      </c>
      <c r="S651" s="2">
        <v>0</v>
      </c>
      <c r="T651" s="2">
        <v>0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1</v>
      </c>
      <c r="AI651" s="2">
        <v>1</v>
      </c>
      <c r="AJ651" s="2">
        <v>0</v>
      </c>
      <c r="AK651" s="2">
        <v>0</v>
      </c>
      <c r="AL651" s="2">
        <v>0</v>
      </c>
      <c r="AM651" s="2">
        <v>0</v>
      </c>
      <c r="AN651" s="2">
        <v>1</v>
      </c>
      <c r="AO651" s="2">
        <v>0</v>
      </c>
      <c r="AP651" s="2">
        <v>0</v>
      </c>
      <c r="AQ651" s="2">
        <v>0</v>
      </c>
      <c r="AR651" s="2">
        <v>1</v>
      </c>
      <c r="AS651" s="2">
        <v>0</v>
      </c>
      <c r="AT651" s="2">
        <v>0</v>
      </c>
      <c r="AU651" s="2">
        <v>0</v>
      </c>
      <c r="AV651" s="2">
        <v>1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1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324</v>
      </c>
      <c r="CG651" s="2">
        <v>479</v>
      </c>
      <c r="CH651" s="2">
        <v>20</v>
      </c>
      <c r="CI651" s="2">
        <v>0</v>
      </c>
      <c r="CJ651" s="2">
        <v>304</v>
      </c>
      <c r="CK651" s="2">
        <v>0</v>
      </c>
      <c r="CL651" s="2">
        <v>175</v>
      </c>
      <c r="CM651" s="2">
        <v>0</v>
      </c>
      <c r="CN651" s="2">
        <v>20</v>
      </c>
      <c r="CO651" s="2">
        <v>0</v>
      </c>
      <c r="CP651" s="2">
        <v>304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20</v>
      </c>
      <c r="DC651" s="2">
        <v>0</v>
      </c>
      <c r="DD651" s="2">
        <v>304</v>
      </c>
      <c r="DE651" s="2">
        <v>0</v>
      </c>
      <c r="DF651" s="2">
        <v>175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20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304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175</v>
      </c>
      <c r="GB651" s="2">
        <v>0</v>
      </c>
      <c r="GC651" s="2">
        <v>0</v>
      </c>
      <c r="GD651" s="2">
        <v>499</v>
      </c>
      <c r="GE651" s="2">
        <v>8</v>
      </c>
      <c r="GF651" s="2" t="s">
        <v>188</v>
      </c>
    </row>
    <row r="652" spans="1:188" x14ac:dyDescent="0.7">
      <c r="A652" s="2">
        <v>642257</v>
      </c>
      <c r="B652" s="2" t="s">
        <v>838</v>
      </c>
      <c r="C652" s="3">
        <v>41275</v>
      </c>
      <c r="D652" s="2">
        <v>6</v>
      </c>
      <c r="E652" s="2">
        <v>4</v>
      </c>
      <c r="F652" s="2">
        <v>2</v>
      </c>
      <c r="G652" s="2">
        <v>4</v>
      </c>
      <c r="H652" s="2">
        <v>1</v>
      </c>
      <c r="I652" s="2">
        <v>0</v>
      </c>
      <c r="J652" s="2">
        <v>1</v>
      </c>
      <c r="K652" s="2">
        <v>0</v>
      </c>
      <c r="L652" s="2">
        <v>1</v>
      </c>
      <c r="M652" s="2">
        <v>1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s="2">
        <v>0</v>
      </c>
      <c r="V652" s="2">
        <v>1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1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1</v>
      </c>
      <c r="AO652" s="2">
        <v>0</v>
      </c>
      <c r="AP652" s="2">
        <v>0</v>
      </c>
      <c r="AQ652" s="2">
        <v>0</v>
      </c>
      <c r="AR652" s="2">
        <v>1</v>
      </c>
      <c r="AS652" s="2">
        <v>0</v>
      </c>
      <c r="AT652" s="2">
        <v>0</v>
      </c>
      <c r="AU652" s="2">
        <v>0</v>
      </c>
      <c r="AV652" s="2">
        <v>1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1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150</v>
      </c>
      <c r="CG652" s="2">
        <v>150</v>
      </c>
      <c r="CH652" s="2">
        <v>100</v>
      </c>
      <c r="CI652" s="2">
        <v>0</v>
      </c>
      <c r="CJ652" s="2">
        <v>50</v>
      </c>
      <c r="CK652" s="2">
        <v>0</v>
      </c>
      <c r="CL652" s="2">
        <v>100</v>
      </c>
      <c r="CM652" s="2">
        <v>0</v>
      </c>
      <c r="CN652" s="2">
        <v>100</v>
      </c>
      <c r="CO652" s="2">
        <v>0</v>
      </c>
      <c r="CP652" s="2">
        <v>50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100</v>
      </c>
      <c r="DC652" s="2">
        <v>0</v>
      </c>
      <c r="DD652" s="2">
        <v>50</v>
      </c>
      <c r="DE652" s="2">
        <v>0</v>
      </c>
      <c r="DF652" s="2">
        <v>100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100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50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100</v>
      </c>
      <c r="GD652" s="2">
        <v>250</v>
      </c>
      <c r="GE652" s="2">
        <v>3</v>
      </c>
      <c r="GF652" s="2" t="s">
        <v>188</v>
      </c>
    </row>
    <row r="653" spans="1:188" x14ac:dyDescent="0.7">
      <c r="A653" s="2">
        <v>642756</v>
      </c>
      <c r="B653" s="2" t="s">
        <v>839</v>
      </c>
      <c r="C653" s="3">
        <v>41275</v>
      </c>
      <c r="D653" s="2">
        <v>6</v>
      </c>
      <c r="E653" s="2">
        <v>3</v>
      </c>
      <c r="F653" s="2">
        <v>1</v>
      </c>
      <c r="G653" s="2">
        <v>3</v>
      </c>
      <c r="H653" s="2">
        <v>1</v>
      </c>
      <c r="I653" s="2">
        <v>0</v>
      </c>
      <c r="J653" s="2">
        <v>1</v>
      </c>
      <c r="K653" s="2">
        <v>0</v>
      </c>
      <c r="L653" s="2">
        <v>1</v>
      </c>
      <c r="M653" s="2">
        <v>1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1</v>
      </c>
      <c r="AE653" s="2">
        <v>0</v>
      </c>
      <c r="AF653" s="2">
        <v>0</v>
      </c>
      <c r="AG653" s="2">
        <v>0</v>
      </c>
      <c r="AH653" s="2">
        <v>1</v>
      </c>
      <c r="AI653" s="2">
        <v>1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0</v>
      </c>
      <c r="AP653" s="2">
        <v>0</v>
      </c>
      <c r="AQ653" s="2">
        <v>0</v>
      </c>
      <c r="AR653" s="2">
        <v>1</v>
      </c>
      <c r="AS653" s="2">
        <v>0</v>
      </c>
      <c r="AT653" s="2">
        <v>0</v>
      </c>
      <c r="AU653" s="2">
        <v>0</v>
      </c>
      <c r="AV653" s="2">
        <v>1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1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75</v>
      </c>
      <c r="CG653" s="2">
        <v>50</v>
      </c>
      <c r="CH653" s="2">
        <v>25</v>
      </c>
      <c r="CI653" s="2">
        <v>0</v>
      </c>
      <c r="CJ653" s="2">
        <v>25</v>
      </c>
      <c r="CK653" s="2">
        <v>0</v>
      </c>
      <c r="CL653" s="2">
        <v>25</v>
      </c>
      <c r="CM653" s="2">
        <v>0</v>
      </c>
      <c r="CN653" s="2">
        <v>25</v>
      </c>
      <c r="CO653" s="2">
        <v>0</v>
      </c>
      <c r="CP653" s="2">
        <v>25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25</v>
      </c>
      <c r="DC653" s="2">
        <v>0</v>
      </c>
      <c r="DD653" s="2">
        <v>25</v>
      </c>
      <c r="DE653" s="2">
        <v>0</v>
      </c>
      <c r="DF653" s="2">
        <v>25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25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25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25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75</v>
      </c>
      <c r="GE653" s="2">
        <v>3</v>
      </c>
      <c r="GF653" s="2" t="s">
        <v>188</v>
      </c>
    </row>
    <row r="654" spans="1:188" x14ac:dyDescent="0.7">
      <c r="A654" s="2">
        <v>643060</v>
      </c>
      <c r="B654" s="2" t="s">
        <v>840</v>
      </c>
      <c r="C654" s="3">
        <v>41275</v>
      </c>
      <c r="D654" s="2">
        <v>6</v>
      </c>
      <c r="E654" s="2">
        <v>3</v>
      </c>
      <c r="F654" s="2">
        <v>1</v>
      </c>
      <c r="G654" s="2">
        <v>3</v>
      </c>
      <c r="H654" s="2">
        <v>1</v>
      </c>
      <c r="I654" s="2">
        <v>0</v>
      </c>
      <c r="J654" s="2">
        <v>1</v>
      </c>
      <c r="K654" s="2">
        <v>0</v>
      </c>
      <c r="L654" s="2">
        <v>2</v>
      </c>
      <c r="M654" s="2">
        <v>1</v>
      </c>
      <c r="N654" s="2">
        <v>0</v>
      </c>
      <c r="O654" s="2">
        <v>1</v>
      </c>
      <c r="P654" s="2">
        <v>0</v>
      </c>
      <c r="Q654" s="2">
        <v>2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1</v>
      </c>
      <c r="AE654" s="2">
        <v>0</v>
      </c>
      <c r="AF654" s="2">
        <v>0</v>
      </c>
      <c r="AG654" s="2">
        <v>0</v>
      </c>
      <c r="AH654" s="2">
        <v>1</v>
      </c>
      <c r="AI654" s="2">
        <v>1</v>
      </c>
      <c r="AJ654" s="2">
        <v>0</v>
      </c>
      <c r="AK654" s="2">
        <v>0</v>
      </c>
      <c r="AL654" s="2">
        <v>0</v>
      </c>
      <c r="AM654" s="2">
        <v>0</v>
      </c>
      <c r="AN654" s="2">
        <v>1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0</v>
      </c>
      <c r="AU654" s="2">
        <v>0</v>
      </c>
      <c r="AV654" s="2">
        <v>1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1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115</v>
      </c>
      <c r="CG654" s="2">
        <v>85</v>
      </c>
      <c r="CH654" s="2">
        <v>30</v>
      </c>
      <c r="CI654" s="2">
        <v>0</v>
      </c>
      <c r="CJ654" s="2">
        <v>35</v>
      </c>
      <c r="CK654" s="2">
        <v>0</v>
      </c>
      <c r="CL654" s="2">
        <v>50</v>
      </c>
      <c r="CM654" s="2">
        <v>0</v>
      </c>
      <c r="CN654" s="2">
        <v>30</v>
      </c>
      <c r="CO654" s="2">
        <v>0</v>
      </c>
      <c r="CP654" s="2">
        <v>35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30</v>
      </c>
      <c r="DC654" s="2">
        <v>0</v>
      </c>
      <c r="DD654" s="2">
        <v>35</v>
      </c>
      <c r="DE654" s="2">
        <v>0</v>
      </c>
      <c r="DF654" s="2">
        <v>50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30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35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25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25</v>
      </c>
      <c r="GA654" s="2">
        <v>0</v>
      </c>
      <c r="GB654" s="2">
        <v>0</v>
      </c>
      <c r="GC654" s="2">
        <v>0</v>
      </c>
      <c r="GD654" s="2">
        <v>115</v>
      </c>
      <c r="GE654" s="2">
        <v>4</v>
      </c>
      <c r="GF654" s="2" t="s">
        <v>188</v>
      </c>
    </row>
    <row r="655" spans="1:188" x14ac:dyDescent="0.7">
      <c r="A655" s="2">
        <v>643947</v>
      </c>
      <c r="B655" s="2" t="s">
        <v>841</v>
      </c>
      <c r="C655" s="3">
        <v>41640</v>
      </c>
      <c r="D655" s="2">
        <v>5</v>
      </c>
      <c r="E655" s="2">
        <v>3</v>
      </c>
      <c r="F655" s="2">
        <v>1</v>
      </c>
      <c r="G655" s="2">
        <v>3</v>
      </c>
      <c r="H655" s="2">
        <v>0</v>
      </c>
      <c r="I655" s="2">
        <v>1</v>
      </c>
      <c r="J655" s="2">
        <v>0</v>
      </c>
      <c r="K655" s="2">
        <v>2</v>
      </c>
      <c r="L655" s="2">
        <v>0</v>
      </c>
      <c r="M655" s="2">
        <v>1</v>
      </c>
      <c r="N655" s="2">
        <v>0</v>
      </c>
      <c r="O655" s="2">
        <v>2</v>
      </c>
      <c r="P655" s="2">
        <v>0</v>
      </c>
      <c r="Q655" s="2">
        <v>2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1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</v>
      </c>
      <c r="AI655" s="2">
        <v>1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0</v>
      </c>
      <c r="AP655" s="2">
        <v>0</v>
      </c>
      <c r="AQ655" s="2">
        <v>0</v>
      </c>
      <c r="AR655" s="2">
        <v>1</v>
      </c>
      <c r="AS655" s="2">
        <v>0</v>
      </c>
      <c r="AT655" s="2">
        <v>0</v>
      </c>
      <c r="AU655" s="2">
        <v>0</v>
      </c>
      <c r="AV655" s="2">
        <v>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273</v>
      </c>
      <c r="CG655" s="2">
        <v>173</v>
      </c>
      <c r="CH655" s="2">
        <v>0</v>
      </c>
      <c r="CI655" s="2">
        <v>150</v>
      </c>
      <c r="CJ655" s="2">
        <v>0</v>
      </c>
      <c r="CK655" s="2">
        <v>123</v>
      </c>
      <c r="CL655" s="2">
        <v>0</v>
      </c>
      <c r="CM655" s="2">
        <v>0</v>
      </c>
      <c r="CN655" s="2">
        <v>0</v>
      </c>
      <c r="CO655" s="2">
        <v>150</v>
      </c>
      <c r="CP655" s="2">
        <v>0</v>
      </c>
      <c r="CQ655" s="2">
        <v>123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150</v>
      </c>
      <c r="DC655" s="2">
        <v>0</v>
      </c>
      <c r="DD655" s="2">
        <v>123</v>
      </c>
      <c r="DE655" s="2">
        <v>0</v>
      </c>
      <c r="DF655" s="2">
        <v>50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150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50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73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273</v>
      </c>
      <c r="GE655" s="2">
        <v>3</v>
      </c>
      <c r="GF655" s="2" t="s">
        <v>188</v>
      </c>
    </row>
    <row r="656" spans="1:188" x14ac:dyDescent="0.7">
      <c r="A656" s="2">
        <v>643965</v>
      </c>
      <c r="B656" s="2" t="s">
        <v>842</v>
      </c>
      <c r="C656" s="3">
        <v>41275</v>
      </c>
      <c r="D656" s="2">
        <v>6</v>
      </c>
      <c r="E656" s="2">
        <v>3</v>
      </c>
      <c r="F656" s="2">
        <v>1</v>
      </c>
      <c r="G656" s="2">
        <v>3</v>
      </c>
      <c r="H656" s="2">
        <v>1</v>
      </c>
      <c r="I656" s="2">
        <v>0</v>
      </c>
      <c r="J656" s="2">
        <v>1</v>
      </c>
      <c r="K656" s="2">
        <v>0</v>
      </c>
      <c r="L656" s="2">
        <v>8</v>
      </c>
      <c r="M656" s="2">
        <v>1</v>
      </c>
      <c r="N656" s="2">
        <v>0</v>
      </c>
      <c r="O656" s="2">
        <v>1</v>
      </c>
      <c r="P656" s="2">
        <v>0</v>
      </c>
      <c r="Q656" s="2">
        <v>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1</v>
      </c>
      <c r="AE656" s="2">
        <v>0</v>
      </c>
      <c r="AF656" s="2">
        <v>0</v>
      </c>
      <c r="AG656" s="2">
        <v>0</v>
      </c>
      <c r="AH656" s="2">
        <v>1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2">
        <v>1</v>
      </c>
      <c r="AO656" s="2">
        <v>0</v>
      </c>
      <c r="AP656" s="2">
        <v>0</v>
      </c>
      <c r="AQ656" s="2">
        <v>0</v>
      </c>
      <c r="AR656" s="2">
        <v>1</v>
      </c>
      <c r="AS656" s="2">
        <v>0</v>
      </c>
      <c r="AT656" s="2">
        <v>0</v>
      </c>
      <c r="AU656" s="2">
        <v>0</v>
      </c>
      <c r="AV656" s="2">
        <v>1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1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200</v>
      </c>
      <c r="CG656" s="2">
        <v>180</v>
      </c>
      <c r="CH656" s="2">
        <v>20</v>
      </c>
      <c r="CI656" s="2">
        <v>0</v>
      </c>
      <c r="CJ656" s="2">
        <v>25</v>
      </c>
      <c r="CK656" s="2">
        <v>0</v>
      </c>
      <c r="CL656" s="2">
        <v>155</v>
      </c>
      <c r="CM656" s="2">
        <v>0</v>
      </c>
      <c r="CN656" s="2">
        <v>20</v>
      </c>
      <c r="CO656" s="2">
        <v>0</v>
      </c>
      <c r="CP656" s="2">
        <v>25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20</v>
      </c>
      <c r="DC656" s="2">
        <v>0</v>
      </c>
      <c r="DD656" s="2">
        <v>25</v>
      </c>
      <c r="DE656" s="2">
        <v>0</v>
      </c>
      <c r="DF656" s="2">
        <v>155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20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25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155</v>
      </c>
      <c r="GD656" s="2">
        <v>200</v>
      </c>
      <c r="GE656" s="2">
        <v>10</v>
      </c>
      <c r="GF656" s="2" t="s">
        <v>188</v>
      </c>
    </row>
    <row r="657" spans="1:188" x14ac:dyDescent="0.7">
      <c r="A657" s="2">
        <v>644931</v>
      </c>
      <c r="B657" s="2" t="s">
        <v>843</v>
      </c>
      <c r="C657" s="3">
        <v>41275</v>
      </c>
      <c r="D657" s="2">
        <v>6</v>
      </c>
      <c r="E657" s="2">
        <v>3</v>
      </c>
      <c r="F657" s="2">
        <v>1</v>
      </c>
      <c r="G657" s="2">
        <v>3</v>
      </c>
      <c r="H657" s="2">
        <v>1</v>
      </c>
      <c r="I657" s="2">
        <v>0</v>
      </c>
      <c r="J657" s="2">
        <v>2</v>
      </c>
      <c r="K657" s="2">
        <v>0</v>
      </c>
      <c r="L657" s="2">
        <v>1</v>
      </c>
      <c r="M657" s="2">
        <v>1</v>
      </c>
      <c r="N657" s="2">
        <v>0</v>
      </c>
      <c r="O657" s="2">
        <v>2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1</v>
      </c>
      <c r="AE657" s="2">
        <v>0</v>
      </c>
      <c r="AF657" s="2">
        <v>0</v>
      </c>
      <c r="AG657" s="2">
        <v>0</v>
      </c>
      <c r="AH657" s="2">
        <v>1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1</v>
      </c>
      <c r="AO657" s="2">
        <v>0</v>
      </c>
      <c r="AP657" s="2">
        <v>0</v>
      </c>
      <c r="AQ657" s="2">
        <v>0</v>
      </c>
      <c r="AR657" s="2">
        <v>1</v>
      </c>
      <c r="AS657" s="2">
        <v>0</v>
      </c>
      <c r="AT657" s="2">
        <v>0</v>
      </c>
      <c r="AU657" s="2">
        <v>0</v>
      </c>
      <c r="AV657" s="2">
        <v>1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1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475</v>
      </c>
      <c r="CG657" s="2">
        <v>425</v>
      </c>
      <c r="CH657" s="2">
        <v>50</v>
      </c>
      <c r="CI657" s="2">
        <v>0</v>
      </c>
      <c r="CJ657" s="2">
        <v>400</v>
      </c>
      <c r="CK657" s="2">
        <v>0</v>
      </c>
      <c r="CL657" s="2">
        <v>25</v>
      </c>
      <c r="CM657" s="2">
        <v>0</v>
      </c>
      <c r="CN657" s="2">
        <v>50</v>
      </c>
      <c r="CO657" s="2">
        <v>0</v>
      </c>
      <c r="CP657" s="2">
        <v>400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50</v>
      </c>
      <c r="DC657" s="2">
        <v>0</v>
      </c>
      <c r="DD657" s="2">
        <v>400</v>
      </c>
      <c r="DE657" s="2">
        <v>0</v>
      </c>
      <c r="DF657" s="2">
        <v>25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50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200</v>
      </c>
      <c r="EX657" s="2">
        <v>0</v>
      </c>
      <c r="EY657" s="2">
        <v>0</v>
      </c>
      <c r="EZ657" s="2">
        <v>0</v>
      </c>
      <c r="FA657" s="2">
        <v>0</v>
      </c>
      <c r="FB657" s="2">
        <v>200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25</v>
      </c>
      <c r="GA657" s="2">
        <v>0</v>
      </c>
      <c r="GB657" s="2">
        <v>0</v>
      </c>
      <c r="GC657" s="2">
        <v>0</v>
      </c>
      <c r="GD657" s="2">
        <v>475</v>
      </c>
      <c r="GE657" s="2">
        <v>4</v>
      </c>
      <c r="GF657" s="2" t="s">
        <v>188</v>
      </c>
    </row>
    <row r="658" spans="1:188" x14ac:dyDescent="0.7">
      <c r="A658" s="2">
        <v>645038</v>
      </c>
      <c r="B658" s="2" t="s">
        <v>844</v>
      </c>
      <c r="C658" s="3">
        <v>41275</v>
      </c>
      <c r="D658" s="2">
        <v>6</v>
      </c>
      <c r="E658" s="2">
        <v>4</v>
      </c>
      <c r="F658" s="2">
        <v>2</v>
      </c>
      <c r="G658" s="2">
        <v>4</v>
      </c>
      <c r="H658" s="2">
        <v>3</v>
      </c>
      <c r="I658" s="2">
        <v>0</v>
      </c>
      <c r="J658" s="2">
        <v>3</v>
      </c>
      <c r="K658" s="2">
        <v>0</v>
      </c>
      <c r="L658" s="2">
        <v>1</v>
      </c>
      <c r="M658" s="2">
        <v>3</v>
      </c>
      <c r="N658" s="2">
        <v>0</v>
      </c>
      <c r="O658" s="2">
        <v>3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s="2">
        <v>0</v>
      </c>
      <c r="V658" s="2">
        <v>1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1</v>
      </c>
      <c r="AI658" s="2">
        <v>1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T658" s="2">
        <v>0</v>
      </c>
      <c r="AU658" s="2">
        <v>0</v>
      </c>
      <c r="AV658" s="2">
        <v>1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1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175</v>
      </c>
      <c r="CG658" s="2">
        <v>125</v>
      </c>
      <c r="CH658" s="2">
        <v>80</v>
      </c>
      <c r="CI658" s="2">
        <v>0</v>
      </c>
      <c r="CJ658" s="2">
        <v>95</v>
      </c>
      <c r="CK658" s="2">
        <v>0</v>
      </c>
      <c r="CL658" s="2">
        <v>30</v>
      </c>
      <c r="CM658" s="2">
        <v>0</v>
      </c>
      <c r="CN658" s="2">
        <v>80</v>
      </c>
      <c r="CO658" s="2">
        <v>0</v>
      </c>
      <c r="CP658" s="2">
        <v>95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80</v>
      </c>
      <c r="DC658" s="2">
        <v>0</v>
      </c>
      <c r="DD658" s="2">
        <v>95</v>
      </c>
      <c r="DE658" s="2">
        <v>0</v>
      </c>
      <c r="DF658" s="2">
        <v>30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25</v>
      </c>
      <c r="DZ658" s="2">
        <v>0</v>
      </c>
      <c r="EA658" s="2">
        <v>0</v>
      </c>
      <c r="EB658" s="2">
        <v>0</v>
      </c>
      <c r="EC658" s="2">
        <v>30</v>
      </c>
      <c r="ED658" s="2">
        <v>0</v>
      </c>
      <c r="EE658" s="2">
        <v>0</v>
      </c>
      <c r="EF658" s="2">
        <v>0</v>
      </c>
      <c r="EG658" s="2">
        <v>25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50</v>
      </c>
      <c r="EV658" s="2">
        <v>20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25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30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205</v>
      </c>
      <c r="GE658" s="2">
        <v>7</v>
      </c>
      <c r="GF658" s="2" t="s">
        <v>188</v>
      </c>
    </row>
    <row r="659" spans="1:188" x14ac:dyDescent="0.7">
      <c r="A659" s="2">
        <v>645421</v>
      </c>
      <c r="B659" s="2" t="s">
        <v>845</v>
      </c>
      <c r="C659" s="3">
        <v>41275</v>
      </c>
      <c r="D659" s="2">
        <v>6</v>
      </c>
      <c r="E659" s="2">
        <v>3</v>
      </c>
      <c r="F659" s="2">
        <v>1</v>
      </c>
      <c r="G659" s="2">
        <v>3</v>
      </c>
      <c r="H659" s="2">
        <v>1</v>
      </c>
      <c r="I659" s="2">
        <v>0</v>
      </c>
      <c r="J659" s="2">
        <v>2</v>
      </c>
      <c r="K659" s="2">
        <v>0</v>
      </c>
      <c r="L659" s="2">
        <v>1</v>
      </c>
      <c r="M659" s="2">
        <v>1</v>
      </c>
      <c r="N659" s="2">
        <v>0</v>
      </c>
      <c r="O659" s="2">
        <v>2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1</v>
      </c>
      <c r="AE659" s="2">
        <v>0</v>
      </c>
      <c r="AF659" s="2">
        <v>0</v>
      </c>
      <c r="AG659" s="2">
        <v>0</v>
      </c>
      <c r="AH659" s="2">
        <v>1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1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1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100</v>
      </c>
      <c r="CG659" s="2">
        <v>75</v>
      </c>
      <c r="CH659" s="2">
        <v>25</v>
      </c>
      <c r="CI659" s="2">
        <v>0</v>
      </c>
      <c r="CJ659" s="2">
        <v>50</v>
      </c>
      <c r="CK659" s="2">
        <v>0</v>
      </c>
      <c r="CL659" s="2">
        <v>25</v>
      </c>
      <c r="CM659" s="2">
        <v>0</v>
      </c>
      <c r="CN659" s="2">
        <v>25</v>
      </c>
      <c r="CO659" s="2">
        <v>0</v>
      </c>
      <c r="CP659" s="2">
        <v>50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25</v>
      </c>
      <c r="DC659" s="2">
        <v>0</v>
      </c>
      <c r="DD659" s="2">
        <v>50</v>
      </c>
      <c r="DE659" s="2">
        <v>0</v>
      </c>
      <c r="DF659" s="2">
        <v>25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25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25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25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25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100</v>
      </c>
      <c r="GE659" s="2">
        <v>4</v>
      </c>
      <c r="GF659" s="2" t="s">
        <v>188</v>
      </c>
    </row>
    <row r="660" spans="1:188" x14ac:dyDescent="0.7">
      <c r="A660" s="2">
        <v>645764</v>
      </c>
      <c r="B660" s="2" t="s">
        <v>846</v>
      </c>
      <c r="C660" s="3">
        <v>41640</v>
      </c>
      <c r="D660" s="2">
        <v>5</v>
      </c>
      <c r="E660" s="2">
        <v>3</v>
      </c>
      <c r="F660" s="2">
        <v>1</v>
      </c>
      <c r="G660" s="2">
        <v>3</v>
      </c>
      <c r="H660" s="2">
        <v>0</v>
      </c>
      <c r="I660" s="2">
        <v>2</v>
      </c>
      <c r="J660" s="2">
        <v>0</v>
      </c>
      <c r="K660" s="2">
        <v>2</v>
      </c>
      <c r="L660" s="2">
        <v>0</v>
      </c>
      <c r="M660" s="2">
        <v>2</v>
      </c>
      <c r="N660" s="2">
        <v>0</v>
      </c>
      <c r="O660" s="2">
        <v>2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1</v>
      </c>
      <c r="AO660" s="2">
        <v>0</v>
      </c>
      <c r="AP660" s="2">
        <v>0</v>
      </c>
      <c r="AQ660" s="2">
        <v>0</v>
      </c>
      <c r="AR660" s="2">
        <v>1</v>
      </c>
      <c r="AS660" s="2">
        <v>0</v>
      </c>
      <c r="AT660" s="2">
        <v>0</v>
      </c>
      <c r="AU660" s="2">
        <v>0</v>
      </c>
      <c r="AV660" s="2">
        <v>1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25</v>
      </c>
      <c r="CG660" s="2">
        <v>65</v>
      </c>
      <c r="CH660" s="2">
        <v>0</v>
      </c>
      <c r="CI660" s="2">
        <v>10</v>
      </c>
      <c r="CJ660" s="2">
        <v>0</v>
      </c>
      <c r="CK660" s="2">
        <v>15</v>
      </c>
      <c r="CL660" s="2">
        <v>0</v>
      </c>
      <c r="CM660" s="2">
        <v>0</v>
      </c>
      <c r="CN660" s="2">
        <v>0</v>
      </c>
      <c r="CO660" s="2">
        <v>10</v>
      </c>
      <c r="CP660" s="2">
        <v>0</v>
      </c>
      <c r="CQ660" s="2">
        <v>15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10</v>
      </c>
      <c r="DC660" s="2">
        <v>0</v>
      </c>
      <c r="DD660" s="2">
        <v>15</v>
      </c>
      <c r="DE660" s="2">
        <v>0</v>
      </c>
      <c r="DF660" s="2">
        <v>50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10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5</v>
      </c>
      <c r="FG660" s="2">
        <v>0</v>
      </c>
      <c r="FH660" s="2">
        <v>0</v>
      </c>
      <c r="FI660" s="2">
        <v>10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25</v>
      </c>
      <c r="GE660" s="2">
        <v>4</v>
      </c>
      <c r="GF660" s="2" t="s">
        <v>188</v>
      </c>
    </row>
    <row r="661" spans="1:188" x14ac:dyDescent="0.7">
      <c r="A661" s="2">
        <v>646229</v>
      </c>
      <c r="B661" s="2" t="s">
        <v>847</v>
      </c>
      <c r="C661" s="3">
        <v>41275</v>
      </c>
      <c r="D661" s="2">
        <v>6</v>
      </c>
      <c r="E661" s="2">
        <v>3</v>
      </c>
      <c r="F661" s="2">
        <v>1</v>
      </c>
      <c r="G661" s="2">
        <v>3</v>
      </c>
      <c r="H661" s="2">
        <v>7</v>
      </c>
      <c r="I661" s="2">
        <v>0</v>
      </c>
      <c r="J661" s="2">
        <v>1</v>
      </c>
      <c r="K661" s="2">
        <v>0</v>
      </c>
      <c r="L661" s="2">
        <v>1</v>
      </c>
      <c r="M661" s="2">
        <v>7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</v>
      </c>
      <c r="AE661" s="2">
        <v>0</v>
      </c>
      <c r="AF661" s="2">
        <v>0</v>
      </c>
      <c r="AG661" s="2">
        <v>0</v>
      </c>
      <c r="AH661" s="2">
        <v>1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1</v>
      </c>
      <c r="AO661" s="2">
        <v>0</v>
      </c>
      <c r="AP661" s="2">
        <v>0</v>
      </c>
      <c r="AQ661" s="2">
        <v>0</v>
      </c>
      <c r="AR661" s="2">
        <v>1</v>
      </c>
      <c r="AS661" s="2">
        <v>0</v>
      </c>
      <c r="AT661" s="2">
        <v>0</v>
      </c>
      <c r="AU661" s="2">
        <v>0</v>
      </c>
      <c r="AV661" s="2">
        <v>1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1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177.6</v>
      </c>
      <c r="CG661" s="2">
        <v>102.6</v>
      </c>
      <c r="CH661" s="2">
        <v>75</v>
      </c>
      <c r="CI661" s="2">
        <v>0</v>
      </c>
      <c r="CJ661" s="2">
        <v>52.6</v>
      </c>
      <c r="CK661" s="2">
        <v>0</v>
      </c>
      <c r="CL661" s="2">
        <v>50</v>
      </c>
      <c r="CM661" s="2">
        <v>0</v>
      </c>
      <c r="CN661" s="2">
        <v>75</v>
      </c>
      <c r="CO661" s="2">
        <v>0</v>
      </c>
      <c r="CP661" s="2">
        <v>52.6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75</v>
      </c>
      <c r="DC661" s="2">
        <v>0</v>
      </c>
      <c r="DD661" s="2">
        <v>52.6</v>
      </c>
      <c r="DE661" s="2">
        <v>0</v>
      </c>
      <c r="DF661" s="2">
        <v>50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25</v>
      </c>
      <c r="EA661" s="2">
        <v>0</v>
      </c>
      <c r="EB661" s="2">
        <v>0</v>
      </c>
      <c r="EC661" s="2">
        <v>30</v>
      </c>
      <c r="ED661" s="2">
        <v>0</v>
      </c>
      <c r="EE661" s="2">
        <v>20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52.6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50</v>
      </c>
      <c r="GC661" s="2">
        <v>0</v>
      </c>
      <c r="GD661" s="2">
        <v>177.6</v>
      </c>
      <c r="GE661" s="2">
        <v>9</v>
      </c>
      <c r="GF661" s="2" t="s">
        <v>188</v>
      </c>
    </row>
    <row r="662" spans="1:188" x14ac:dyDescent="0.7">
      <c r="A662" s="2">
        <v>646347</v>
      </c>
      <c r="B662" s="2" t="s">
        <v>848</v>
      </c>
      <c r="C662" s="3">
        <v>41275</v>
      </c>
      <c r="D662" s="2">
        <v>6</v>
      </c>
      <c r="E662" s="2">
        <v>3</v>
      </c>
      <c r="F662" s="2">
        <v>1</v>
      </c>
      <c r="G662" s="2">
        <v>3</v>
      </c>
      <c r="H662" s="2">
        <v>4</v>
      </c>
      <c r="I662" s="2">
        <v>0</v>
      </c>
      <c r="J662" s="2">
        <v>6</v>
      </c>
      <c r="K662" s="2">
        <v>0</v>
      </c>
      <c r="L662" s="2">
        <v>1</v>
      </c>
      <c r="M662" s="2">
        <v>4</v>
      </c>
      <c r="N662" s="2">
        <v>0</v>
      </c>
      <c r="O662" s="2">
        <v>6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1</v>
      </c>
      <c r="AE662" s="2">
        <v>0</v>
      </c>
      <c r="AF662" s="2">
        <v>0</v>
      </c>
      <c r="AG662" s="2">
        <v>0</v>
      </c>
      <c r="AH662" s="2">
        <v>1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2">
        <v>1</v>
      </c>
      <c r="AO662" s="2">
        <v>0</v>
      </c>
      <c r="AP662" s="2">
        <v>0</v>
      </c>
      <c r="AQ662" s="2">
        <v>0</v>
      </c>
      <c r="AR662" s="2">
        <v>1</v>
      </c>
      <c r="AS662" s="2">
        <v>0</v>
      </c>
      <c r="AT662" s="2">
        <v>0</v>
      </c>
      <c r="AU662" s="2">
        <v>0</v>
      </c>
      <c r="AV662" s="2">
        <v>1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1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578</v>
      </c>
      <c r="CG662" s="2">
        <v>328</v>
      </c>
      <c r="CH662" s="2">
        <v>250</v>
      </c>
      <c r="CI662" s="2">
        <v>0</v>
      </c>
      <c r="CJ662" s="2">
        <v>278</v>
      </c>
      <c r="CK662" s="2">
        <v>0</v>
      </c>
      <c r="CL662" s="2">
        <v>50</v>
      </c>
      <c r="CM662" s="2">
        <v>0</v>
      </c>
      <c r="CN662" s="2">
        <v>250</v>
      </c>
      <c r="CO662" s="2">
        <v>0</v>
      </c>
      <c r="CP662" s="2">
        <v>278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250</v>
      </c>
      <c r="DC662" s="2">
        <v>0</v>
      </c>
      <c r="DD662" s="2">
        <v>278</v>
      </c>
      <c r="DE662" s="2">
        <v>0</v>
      </c>
      <c r="DF662" s="2">
        <v>50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100</v>
      </c>
      <c r="DZ662" s="2">
        <v>50</v>
      </c>
      <c r="EA662" s="2">
        <v>0</v>
      </c>
      <c r="EB662" s="2">
        <v>0</v>
      </c>
      <c r="EC662" s="2">
        <v>0</v>
      </c>
      <c r="ED662" s="2">
        <v>50</v>
      </c>
      <c r="EE662" s="2">
        <v>0</v>
      </c>
      <c r="EF662" s="2">
        <v>50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278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50</v>
      </c>
      <c r="FZ662" s="2">
        <v>0</v>
      </c>
      <c r="GA662" s="2">
        <v>0</v>
      </c>
      <c r="GB662" s="2">
        <v>0</v>
      </c>
      <c r="GC662" s="2">
        <v>0</v>
      </c>
      <c r="GD662" s="2">
        <v>578</v>
      </c>
      <c r="GE662" s="2">
        <v>11</v>
      </c>
      <c r="GF662" s="2" t="s">
        <v>188</v>
      </c>
    </row>
    <row r="663" spans="1:188" x14ac:dyDescent="0.7">
      <c r="A663" s="2">
        <v>647224</v>
      </c>
      <c r="B663" s="2" t="s">
        <v>849</v>
      </c>
      <c r="C663" s="3">
        <v>41640</v>
      </c>
      <c r="D663" s="2">
        <v>5</v>
      </c>
      <c r="E663" s="2">
        <v>3</v>
      </c>
      <c r="F663" s="2">
        <v>1</v>
      </c>
      <c r="G663" s="2">
        <v>3</v>
      </c>
      <c r="H663" s="2">
        <v>0</v>
      </c>
      <c r="I663" s="2">
        <v>2</v>
      </c>
      <c r="J663" s="2">
        <v>0</v>
      </c>
      <c r="K663" s="2">
        <v>1</v>
      </c>
      <c r="L663" s="2">
        <v>0</v>
      </c>
      <c r="M663" s="2">
        <v>2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1</v>
      </c>
      <c r="AI663" s="2">
        <v>1</v>
      </c>
      <c r="AJ663" s="2">
        <v>0</v>
      </c>
      <c r="AK663" s="2">
        <v>0</v>
      </c>
      <c r="AL663" s="2">
        <v>0</v>
      </c>
      <c r="AM663" s="2">
        <v>0</v>
      </c>
      <c r="AN663" s="2">
        <v>1</v>
      </c>
      <c r="AO663" s="2">
        <v>0</v>
      </c>
      <c r="AP663" s="2">
        <v>0</v>
      </c>
      <c r="AQ663" s="2">
        <v>0</v>
      </c>
      <c r="AR663" s="2">
        <v>1</v>
      </c>
      <c r="AS663" s="2">
        <v>0</v>
      </c>
      <c r="AT663" s="2">
        <v>0</v>
      </c>
      <c r="AU663" s="2">
        <v>0</v>
      </c>
      <c r="AV663" s="2">
        <v>1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70</v>
      </c>
      <c r="CG663" s="2">
        <v>100</v>
      </c>
      <c r="CH663" s="2">
        <v>0</v>
      </c>
      <c r="CI663" s="2">
        <v>20</v>
      </c>
      <c r="CJ663" s="2">
        <v>0</v>
      </c>
      <c r="CK663" s="2">
        <v>50</v>
      </c>
      <c r="CL663" s="2">
        <v>0</v>
      </c>
      <c r="CM663" s="2">
        <v>0</v>
      </c>
      <c r="CN663" s="2">
        <v>0</v>
      </c>
      <c r="CO663" s="2">
        <v>20</v>
      </c>
      <c r="CP663" s="2">
        <v>0</v>
      </c>
      <c r="CQ663" s="2">
        <v>50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20</v>
      </c>
      <c r="DC663" s="2">
        <v>0</v>
      </c>
      <c r="DD663" s="2">
        <v>50</v>
      </c>
      <c r="DE663" s="2">
        <v>0</v>
      </c>
      <c r="DF663" s="2">
        <v>50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10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10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50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70</v>
      </c>
      <c r="GE663" s="2">
        <v>3</v>
      </c>
      <c r="GF663" s="2" t="s">
        <v>188</v>
      </c>
    </row>
    <row r="664" spans="1:188" x14ac:dyDescent="0.7">
      <c r="A664" s="2">
        <v>647491</v>
      </c>
      <c r="B664" s="2" t="s">
        <v>850</v>
      </c>
      <c r="C664" s="3">
        <v>41275</v>
      </c>
      <c r="D664" s="2">
        <v>6</v>
      </c>
      <c r="E664" s="2">
        <v>3</v>
      </c>
      <c r="F664" s="2">
        <v>1</v>
      </c>
      <c r="G664" s="2">
        <v>3</v>
      </c>
      <c r="H664" s="2">
        <v>2</v>
      </c>
      <c r="I664" s="2">
        <v>0</v>
      </c>
      <c r="J664" s="2">
        <v>1</v>
      </c>
      <c r="K664" s="2">
        <v>0</v>
      </c>
      <c r="L664" s="2">
        <v>1</v>
      </c>
      <c r="M664" s="2">
        <v>2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0</v>
      </c>
      <c r="AF664" s="2">
        <v>0</v>
      </c>
      <c r="AG664" s="2">
        <v>0</v>
      </c>
      <c r="AH664" s="2">
        <v>1</v>
      </c>
      <c r="AI664" s="2">
        <v>1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0</v>
      </c>
      <c r="AU664" s="2">
        <v>0</v>
      </c>
      <c r="AV664" s="2">
        <v>1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1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303</v>
      </c>
      <c r="CG664" s="2">
        <v>153</v>
      </c>
      <c r="CH664" s="2">
        <v>150</v>
      </c>
      <c r="CI664" s="2">
        <v>0</v>
      </c>
      <c r="CJ664" s="2">
        <v>99</v>
      </c>
      <c r="CK664" s="2">
        <v>0</v>
      </c>
      <c r="CL664" s="2">
        <v>54</v>
      </c>
      <c r="CM664" s="2">
        <v>0</v>
      </c>
      <c r="CN664" s="2">
        <v>150</v>
      </c>
      <c r="CO664" s="2">
        <v>0</v>
      </c>
      <c r="CP664" s="2">
        <v>99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150</v>
      </c>
      <c r="DC664" s="2">
        <v>0</v>
      </c>
      <c r="DD664" s="2">
        <v>99</v>
      </c>
      <c r="DE664" s="2">
        <v>0</v>
      </c>
      <c r="DF664" s="2">
        <v>54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100</v>
      </c>
      <c r="DZ664" s="2">
        <v>0</v>
      </c>
      <c r="EA664" s="2">
        <v>0</v>
      </c>
      <c r="EB664" s="2">
        <v>0</v>
      </c>
      <c r="EC664" s="2">
        <v>0</v>
      </c>
      <c r="ED664" s="2">
        <v>50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99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54</v>
      </c>
      <c r="GB664" s="2">
        <v>0</v>
      </c>
      <c r="GC664" s="2">
        <v>0</v>
      </c>
      <c r="GD664" s="2">
        <v>303</v>
      </c>
      <c r="GE664" s="2">
        <v>4</v>
      </c>
      <c r="GF664" s="2" t="s">
        <v>188</v>
      </c>
    </row>
    <row r="665" spans="1:188" x14ac:dyDescent="0.7">
      <c r="A665" s="2">
        <v>647771</v>
      </c>
      <c r="B665" s="2" t="s">
        <v>851</v>
      </c>
      <c r="C665" s="3">
        <v>41275</v>
      </c>
      <c r="D665" s="2">
        <v>6</v>
      </c>
      <c r="E665" s="2">
        <v>3</v>
      </c>
      <c r="F665" s="2">
        <v>1</v>
      </c>
      <c r="G665" s="2">
        <v>3</v>
      </c>
      <c r="H665" s="2">
        <v>1</v>
      </c>
      <c r="I665" s="2">
        <v>0</v>
      </c>
      <c r="J665" s="2">
        <v>2</v>
      </c>
      <c r="K665" s="2">
        <v>0</v>
      </c>
      <c r="L665" s="2">
        <v>1</v>
      </c>
      <c r="M665" s="2">
        <v>1</v>
      </c>
      <c r="N665" s="2">
        <v>0</v>
      </c>
      <c r="O665" s="2">
        <v>2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0</v>
      </c>
      <c r="AF665" s="2">
        <v>0</v>
      </c>
      <c r="AG665" s="2">
        <v>0</v>
      </c>
      <c r="AH665" s="2">
        <v>1</v>
      </c>
      <c r="AI665" s="2">
        <v>1</v>
      </c>
      <c r="AJ665" s="2">
        <v>0</v>
      </c>
      <c r="AK665" s="2">
        <v>0</v>
      </c>
      <c r="AL665" s="2">
        <v>0</v>
      </c>
      <c r="AM665" s="2">
        <v>0</v>
      </c>
      <c r="AN665" s="2">
        <v>1</v>
      </c>
      <c r="AO665" s="2">
        <v>0</v>
      </c>
      <c r="AP665" s="2">
        <v>0</v>
      </c>
      <c r="AQ665" s="2">
        <v>0</v>
      </c>
      <c r="AR665" s="2">
        <v>1</v>
      </c>
      <c r="AS665" s="2">
        <v>0</v>
      </c>
      <c r="AT665" s="2">
        <v>0</v>
      </c>
      <c r="AU665" s="2">
        <v>0</v>
      </c>
      <c r="AV665" s="2">
        <v>1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1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272.33</v>
      </c>
      <c r="CG665" s="2">
        <v>172.33</v>
      </c>
      <c r="CH665" s="2">
        <v>100</v>
      </c>
      <c r="CI665" s="2">
        <v>0</v>
      </c>
      <c r="CJ665" s="2">
        <v>100</v>
      </c>
      <c r="CK665" s="2">
        <v>0</v>
      </c>
      <c r="CL665" s="2">
        <v>72.33</v>
      </c>
      <c r="CM665" s="2">
        <v>0</v>
      </c>
      <c r="CN665" s="2">
        <v>100</v>
      </c>
      <c r="CO665" s="2">
        <v>0</v>
      </c>
      <c r="CP665" s="2">
        <v>100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100</v>
      </c>
      <c r="DC665" s="2">
        <v>0</v>
      </c>
      <c r="DD665" s="2">
        <v>100</v>
      </c>
      <c r="DE665" s="2">
        <v>0</v>
      </c>
      <c r="DF665" s="2">
        <v>72.33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100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100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72.33</v>
      </c>
      <c r="GC665" s="2">
        <v>0</v>
      </c>
      <c r="GD665" s="2">
        <v>272.33</v>
      </c>
      <c r="GE665" s="2">
        <v>4</v>
      </c>
      <c r="GF665" s="2" t="s">
        <v>188</v>
      </c>
    </row>
    <row r="666" spans="1:188" x14ac:dyDescent="0.7">
      <c r="A666" s="2">
        <v>648585</v>
      </c>
      <c r="B666" s="2" t="s">
        <v>852</v>
      </c>
      <c r="C666" s="3">
        <v>41640</v>
      </c>
      <c r="D666" s="2">
        <v>5</v>
      </c>
      <c r="E666" s="2">
        <v>3</v>
      </c>
      <c r="F666" s="2">
        <v>1</v>
      </c>
      <c r="G666" s="2">
        <v>3</v>
      </c>
      <c r="H666" s="2">
        <v>0</v>
      </c>
      <c r="I666" s="2">
        <v>1</v>
      </c>
      <c r="J666" s="2">
        <v>0</v>
      </c>
      <c r="K666" s="2">
        <v>1</v>
      </c>
      <c r="L666" s="2">
        <v>0</v>
      </c>
      <c r="M666" s="2">
        <v>1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1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1</v>
      </c>
      <c r="AO666" s="2">
        <v>0</v>
      </c>
      <c r="AP666" s="2">
        <v>0</v>
      </c>
      <c r="AQ666" s="2">
        <v>0</v>
      </c>
      <c r="AR666" s="2">
        <v>1</v>
      </c>
      <c r="AS666" s="2">
        <v>0</v>
      </c>
      <c r="AT666" s="2">
        <v>0</v>
      </c>
      <c r="AU666" s="2">
        <v>0</v>
      </c>
      <c r="AV666" s="2">
        <v>1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75</v>
      </c>
      <c r="CG666" s="2">
        <v>75</v>
      </c>
      <c r="CH666" s="2">
        <v>0</v>
      </c>
      <c r="CI666" s="2">
        <v>50</v>
      </c>
      <c r="CJ666" s="2">
        <v>0</v>
      </c>
      <c r="CK666" s="2">
        <v>25</v>
      </c>
      <c r="CL666" s="2">
        <v>0</v>
      </c>
      <c r="CM666" s="2">
        <v>0</v>
      </c>
      <c r="CN666" s="2">
        <v>0</v>
      </c>
      <c r="CO666" s="2">
        <v>50</v>
      </c>
      <c r="CP666" s="2">
        <v>0</v>
      </c>
      <c r="CQ666" s="2">
        <v>25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50</v>
      </c>
      <c r="DC666" s="2">
        <v>0</v>
      </c>
      <c r="DD666" s="2">
        <v>25</v>
      </c>
      <c r="DE666" s="2">
        <v>0</v>
      </c>
      <c r="DF666" s="2">
        <v>50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50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25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75</v>
      </c>
      <c r="GE666" s="2">
        <v>2</v>
      </c>
      <c r="GF666" s="2" t="s">
        <v>188</v>
      </c>
    </row>
    <row r="667" spans="1:188" x14ac:dyDescent="0.7">
      <c r="A667" s="2">
        <v>649000</v>
      </c>
      <c r="B667" s="2" t="s">
        <v>853</v>
      </c>
      <c r="C667" s="3">
        <v>41640</v>
      </c>
      <c r="D667" s="2">
        <v>5</v>
      </c>
      <c r="E667" s="2">
        <v>3</v>
      </c>
      <c r="F667" s="2">
        <v>1</v>
      </c>
      <c r="G667" s="2">
        <v>3</v>
      </c>
      <c r="H667" s="2">
        <v>0</v>
      </c>
      <c r="I667" s="2">
        <v>1</v>
      </c>
      <c r="J667" s="2">
        <v>0</v>
      </c>
      <c r="K667" s="2">
        <v>2</v>
      </c>
      <c r="L667" s="2">
        <v>0</v>
      </c>
      <c r="M667" s="2">
        <v>1</v>
      </c>
      <c r="N667" s="2">
        <v>0</v>
      </c>
      <c r="O667" s="2">
        <v>2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1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1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1</v>
      </c>
      <c r="AO667" s="2">
        <v>0</v>
      </c>
      <c r="AP667" s="2">
        <v>0</v>
      </c>
      <c r="AQ667" s="2">
        <v>0</v>
      </c>
      <c r="AR667" s="2">
        <v>1</v>
      </c>
      <c r="AS667" s="2">
        <v>0</v>
      </c>
      <c r="AT667" s="2">
        <v>0</v>
      </c>
      <c r="AU667" s="2">
        <v>0</v>
      </c>
      <c r="AV667" s="2">
        <v>1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65</v>
      </c>
      <c r="CG667" s="2">
        <v>65</v>
      </c>
      <c r="CH667" s="2">
        <v>0</v>
      </c>
      <c r="CI667" s="2">
        <v>25</v>
      </c>
      <c r="CJ667" s="2">
        <v>0</v>
      </c>
      <c r="CK667" s="2">
        <v>40</v>
      </c>
      <c r="CL667" s="2">
        <v>0</v>
      </c>
      <c r="CM667" s="2">
        <v>0</v>
      </c>
      <c r="CN667" s="2">
        <v>0</v>
      </c>
      <c r="CO667" s="2">
        <v>25</v>
      </c>
      <c r="CP667" s="2">
        <v>0</v>
      </c>
      <c r="CQ667" s="2">
        <v>40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25</v>
      </c>
      <c r="DC667" s="2">
        <v>0</v>
      </c>
      <c r="DD667" s="2">
        <v>40</v>
      </c>
      <c r="DE667" s="2">
        <v>0</v>
      </c>
      <c r="DF667" s="2">
        <v>25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25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15</v>
      </c>
      <c r="FN667" s="2">
        <v>0</v>
      </c>
      <c r="FO667" s="2">
        <v>0</v>
      </c>
      <c r="FP667" s="2">
        <v>25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65</v>
      </c>
      <c r="GE667" s="2">
        <v>3</v>
      </c>
      <c r="GF667" s="2" t="s">
        <v>188</v>
      </c>
    </row>
    <row r="668" spans="1:188" x14ac:dyDescent="0.7">
      <c r="A668" s="2">
        <v>650254</v>
      </c>
      <c r="B668" s="2" t="s">
        <v>854</v>
      </c>
      <c r="C668" s="3">
        <v>41275</v>
      </c>
      <c r="D668" s="2">
        <v>6</v>
      </c>
      <c r="E668" s="2">
        <v>3</v>
      </c>
      <c r="F668" s="2">
        <v>1</v>
      </c>
      <c r="G668" s="2">
        <v>3</v>
      </c>
      <c r="H668" s="2">
        <v>9</v>
      </c>
      <c r="I668" s="2">
        <v>0</v>
      </c>
      <c r="J668" s="2">
        <v>1</v>
      </c>
      <c r="K668" s="2">
        <v>0</v>
      </c>
      <c r="L668" s="2">
        <v>1</v>
      </c>
      <c r="M668" s="2">
        <v>9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1</v>
      </c>
      <c r="AE668" s="2">
        <v>0</v>
      </c>
      <c r="AF668" s="2">
        <v>0</v>
      </c>
      <c r="AG668" s="2">
        <v>0</v>
      </c>
      <c r="AH668" s="2">
        <v>1</v>
      </c>
      <c r="AI668" s="2">
        <v>1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  <c r="AQ668" s="2">
        <v>0</v>
      </c>
      <c r="AR668" s="2">
        <v>1</v>
      </c>
      <c r="AS668" s="2">
        <v>0</v>
      </c>
      <c r="AT668" s="2">
        <v>0</v>
      </c>
      <c r="AU668" s="2">
        <v>0</v>
      </c>
      <c r="AV668" s="2">
        <v>1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125</v>
      </c>
      <c r="CG668" s="2">
        <v>60</v>
      </c>
      <c r="CH668" s="2">
        <v>65</v>
      </c>
      <c r="CI668" s="2">
        <v>0</v>
      </c>
      <c r="CJ668" s="2">
        <v>40</v>
      </c>
      <c r="CK668" s="2">
        <v>0</v>
      </c>
      <c r="CL668" s="2">
        <v>20</v>
      </c>
      <c r="CM668" s="2">
        <v>0</v>
      </c>
      <c r="CN668" s="2">
        <v>65</v>
      </c>
      <c r="CO668" s="2">
        <v>0</v>
      </c>
      <c r="CP668" s="2">
        <v>40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65</v>
      </c>
      <c r="DC668" s="2">
        <v>0</v>
      </c>
      <c r="DD668" s="2">
        <v>40</v>
      </c>
      <c r="DE668" s="2">
        <v>0</v>
      </c>
      <c r="DF668" s="2">
        <v>20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30</v>
      </c>
      <c r="EB668" s="2">
        <v>15</v>
      </c>
      <c r="EC668" s="2">
        <v>0</v>
      </c>
      <c r="ED668" s="2">
        <v>15</v>
      </c>
      <c r="EE668" s="2">
        <v>0</v>
      </c>
      <c r="EF668" s="2">
        <v>5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40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20</v>
      </c>
      <c r="FZ668" s="2">
        <v>0</v>
      </c>
      <c r="GA668" s="2">
        <v>0</v>
      </c>
      <c r="GB668" s="2">
        <v>0</v>
      </c>
      <c r="GC668" s="2">
        <v>0</v>
      </c>
      <c r="GD668" s="2">
        <v>125</v>
      </c>
      <c r="GE668" s="2">
        <v>11</v>
      </c>
      <c r="GF668" s="2" t="s">
        <v>188</v>
      </c>
    </row>
    <row r="669" spans="1:188" x14ac:dyDescent="0.7">
      <c r="A669" s="2">
        <v>650921</v>
      </c>
      <c r="B669" s="2" t="s">
        <v>855</v>
      </c>
      <c r="C669" s="3">
        <v>41275</v>
      </c>
      <c r="D669" s="2">
        <v>6</v>
      </c>
      <c r="E669" s="2">
        <v>3</v>
      </c>
      <c r="F669" s="2">
        <v>1</v>
      </c>
      <c r="G669" s="2">
        <v>3</v>
      </c>
      <c r="H669" s="2">
        <v>1</v>
      </c>
      <c r="I669" s="2">
        <v>0</v>
      </c>
      <c r="J669" s="2">
        <v>2</v>
      </c>
      <c r="K669" s="2">
        <v>0</v>
      </c>
      <c r="L669" s="2">
        <v>1</v>
      </c>
      <c r="M669" s="2">
        <v>1</v>
      </c>
      <c r="N669" s="2">
        <v>0</v>
      </c>
      <c r="O669" s="2">
        <v>2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1</v>
      </c>
      <c r="AE669" s="2">
        <v>0</v>
      </c>
      <c r="AF669" s="2">
        <v>0</v>
      </c>
      <c r="AG669" s="2">
        <v>0</v>
      </c>
      <c r="AH669" s="2">
        <v>1</v>
      </c>
      <c r="AI669" s="2">
        <v>1</v>
      </c>
      <c r="AJ669" s="2">
        <v>0</v>
      </c>
      <c r="AK669" s="2">
        <v>0</v>
      </c>
      <c r="AL669" s="2">
        <v>0</v>
      </c>
      <c r="AM669" s="2">
        <v>0</v>
      </c>
      <c r="AN669" s="2">
        <v>1</v>
      </c>
      <c r="AO669" s="2">
        <v>0</v>
      </c>
      <c r="AP669" s="2">
        <v>0</v>
      </c>
      <c r="AQ669" s="2">
        <v>0</v>
      </c>
      <c r="AR669" s="2">
        <v>1</v>
      </c>
      <c r="AS669" s="2">
        <v>0</v>
      </c>
      <c r="AT669" s="2">
        <v>0</v>
      </c>
      <c r="AU669" s="2">
        <v>0</v>
      </c>
      <c r="AV669" s="2">
        <v>1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1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694.12</v>
      </c>
      <c r="CG669" s="2">
        <v>524.12</v>
      </c>
      <c r="CH669" s="2">
        <v>170</v>
      </c>
      <c r="CI669" s="2">
        <v>0</v>
      </c>
      <c r="CJ669" s="2">
        <v>250</v>
      </c>
      <c r="CK669" s="2">
        <v>0</v>
      </c>
      <c r="CL669" s="2">
        <v>274.12</v>
      </c>
      <c r="CM669" s="2">
        <v>0</v>
      </c>
      <c r="CN669" s="2">
        <v>170</v>
      </c>
      <c r="CO669" s="2">
        <v>0</v>
      </c>
      <c r="CP669" s="2">
        <v>250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170</v>
      </c>
      <c r="DC669" s="2">
        <v>0</v>
      </c>
      <c r="DD669" s="2">
        <v>250</v>
      </c>
      <c r="DE669" s="2">
        <v>0</v>
      </c>
      <c r="DF669" s="2">
        <v>274.12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170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120</v>
      </c>
      <c r="EY669" s="2">
        <v>0</v>
      </c>
      <c r="EZ669" s="2">
        <v>0</v>
      </c>
      <c r="FA669" s="2">
        <v>130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274.12</v>
      </c>
      <c r="GA669" s="2">
        <v>0</v>
      </c>
      <c r="GB669" s="2">
        <v>0</v>
      </c>
      <c r="GC669" s="2">
        <v>0</v>
      </c>
      <c r="GD669" s="2">
        <v>694.12</v>
      </c>
      <c r="GE669" s="2">
        <v>4</v>
      </c>
      <c r="GF669" s="2" t="s">
        <v>188</v>
      </c>
    </row>
    <row r="670" spans="1:188" x14ac:dyDescent="0.7">
      <c r="A670" s="2">
        <v>651318</v>
      </c>
      <c r="B670" s="2" t="s">
        <v>856</v>
      </c>
      <c r="C670" s="3">
        <v>41275</v>
      </c>
      <c r="D670" s="2">
        <v>6</v>
      </c>
      <c r="E670" s="2">
        <v>3</v>
      </c>
      <c r="F670" s="2">
        <v>1</v>
      </c>
      <c r="G670" s="2">
        <v>3</v>
      </c>
      <c r="H670" s="2">
        <v>2</v>
      </c>
      <c r="I670" s="2">
        <v>0</v>
      </c>
      <c r="J670" s="2">
        <v>1</v>
      </c>
      <c r="K670" s="2">
        <v>0</v>
      </c>
      <c r="L670" s="2">
        <v>3</v>
      </c>
      <c r="M670" s="2">
        <v>2</v>
      </c>
      <c r="N670" s="2">
        <v>0</v>
      </c>
      <c r="O670" s="2">
        <v>1</v>
      </c>
      <c r="P670" s="2">
        <v>0</v>
      </c>
      <c r="Q670" s="2">
        <v>3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1</v>
      </c>
      <c r="AE670" s="2">
        <v>0</v>
      </c>
      <c r="AF670" s="2">
        <v>0</v>
      </c>
      <c r="AG670" s="2">
        <v>0</v>
      </c>
      <c r="AH670" s="2">
        <v>1</v>
      </c>
      <c r="AI670" s="2">
        <v>1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0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1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1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321</v>
      </c>
      <c r="CG670" s="2">
        <v>221</v>
      </c>
      <c r="CH670" s="2">
        <v>100</v>
      </c>
      <c r="CI670" s="2">
        <v>0</v>
      </c>
      <c r="CJ670" s="2">
        <v>25</v>
      </c>
      <c r="CK670" s="2">
        <v>0</v>
      </c>
      <c r="CL670" s="2">
        <v>196</v>
      </c>
      <c r="CM670" s="2">
        <v>0</v>
      </c>
      <c r="CN670" s="2">
        <v>100</v>
      </c>
      <c r="CO670" s="2">
        <v>0</v>
      </c>
      <c r="CP670" s="2">
        <v>25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100</v>
      </c>
      <c r="DC670" s="2">
        <v>0</v>
      </c>
      <c r="DD670" s="2">
        <v>25</v>
      </c>
      <c r="DE670" s="2">
        <v>0</v>
      </c>
      <c r="DF670" s="2">
        <v>196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100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25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150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10</v>
      </c>
      <c r="FZ670" s="2">
        <v>36</v>
      </c>
      <c r="GA670" s="2">
        <v>0</v>
      </c>
      <c r="GB670" s="2">
        <v>0</v>
      </c>
      <c r="GC670" s="2">
        <v>0</v>
      </c>
      <c r="GD670" s="2">
        <v>321</v>
      </c>
      <c r="GE670" s="2">
        <v>6</v>
      </c>
      <c r="GF670" s="2" t="s">
        <v>188</v>
      </c>
    </row>
    <row r="671" spans="1:188" x14ac:dyDescent="0.7">
      <c r="A671" s="2">
        <v>652037</v>
      </c>
      <c r="B671" s="2" t="s">
        <v>857</v>
      </c>
      <c r="C671" s="3">
        <v>41640</v>
      </c>
      <c r="D671" s="2">
        <v>5</v>
      </c>
      <c r="E671" s="2">
        <v>3</v>
      </c>
      <c r="F671" s="2">
        <v>1</v>
      </c>
      <c r="G671" s="2">
        <v>3</v>
      </c>
      <c r="H671" s="2">
        <v>0</v>
      </c>
      <c r="I671" s="2">
        <v>1</v>
      </c>
      <c r="J671" s="2">
        <v>0</v>
      </c>
      <c r="K671" s="2">
        <v>1</v>
      </c>
      <c r="L671" s="2">
        <v>0</v>
      </c>
      <c r="M671" s="2">
        <v>1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1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1</v>
      </c>
      <c r="AI671" s="2">
        <v>1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0</v>
      </c>
      <c r="AP671" s="2">
        <v>0</v>
      </c>
      <c r="AQ671" s="2">
        <v>0</v>
      </c>
      <c r="AR671" s="2">
        <v>1</v>
      </c>
      <c r="AS671" s="2">
        <v>0</v>
      </c>
      <c r="AT671" s="2">
        <v>0</v>
      </c>
      <c r="AU671" s="2">
        <v>0</v>
      </c>
      <c r="AV671" s="2">
        <v>1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75</v>
      </c>
      <c r="CG671" s="2">
        <v>75</v>
      </c>
      <c r="CH671" s="2">
        <v>0</v>
      </c>
      <c r="CI671" s="2">
        <v>25</v>
      </c>
      <c r="CJ671" s="2">
        <v>0</v>
      </c>
      <c r="CK671" s="2">
        <v>50</v>
      </c>
      <c r="CL671" s="2">
        <v>0</v>
      </c>
      <c r="CM671" s="2">
        <v>0</v>
      </c>
      <c r="CN671" s="2">
        <v>0</v>
      </c>
      <c r="CO671" s="2">
        <v>25</v>
      </c>
      <c r="CP671" s="2">
        <v>0</v>
      </c>
      <c r="CQ671" s="2">
        <v>50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25</v>
      </c>
      <c r="DC671" s="2">
        <v>0</v>
      </c>
      <c r="DD671" s="2">
        <v>50</v>
      </c>
      <c r="DE671" s="2">
        <v>0</v>
      </c>
      <c r="DF671" s="2">
        <v>25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25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50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75</v>
      </c>
      <c r="GE671" s="2">
        <v>2</v>
      </c>
      <c r="GF671" s="2" t="s">
        <v>188</v>
      </c>
    </row>
    <row r="672" spans="1:188" x14ac:dyDescent="0.7">
      <c r="A672" s="2">
        <v>652216</v>
      </c>
      <c r="B672" s="2" t="s">
        <v>858</v>
      </c>
      <c r="C672" s="3">
        <v>41275</v>
      </c>
      <c r="D672" s="2">
        <v>6</v>
      </c>
      <c r="E672" s="2">
        <v>3</v>
      </c>
      <c r="F672" s="2">
        <v>1</v>
      </c>
      <c r="G672" s="2">
        <v>3</v>
      </c>
      <c r="H672" s="2">
        <v>2</v>
      </c>
      <c r="I672" s="2">
        <v>0</v>
      </c>
      <c r="J672" s="2">
        <v>1</v>
      </c>
      <c r="K672" s="2">
        <v>0</v>
      </c>
      <c r="L672" s="2">
        <v>1</v>
      </c>
      <c r="M672" s="2">
        <v>2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1</v>
      </c>
      <c r="AE672" s="2">
        <v>0</v>
      </c>
      <c r="AF672" s="2">
        <v>0</v>
      </c>
      <c r="AG672" s="2">
        <v>0</v>
      </c>
      <c r="AH672" s="2">
        <v>1</v>
      </c>
      <c r="AI672" s="2">
        <v>1</v>
      </c>
      <c r="AJ672" s="2">
        <v>0</v>
      </c>
      <c r="AK672" s="2">
        <v>0</v>
      </c>
      <c r="AL672" s="2">
        <v>0</v>
      </c>
      <c r="AM672" s="2">
        <v>0</v>
      </c>
      <c r="AN672" s="2">
        <v>1</v>
      </c>
      <c r="AO672" s="2">
        <v>0</v>
      </c>
      <c r="AP672" s="2">
        <v>0</v>
      </c>
      <c r="AQ672" s="2">
        <v>0</v>
      </c>
      <c r="AR672" s="2">
        <v>1</v>
      </c>
      <c r="AS672" s="2">
        <v>0</v>
      </c>
      <c r="AT672" s="2">
        <v>0</v>
      </c>
      <c r="AU672" s="2">
        <v>0</v>
      </c>
      <c r="AV672" s="2">
        <v>1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1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50</v>
      </c>
      <c r="CG672" s="2">
        <v>30</v>
      </c>
      <c r="CH672" s="2">
        <v>20</v>
      </c>
      <c r="CI672" s="2">
        <v>0</v>
      </c>
      <c r="CJ672" s="2">
        <v>10</v>
      </c>
      <c r="CK672" s="2">
        <v>0</v>
      </c>
      <c r="CL672" s="2">
        <v>20</v>
      </c>
      <c r="CM672" s="2">
        <v>0</v>
      </c>
      <c r="CN672" s="2">
        <v>20</v>
      </c>
      <c r="CO672" s="2">
        <v>0</v>
      </c>
      <c r="CP672" s="2">
        <v>10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20</v>
      </c>
      <c r="DC672" s="2">
        <v>0</v>
      </c>
      <c r="DD672" s="2">
        <v>10</v>
      </c>
      <c r="DE672" s="2">
        <v>0</v>
      </c>
      <c r="DF672" s="2">
        <v>20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10</v>
      </c>
      <c r="EB672" s="2">
        <v>10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10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20</v>
      </c>
      <c r="FZ672" s="2">
        <v>0</v>
      </c>
      <c r="GA672" s="2">
        <v>0</v>
      </c>
      <c r="GB672" s="2">
        <v>0</v>
      </c>
      <c r="GC672" s="2">
        <v>0</v>
      </c>
      <c r="GD672" s="2">
        <v>50</v>
      </c>
      <c r="GE672" s="2">
        <v>4</v>
      </c>
      <c r="GF672" s="2" t="s">
        <v>188</v>
      </c>
    </row>
    <row r="673" spans="1:188" x14ac:dyDescent="0.7">
      <c r="A673" s="2">
        <v>652814</v>
      </c>
      <c r="B673" s="2" t="s">
        <v>859</v>
      </c>
      <c r="C673" s="3">
        <v>41640</v>
      </c>
      <c r="D673" s="2">
        <v>5</v>
      </c>
      <c r="E673" s="2">
        <v>3</v>
      </c>
      <c r="F673" s="2">
        <v>1</v>
      </c>
      <c r="G673" s="2">
        <v>3</v>
      </c>
      <c r="H673" s="2">
        <v>0</v>
      </c>
      <c r="I673" s="2">
        <v>1</v>
      </c>
      <c r="J673" s="2">
        <v>0</v>
      </c>
      <c r="K673" s="2">
        <v>1</v>
      </c>
      <c r="L673" s="2">
        <v>0</v>
      </c>
      <c r="M673" s="2">
        <v>1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1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1</v>
      </c>
      <c r="AI673" s="2">
        <v>1</v>
      </c>
      <c r="AJ673" s="2">
        <v>0</v>
      </c>
      <c r="AK673" s="2">
        <v>0</v>
      </c>
      <c r="AL673" s="2">
        <v>0</v>
      </c>
      <c r="AM673" s="2">
        <v>0</v>
      </c>
      <c r="AN673" s="2">
        <v>1</v>
      </c>
      <c r="AO673" s="2">
        <v>0</v>
      </c>
      <c r="AP673" s="2">
        <v>0</v>
      </c>
      <c r="AQ673" s="2">
        <v>0</v>
      </c>
      <c r="AR673" s="2">
        <v>1</v>
      </c>
      <c r="AS673" s="2">
        <v>0</v>
      </c>
      <c r="AT673" s="2">
        <v>0</v>
      </c>
      <c r="AU673" s="2">
        <v>0</v>
      </c>
      <c r="AV673" s="2">
        <v>1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90</v>
      </c>
      <c r="CG673" s="2">
        <v>65</v>
      </c>
      <c r="CH673" s="2">
        <v>0</v>
      </c>
      <c r="CI673" s="2">
        <v>50</v>
      </c>
      <c r="CJ673" s="2">
        <v>0</v>
      </c>
      <c r="CK673" s="2">
        <v>40</v>
      </c>
      <c r="CL673" s="2">
        <v>0</v>
      </c>
      <c r="CM673" s="2">
        <v>0</v>
      </c>
      <c r="CN673" s="2">
        <v>0</v>
      </c>
      <c r="CO673" s="2">
        <v>50</v>
      </c>
      <c r="CP673" s="2">
        <v>0</v>
      </c>
      <c r="CQ673" s="2">
        <v>40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50</v>
      </c>
      <c r="DC673" s="2">
        <v>0</v>
      </c>
      <c r="DD673" s="2">
        <v>40</v>
      </c>
      <c r="DE673" s="2">
        <v>0</v>
      </c>
      <c r="DF673" s="2">
        <v>25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50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40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90</v>
      </c>
      <c r="GE673" s="2">
        <v>2</v>
      </c>
      <c r="GF673" s="2" t="s">
        <v>188</v>
      </c>
    </row>
    <row r="674" spans="1:188" x14ac:dyDescent="0.7">
      <c r="A674" s="2">
        <v>653840</v>
      </c>
      <c r="B674" s="2" t="s">
        <v>860</v>
      </c>
      <c r="C674" s="3">
        <v>41275</v>
      </c>
      <c r="D674" s="2">
        <v>6</v>
      </c>
      <c r="E674" s="2">
        <v>3</v>
      </c>
      <c r="F674" s="2">
        <v>1</v>
      </c>
      <c r="G674" s="2">
        <v>3</v>
      </c>
      <c r="H674" s="2">
        <v>3</v>
      </c>
      <c r="I674" s="2">
        <v>0</v>
      </c>
      <c r="J674" s="2">
        <v>6</v>
      </c>
      <c r="K674" s="2">
        <v>0</v>
      </c>
      <c r="L674" s="2">
        <v>4</v>
      </c>
      <c r="M674" s="2">
        <v>3</v>
      </c>
      <c r="N674" s="2">
        <v>0</v>
      </c>
      <c r="O674" s="2">
        <v>6</v>
      </c>
      <c r="P674" s="2">
        <v>0</v>
      </c>
      <c r="Q674" s="2">
        <v>4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1</v>
      </c>
      <c r="AE674" s="2">
        <v>0</v>
      </c>
      <c r="AF674" s="2">
        <v>0</v>
      </c>
      <c r="AG674" s="2">
        <v>0</v>
      </c>
      <c r="AH674" s="2">
        <v>1</v>
      </c>
      <c r="AI674" s="2">
        <v>1</v>
      </c>
      <c r="AJ674" s="2">
        <v>0</v>
      </c>
      <c r="AK674" s="2">
        <v>0</v>
      </c>
      <c r="AL674" s="2">
        <v>0</v>
      </c>
      <c r="AM674" s="2">
        <v>0</v>
      </c>
      <c r="AN674" s="2">
        <v>1</v>
      </c>
      <c r="AO674" s="2">
        <v>0</v>
      </c>
      <c r="AP674" s="2">
        <v>0</v>
      </c>
      <c r="AQ674" s="2">
        <v>0</v>
      </c>
      <c r="AR674" s="2">
        <v>1</v>
      </c>
      <c r="AS674" s="2">
        <v>0</v>
      </c>
      <c r="AT674" s="2">
        <v>0</v>
      </c>
      <c r="AU674" s="2">
        <v>0</v>
      </c>
      <c r="AV674" s="2">
        <v>1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1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430.81</v>
      </c>
      <c r="CG674" s="2">
        <v>350.81</v>
      </c>
      <c r="CH674" s="2">
        <v>80</v>
      </c>
      <c r="CI674" s="2">
        <v>0</v>
      </c>
      <c r="CJ674" s="2">
        <v>206</v>
      </c>
      <c r="CK674" s="2">
        <v>0</v>
      </c>
      <c r="CL674" s="2">
        <v>144.81</v>
      </c>
      <c r="CM674" s="2">
        <v>0</v>
      </c>
      <c r="CN674" s="2">
        <v>80</v>
      </c>
      <c r="CO674" s="2">
        <v>0</v>
      </c>
      <c r="CP674" s="2">
        <v>206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80</v>
      </c>
      <c r="DC674" s="2">
        <v>0</v>
      </c>
      <c r="DD674" s="2">
        <v>206</v>
      </c>
      <c r="DE674" s="2">
        <v>0</v>
      </c>
      <c r="DF674" s="2">
        <v>144.81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80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36</v>
      </c>
      <c r="EY674" s="2">
        <v>0</v>
      </c>
      <c r="EZ674" s="2">
        <v>0</v>
      </c>
      <c r="FA674" s="2">
        <v>0</v>
      </c>
      <c r="FB674" s="2">
        <v>90</v>
      </c>
      <c r="FC674" s="2">
        <v>0</v>
      </c>
      <c r="FD674" s="2">
        <v>30</v>
      </c>
      <c r="FE674" s="2">
        <v>50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55.81</v>
      </c>
      <c r="FV674" s="2">
        <v>0</v>
      </c>
      <c r="FW674" s="2">
        <v>49</v>
      </c>
      <c r="FX674" s="2">
        <v>0</v>
      </c>
      <c r="FY674" s="2">
        <v>0</v>
      </c>
      <c r="FZ674" s="2">
        <v>0</v>
      </c>
      <c r="GA674" s="2">
        <v>40</v>
      </c>
      <c r="GB674" s="2">
        <v>0</v>
      </c>
      <c r="GC674" s="2">
        <v>0</v>
      </c>
      <c r="GD674" s="2">
        <v>430.81</v>
      </c>
      <c r="GE674" s="2">
        <v>13</v>
      </c>
      <c r="GF674" s="2" t="s">
        <v>188</v>
      </c>
    </row>
    <row r="675" spans="1:188" x14ac:dyDescent="0.7">
      <c r="A675" s="2">
        <v>654330</v>
      </c>
      <c r="B675" s="2" t="s">
        <v>861</v>
      </c>
      <c r="C675" s="3">
        <v>41640</v>
      </c>
      <c r="D675" s="2">
        <v>5</v>
      </c>
      <c r="E675" s="2">
        <v>3</v>
      </c>
      <c r="F675" s="2">
        <v>1</v>
      </c>
      <c r="G675" s="2">
        <v>3</v>
      </c>
      <c r="H675" s="2">
        <v>0</v>
      </c>
      <c r="I675" s="2">
        <v>1</v>
      </c>
      <c r="J675" s="2">
        <v>0</v>
      </c>
      <c r="K675" s="2">
        <v>1</v>
      </c>
      <c r="L675" s="2">
        <v>0</v>
      </c>
      <c r="M675" s="2">
        <v>1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1</v>
      </c>
      <c r="AI675" s="2">
        <v>1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>
        <v>0</v>
      </c>
      <c r="AP675" s="2">
        <v>0</v>
      </c>
      <c r="AQ675" s="2">
        <v>0</v>
      </c>
      <c r="AR675" s="2">
        <v>1</v>
      </c>
      <c r="AS675" s="2">
        <v>0</v>
      </c>
      <c r="AT675" s="2">
        <v>0</v>
      </c>
      <c r="AU675" s="2">
        <v>0</v>
      </c>
      <c r="AV675" s="2">
        <v>1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100</v>
      </c>
      <c r="CG675" s="2">
        <v>150</v>
      </c>
      <c r="CH675" s="2">
        <v>0</v>
      </c>
      <c r="CI675" s="2">
        <v>50</v>
      </c>
      <c r="CJ675" s="2">
        <v>0</v>
      </c>
      <c r="CK675" s="2">
        <v>50</v>
      </c>
      <c r="CL675" s="2">
        <v>0</v>
      </c>
      <c r="CM675" s="2">
        <v>0</v>
      </c>
      <c r="CN675" s="2">
        <v>0</v>
      </c>
      <c r="CO675" s="2">
        <v>50</v>
      </c>
      <c r="CP675" s="2">
        <v>0</v>
      </c>
      <c r="CQ675" s="2">
        <v>50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50</v>
      </c>
      <c r="DC675" s="2">
        <v>0</v>
      </c>
      <c r="DD675" s="2">
        <v>50</v>
      </c>
      <c r="DE675" s="2">
        <v>0</v>
      </c>
      <c r="DF675" s="2">
        <v>100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50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50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100</v>
      </c>
      <c r="GE675" s="2">
        <v>2</v>
      </c>
      <c r="GF675" s="2" t="s">
        <v>188</v>
      </c>
    </row>
    <row r="676" spans="1:188" x14ac:dyDescent="0.7">
      <c r="A676" s="2">
        <v>655362</v>
      </c>
      <c r="B676" s="2" t="s">
        <v>862</v>
      </c>
      <c r="C676" s="3">
        <v>41275</v>
      </c>
      <c r="D676" s="2">
        <v>6</v>
      </c>
      <c r="E676" s="2">
        <v>3</v>
      </c>
      <c r="F676" s="2">
        <v>1</v>
      </c>
      <c r="G676" s="2">
        <v>3</v>
      </c>
      <c r="H676" s="2">
        <v>1</v>
      </c>
      <c r="I676" s="2">
        <v>0</v>
      </c>
      <c r="J676" s="2">
        <v>1</v>
      </c>
      <c r="K676" s="2">
        <v>0</v>
      </c>
      <c r="L676" s="2">
        <v>1</v>
      </c>
      <c r="M676" s="2">
        <v>1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1</v>
      </c>
      <c r="AE676" s="2">
        <v>0</v>
      </c>
      <c r="AF676" s="2">
        <v>0</v>
      </c>
      <c r="AG676" s="2">
        <v>0</v>
      </c>
      <c r="AH676" s="2">
        <v>1</v>
      </c>
      <c r="AI676" s="2">
        <v>1</v>
      </c>
      <c r="AJ676" s="2">
        <v>0</v>
      </c>
      <c r="AK676" s="2">
        <v>0</v>
      </c>
      <c r="AL676" s="2">
        <v>0</v>
      </c>
      <c r="AM676" s="2">
        <v>0</v>
      </c>
      <c r="AN676" s="2">
        <v>1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1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1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90</v>
      </c>
      <c r="CG676" s="2">
        <v>65</v>
      </c>
      <c r="CH676" s="2">
        <v>25</v>
      </c>
      <c r="CI676" s="2">
        <v>0</v>
      </c>
      <c r="CJ676" s="2">
        <v>25</v>
      </c>
      <c r="CK676" s="2">
        <v>0</v>
      </c>
      <c r="CL676" s="2">
        <v>40</v>
      </c>
      <c r="CM676" s="2">
        <v>0</v>
      </c>
      <c r="CN676" s="2">
        <v>25</v>
      </c>
      <c r="CO676" s="2">
        <v>0</v>
      </c>
      <c r="CP676" s="2">
        <v>25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25</v>
      </c>
      <c r="DC676" s="2">
        <v>0</v>
      </c>
      <c r="DD676" s="2">
        <v>25</v>
      </c>
      <c r="DE676" s="2">
        <v>0</v>
      </c>
      <c r="DF676" s="2">
        <v>40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25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25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40</v>
      </c>
      <c r="FZ676" s="2">
        <v>0</v>
      </c>
      <c r="GA676" s="2">
        <v>0</v>
      </c>
      <c r="GB676" s="2">
        <v>0</v>
      </c>
      <c r="GC676" s="2">
        <v>0</v>
      </c>
      <c r="GD676" s="2">
        <v>90</v>
      </c>
      <c r="GE676" s="2">
        <v>3</v>
      </c>
      <c r="GF676" s="2" t="s">
        <v>188</v>
      </c>
    </row>
    <row r="677" spans="1:188" x14ac:dyDescent="0.7">
      <c r="A677" s="2">
        <v>655666</v>
      </c>
      <c r="B677" s="2" t="s">
        <v>863</v>
      </c>
      <c r="C677" s="3">
        <v>41275</v>
      </c>
      <c r="D677" s="2">
        <v>6</v>
      </c>
      <c r="E677" s="2">
        <v>4</v>
      </c>
      <c r="F677" s="2">
        <v>2</v>
      </c>
      <c r="G677" s="2">
        <v>4</v>
      </c>
      <c r="H677" s="2">
        <v>2</v>
      </c>
      <c r="I677" s="2">
        <v>0</v>
      </c>
      <c r="J677" s="2">
        <v>2</v>
      </c>
      <c r="K677" s="2">
        <v>0</v>
      </c>
      <c r="L677" s="2">
        <v>1</v>
      </c>
      <c r="M677" s="2">
        <v>2</v>
      </c>
      <c r="N677" s="2">
        <v>0</v>
      </c>
      <c r="O677" s="2">
        <v>2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1</v>
      </c>
      <c r="AJ677" s="2">
        <v>0</v>
      </c>
      <c r="AK677" s="2">
        <v>0</v>
      </c>
      <c r="AL677" s="2">
        <v>0</v>
      </c>
      <c r="AM677" s="2">
        <v>0</v>
      </c>
      <c r="AN677" s="2">
        <v>1</v>
      </c>
      <c r="AO677" s="2">
        <v>0</v>
      </c>
      <c r="AP677" s="2">
        <v>0</v>
      </c>
      <c r="AQ677" s="2">
        <v>0</v>
      </c>
      <c r="AR677" s="2">
        <v>1</v>
      </c>
      <c r="AS677" s="2">
        <v>0</v>
      </c>
      <c r="AT677" s="2">
        <v>0</v>
      </c>
      <c r="AU677" s="2">
        <v>0</v>
      </c>
      <c r="AV677" s="2">
        <v>1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1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350</v>
      </c>
      <c r="CG677" s="2">
        <v>300</v>
      </c>
      <c r="CH677" s="2">
        <v>150</v>
      </c>
      <c r="CI677" s="2">
        <v>0</v>
      </c>
      <c r="CJ677" s="2">
        <v>200</v>
      </c>
      <c r="CK677" s="2">
        <v>0</v>
      </c>
      <c r="CL677" s="2">
        <v>100</v>
      </c>
      <c r="CM677" s="2">
        <v>0</v>
      </c>
      <c r="CN677" s="2">
        <v>150</v>
      </c>
      <c r="CO677" s="2">
        <v>0</v>
      </c>
      <c r="CP677" s="2">
        <v>200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150</v>
      </c>
      <c r="DC677" s="2">
        <v>0</v>
      </c>
      <c r="DD677" s="2">
        <v>200</v>
      </c>
      <c r="DE677" s="2">
        <v>0</v>
      </c>
      <c r="DF677" s="2">
        <v>100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100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50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100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100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100</v>
      </c>
      <c r="GC677" s="2">
        <v>0</v>
      </c>
      <c r="GD677" s="2">
        <v>450</v>
      </c>
      <c r="GE677" s="2">
        <v>5</v>
      </c>
      <c r="GF677" s="2" t="s">
        <v>188</v>
      </c>
    </row>
    <row r="678" spans="1:188" x14ac:dyDescent="0.7">
      <c r="A678" s="2">
        <v>656314</v>
      </c>
      <c r="B678" s="2" t="s">
        <v>864</v>
      </c>
      <c r="C678" s="3">
        <v>41275</v>
      </c>
      <c r="D678" s="2">
        <v>6</v>
      </c>
      <c r="E678" s="2">
        <v>3</v>
      </c>
      <c r="F678" s="2">
        <v>1</v>
      </c>
      <c r="G678" s="2">
        <v>3</v>
      </c>
      <c r="H678" s="2">
        <v>3</v>
      </c>
      <c r="I678" s="2">
        <v>0</v>
      </c>
      <c r="J678" s="2">
        <v>5</v>
      </c>
      <c r="K678" s="2">
        <v>0</v>
      </c>
      <c r="L678" s="2">
        <v>2</v>
      </c>
      <c r="M678" s="2">
        <v>3</v>
      </c>
      <c r="N678" s="2">
        <v>0</v>
      </c>
      <c r="O678" s="2">
        <v>5</v>
      </c>
      <c r="P678" s="2">
        <v>0</v>
      </c>
      <c r="Q678" s="2">
        <v>2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0</v>
      </c>
      <c r="AF678" s="2">
        <v>0</v>
      </c>
      <c r="AG678" s="2">
        <v>0</v>
      </c>
      <c r="AH678" s="2">
        <v>1</v>
      </c>
      <c r="AI678" s="2">
        <v>1</v>
      </c>
      <c r="AJ678" s="2">
        <v>0</v>
      </c>
      <c r="AK678" s="2">
        <v>0</v>
      </c>
      <c r="AL678" s="2">
        <v>0</v>
      </c>
      <c r="AM678" s="2">
        <v>0</v>
      </c>
      <c r="AN678" s="2">
        <v>1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0</v>
      </c>
      <c r="AU678" s="2">
        <v>0</v>
      </c>
      <c r="AV678" s="2">
        <v>1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1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270</v>
      </c>
      <c r="CG678" s="2">
        <v>195</v>
      </c>
      <c r="CH678" s="2">
        <v>75</v>
      </c>
      <c r="CI678" s="2">
        <v>0</v>
      </c>
      <c r="CJ678" s="2">
        <v>150</v>
      </c>
      <c r="CK678" s="2">
        <v>0</v>
      </c>
      <c r="CL678" s="2">
        <v>45</v>
      </c>
      <c r="CM678" s="2">
        <v>0</v>
      </c>
      <c r="CN678" s="2">
        <v>75</v>
      </c>
      <c r="CO678" s="2">
        <v>0</v>
      </c>
      <c r="CP678" s="2">
        <v>150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75</v>
      </c>
      <c r="DC678" s="2">
        <v>0</v>
      </c>
      <c r="DD678" s="2">
        <v>150</v>
      </c>
      <c r="DE678" s="2">
        <v>0</v>
      </c>
      <c r="DF678" s="2">
        <v>45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25</v>
      </c>
      <c r="DX678" s="2">
        <v>0</v>
      </c>
      <c r="DY678" s="2">
        <v>0</v>
      </c>
      <c r="DZ678" s="2">
        <v>0</v>
      </c>
      <c r="EA678" s="2">
        <v>50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25</v>
      </c>
      <c r="EV678" s="2">
        <v>0</v>
      </c>
      <c r="EW678" s="2">
        <v>125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20</v>
      </c>
      <c r="FW678" s="2">
        <v>0</v>
      </c>
      <c r="FX678" s="2">
        <v>0</v>
      </c>
      <c r="FY678" s="2">
        <v>25</v>
      </c>
      <c r="FZ678" s="2">
        <v>0</v>
      </c>
      <c r="GA678" s="2">
        <v>0</v>
      </c>
      <c r="GB678" s="2">
        <v>0</v>
      </c>
      <c r="GC678" s="2">
        <v>0</v>
      </c>
      <c r="GD678" s="2">
        <v>270</v>
      </c>
      <c r="GE678" s="2">
        <v>10</v>
      </c>
      <c r="GF678" s="2" t="s">
        <v>188</v>
      </c>
    </row>
    <row r="679" spans="1:188" x14ac:dyDescent="0.7">
      <c r="A679" s="2">
        <v>658353</v>
      </c>
      <c r="B679" s="2" t="s">
        <v>865</v>
      </c>
      <c r="C679" s="3">
        <v>41275</v>
      </c>
      <c r="D679" s="2">
        <v>6</v>
      </c>
      <c r="E679" s="2">
        <v>3</v>
      </c>
      <c r="F679" s="2">
        <v>1</v>
      </c>
      <c r="G679" s="2">
        <v>3</v>
      </c>
      <c r="H679" s="2">
        <v>1</v>
      </c>
      <c r="I679" s="2">
        <v>0</v>
      </c>
      <c r="J679" s="2">
        <v>1</v>
      </c>
      <c r="K679" s="2">
        <v>0</v>
      </c>
      <c r="L679" s="2">
        <v>1</v>
      </c>
      <c r="M679" s="2">
        <v>1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1</v>
      </c>
      <c r="AE679" s="2">
        <v>0</v>
      </c>
      <c r="AF679" s="2">
        <v>0</v>
      </c>
      <c r="AG679" s="2">
        <v>0</v>
      </c>
      <c r="AH679" s="2">
        <v>1</v>
      </c>
      <c r="AI679" s="2">
        <v>1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0</v>
      </c>
      <c r="AP679" s="2">
        <v>0</v>
      </c>
      <c r="AQ679" s="2">
        <v>0</v>
      </c>
      <c r="AR679" s="2">
        <v>1</v>
      </c>
      <c r="AS679" s="2">
        <v>0</v>
      </c>
      <c r="AT679" s="2">
        <v>0</v>
      </c>
      <c r="AU679" s="2">
        <v>0</v>
      </c>
      <c r="AV679" s="2">
        <v>1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1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228</v>
      </c>
      <c r="CG679" s="2">
        <v>120</v>
      </c>
      <c r="CH679" s="2">
        <v>108</v>
      </c>
      <c r="CI679" s="2">
        <v>0</v>
      </c>
      <c r="CJ679" s="2">
        <v>100</v>
      </c>
      <c r="CK679" s="2">
        <v>0</v>
      </c>
      <c r="CL679" s="2">
        <v>20</v>
      </c>
      <c r="CM679" s="2">
        <v>0</v>
      </c>
      <c r="CN679" s="2">
        <v>108</v>
      </c>
      <c r="CO679" s="2">
        <v>0</v>
      </c>
      <c r="CP679" s="2">
        <v>100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108</v>
      </c>
      <c r="DC679" s="2">
        <v>0</v>
      </c>
      <c r="DD679" s="2">
        <v>100</v>
      </c>
      <c r="DE679" s="2">
        <v>0</v>
      </c>
      <c r="DF679" s="2">
        <v>20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108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100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20</v>
      </c>
      <c r="FZ679" s="2">
        <v>0</v>
      </c>
      <c r="GA679" s="2">
        <v>0</v>
      </c>
      <c r="GB679" s="2">
        <v>0</v>
      </c>
      <c r="GC679" s="2">
        <v>0</v>
      </c>
      <c r="GD679" s="2">
        <v>228</v>
      </c>
      <c r="GE679" s="2">
        <v>3</v>
      </c>
      <c r="GF679" s="2" t="s">
        <v>188</v>
      </c>
    </row>
    <row r="680" spans="1:188" x14ac:dyDescent="0.7">
      <c r="A680" s="2">
        <v>658433</v>
      </c>
      <c r="B680" s="2" t="s">
        <v>866</v>
      </c>
      <c r="C680" s="3">
        <v>41275</v>
      </c>
      <c r="D680" s="2">
        <v>6</v>
      </c>
      <c r="E680" s="2">
        <v>3</v>
      </c>
      <c r="F680" s="2">
        <v>1</v>
      </c>
      <c r="G680" s="2">
        <v>3</v>
      </c>
      <c r="H680" s="2">
        <v>1</v>
      </c>
      <c r="I680" s="2">
        <v>0</v>
      </c>
      <c r="J680" s="2">
        <v>1</v>
      </c>
      <c r="K680" s="2">
        <v>0</v>
      </c>
      <c r="L680" s="2">
        <v>1</v>
      </c>
      <c r="M680" s="2">
        <v>1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1</v>
      </c>
      <c r="AE680" s="2">
        <v>0</v>
      </c>
      <c r="AF680" s="2">
        <v>0</v>
      </c>
      <c r="AG680" s="2">
        <v>0</v>
      </c>
      <c r="AH680" s="2">
        <v>1</v>
      </c>
      <c r="AI680" s="2">
        <v>1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0</v>
      </c>
      <c r="AP680" s="2">
        <v>0</v>
      </c>
      <c r="AQ680" s="2">
        <v>0</v>
      </c>
      <c r="AR680" s="2">
        <v>1</v>
      </c>
      <c r="AS680" s="2">
        <v>0</v>
      </c>
      <c r="AT680" s="2">
        <v>0</v>
      </c>
      <c r="AU680" s="2">
        <v>0</v>
      </c>
      <c r="AV680" s="2">
        <v>1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1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70</v>
      </c>
      <c r="CG680" s="2">
        <v>45</v>
      </c>
      <c r="CH680" s="2">
        <v>25</v>
      </c>
      <c r="CI680" s="2">
        <v>0</v>
      </c>
      <c r="CJ680" s="2">
        <v>20</v>
      </c>
      <c r="CK680" s="2">
        <v>0</v>
      </c>
      <c r="CL680" s="2">
        <v>25</v>
      </c>
      <c r="CM680" s="2">
        <v>0</v>
      </c>
      <c r="CN680" s="2">
        <v>25</v>
      </c>
      <c r="CO680" s="2">
        <v>0</v>
      </c>
      <c r="CP680" s="2">
        <v>20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25</v>
      </c>
      <c r="DC680" s="2">
        <v>0</v>
      </c>
      <c r="DD680" s="2">
        <v>20</v>
      </c>
      <c r="DE680" s="2">
        <v>0</v>
      </c>
      <c r="DF680" s="2">
        <v>25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25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20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25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70</v>
      </c>
      <c r="GE680" s="2">
        <v>3</v>
      </c>
      <c r="GF680" s="2" t="s">
        <v>188</v>
      </c>
    </row>
    <row r="681" spans="1:188" x14ac:dyDescent="0.7">
      <c r="A681" s="2">
        <v>660563</v>
      </c>
      <c r="B681" s="2" t="s">
        <v>867</v>
      </c>
      <c r="C681" s="3">
        <v>41275</v>
      </c>
      <c r="D681" s="2">
        <v>6</v>
      </c>
      <c r="E681" s="2">
        <v>3</v>
      </c>
      <c r="F681" s="2">
        <v>1</v>
      </c>
      <c r="G681" s="2">
        <v>3</v>
      </c>
      <c r="H681" s="2">
        <v>1</v>
      </c>
      <c r="I681" s="2">
        <v>0</v>
      </c>
      <c r="J681" s="2">
        <v>1</v>
      </c>
      <c r="K681" s="2">
        <v>0</v>
      </c>
      <c r="L681" s="2">
        <v>1</v>
      </c>
      <c r="M681" s="2">
        <v>1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0</v>
      </c>
      <c r="AG681" s="2">
        <v>0</v>
      </c>
      <c r="AH681" s="2">
        <v>1</v>
      </c>
      <c r="AI681" s="2">
        <v>1</v>
      </c>
      <c r="AJ681" s="2">
        <v>0</v>
      </c>
      <c r="AK681" s="2">
        <v>0</v>
      </c>
      <c r="AL681" s="2">
        <v>0</v>
      </c>
      <c r="AM681" s="2">
        <v>0</v>
      </c>
      <c r="AN681" s="2">
        <v>1</v>
      </c>
      <c r="AO681" s="2">
        <v>0</v>
      </c>
      <c r="AP681" s="2">
        <v>0</v>
      </c>
      <c r="AQ681" s="2">
        <v>0</v>
      </c>
      <c r="AR681" s="2">
        <v>1</v>
      </c>
      <c r="AS681" s="2">
        <v>0</v>
      </c>
      <c r="AT681" s="2">
        <v>0</v>
      </c>
      <c r="AU681" s="2">
        <v>0</v>
      </c>
      <c r="AV681" s="2">
        <v>1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1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60</v>
      </c>
      <c r="CG681" s="2">
        <v>50</v>
      </c>
      <c r="CH681" s="2">
        <v>10</v>
      </c>
      <c r="CI681" s="2">
        <v>0</v>
      </c>
      <c r="CJ681" s="2">
        <v>25</v>
      </c>
      <c r="CK681" s="2">
        <v>0</v>
      </c>
      <c r="CL681" s="2">
        <v>25</v>
      </c>
      <c r="CM681" s="2">
        <v>0</v>
      </c>
      <c r="CN681" s="2">
        <v>10</v>
      </c>
      <c r="CO681" s="2">
        <v>0</v>
      </c>
      <c r="CP681" s="2">
        <v>25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10</v>
      </c>
      <c r="DC681" s="2">
        <v>0</v>
      </c>
      <c r="DD681" s="2">
        <v>25</v>
      </c>
      <c r="DE681" s="2">
        <v>0</v>
      </c>
      <c r="DF681" s="2">
        <v>25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10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25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25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60</v>
      </c>
      <c r="GE681" s="2">
        <v>3</v>
      </c>
      <c r="GF681" s="2" t="s">
        <v>188</v>
      </c>
    </row>
    <row r="682" spans="1:188" x14ac:dyDescent="0.7">
      <c r="A682" s="2">
        <v>660675</v>
      </c>
      <c r="B682" s="2" t="s">
        <v>868</v>
      </c>
      <c r="C682" s="3">
        <v>41640</v>
      </c>
      <c r="D682" s="2">
        <v>5</v>
      </c>
      <c r="E682" s="2">
        <v>3</v>
      </c>
      <c r="F682" s="2">
        <v>1</v>
      </c>
      <c r="G682" s="2">
        <v>3</v>
      </c>
      <c r="H682" s="2">
        <v>0</v>
      </c>
      <c r="I682" s="2">
        <v>1</v>
      </c>
      <c r="J682" s="2">
        <v>0</v>
      </c>
      <c r="K682" s="2">
        <v>2</v>
      </c>
      <c r="L682" s="2">
        <v>0</v>
      </c>
      <c r="M682" s="2">
        <v>1</v>
      </c>
      <c r="N682" s="2">
        <v>0</v>
      </c>
      <c r="O682" s="2">
        <v>2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1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1</v>
      </c>
      <c r="AJ682" s="2">
        <v>0</v>
      </c>
      <c r="AK682" s="2">
        <v>0</v>
      </c>
      <c r="AL682" s="2">
        <v>0</v>
      </c>
      <c r="AM682" s="2">
        <v>0</v>
      </c>
      <c r="AN682" s="2">
        <v>1</v>
      </c>
      <c r="AO682" s="2">
        <v>0</v>
      </c>
      <c r="AP682" s="2">
        <v>0</v>
      </c>
      <c r="AQ682" s="2">
        <v>0</v>
      </c>
      <c r="AR682" s="2">
        <v>1</v>
      </c>
      <c r="AS682" s="2">
        <v>0</v>
      </c>
      <c r="AT682" s="2">
        <v>0</v>
      </c>
      <c r="AU682" s="2">
        <v>0</v>
      </c>
      <c r="AV682" s="2">
        <v>1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80</v>
      </c>
      <c r="CG682" s="2">
        <v>80</v>
      </c>
      <c r="CH682" s="2">
        <v>0</v>
      </c>
      <c r="CI682" s="2">
        <v>25</v>
      </c>
      <c r="CJ682" s="2">
        <v>0</v>
      </c>
      <c r="CK682" s="2">
        <v>55</v>
      </c>
      <c r="CL682" s="2">
        <v>0</v>
      </c>
      <c r="CM682" s="2">
        <v>0</v>
      </c>
      <c r="CN682" s="2">
        <v>0</v>
      </c>
      <c r="CO682" s="2">
        <v>25</v>
      </c>
      <c r="CP682" s="2">
        <v>0</v>
      </c>
      <c r="CQ682" s="2">
        <v>55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25</v>
      </c>
      <c r="DC682" s="2">
        <v>0</v>
      </c>
      <c r="DD682" s="2">
        <v>55</v>
      </c>
      <c r="DE682" s="2">
        <v>0</v>
      </c>
      <c r="DF682" s="2">
        <v>25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25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25</v>
      </c>
      <c r="FO682" s="2">
        <v>0</v>
      </c>
      <c r="FP682" s="2">
        <v>30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80</v>
      </c>
      <c r="GE682" s="2">
        <v>3</v>
      </c>
      <c r="GF682" s="2" t="s">
        <v>188</v>
      </c>
    </row>
    <row r="683" spans="1:188" x14ac:dyDescent="0.7">
      <c r="A683" s="2">
        <v>661008</v>
      </c>
      <c r="B683" s="2" t="s">
        <v>869</v>
      </c>
      <c r="C683" s="3">
        <v>41275</v>
      </c>
      <c r="D683" s="2">
        <v>6</v>
      </c>
      <c r="E683" s="2">
        <v>3</v>
      </c>
      <c r="F683" s="2">
        <v>1</v>
      </c>
      <c r="G683" s="2">
        <v>3</v>
      </c>
      <c r="H683" s="2">
        <v>1</v>
      </c>
      <c r="I683" s="2">
        <v>0</v>
      </c>
      <c r="J683" s="2">
        <v>1</v>
      </c>
      <c r="K683" s="2">
        <v>0</v>
      </c>
      <c r="L683" s="2">
        <v>1</v>
      </c>
      <c r="M683" s="2">
        <v>1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1</v>
      </c>
      <c r="AE683" s="2">
        <v>0</v>
      </c>
      <c r="AF683" s="2">
        <v>0</v>
      </c>
      <c r="AG683" s="2">
        <v>0</v>
      </c>
      <c r="AH683" s="2">
        <v>1</v>
      </c>
      <c r="AI683" s="2">
        <v>1</v>
      </c>
      <c r="AJ683" s="2">
        <v>0</v>
      </c>
      <c r="AK683" s="2">
        <v>0</v>
      </c>
      <c r="AL683" s="2">
        <v>0</v>
      </c>
      <c r="AM683" s="2">
        <v>0</v>
      </c>
      <c r="AN683" s="2">
        <v>1</v>
      </c>
      <c r="AO683" s="2">
        <v>0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1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1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174</v>
      </c>
      <c r="CG683" s="2">
        <v>149</v>
      </c>
      <c r="CH683" s="2">
        <v>25</v>
      </c>
      <c r="CI683" s="2">
        <v>0</v>
      </c>
      <c r="CJ683" s="2">
        <v>99</v>
      </c>
      <c r="CK683" s="2">
        <v>0</v>
      </c>
      <c r="CL683" s="2">
        <v>50</v>
      </c>
      <c r="CM683" s="2">
        <v>0</v>
      </c>
      <c r="CN683" s="2">
        <v>25</v>
      </c>
      <c r="CO683" s="2">
        <v>0</v>
      </c>
      <c r="CP683" s="2">
        <v>99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25</v>
      </c>
      <c r="DC683" s="2">
        <v>0</v>
      </c>
      <c r="DD683" s="2">
        <v>99</v>
      </c>
      <c r="DE683" s="2">
        <v>0</v>
      </c>
      <c r="DF683" s="2">
        <v>50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25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99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50</v>
      </c>
      <c r="GA683" s="2">
        <v>0</v>
      </c>
      <c r="GB683" s="2">
        <v>0</v>
      </c>
      <c r="GC683" s="2">
        <v>0</v>
      </c>
      <c r="GD683" s="2">
        <v>174</v>
      </c>
      <c r="GE683" s="2">
        <v>3</v>
      </c>
      <c r="GF683" s="2" t="s">
        <v>188</v>
      </c>
    </row>
    <row r="684" spans="1:188" x14ac:dyDescent="0.7">
      <c r="A684" s="2">
        <v>661625</v>
      </c>
      <c r="B684" s="2" t="s">
        <v>870</v>
      </c>
      <c r="C684" s="3">
        <v>41275</v>
      </c>
      <c r="D684" s="2">
        <v>6</v>
      </c>
      <c r="E684" s="2">
        <v>3</v>
      </c>
      <c r="F684" s="2">
        <v>1</v>
      </c>
      <c r="G684" s="2">
        <v>3</v>
      </c>
      <c r="H684" s="2">
        <v>5</v>
      </c>
      <c r="I684" s="2">
        <v>0</v>
      </c>
      <c r="J684" s="2">
        <v>3</v>
      </c>
      <c r="K684" s="2">
        <v>0</v>
      </c>
      <c r="L684" s="2">
        <v>1</v>
      </c>
      <c r="M684" s="2">
        <v>5</v>
      </c>
      <c r="N684" s="2">
        <v>0</v>
      </c>
      <c r="O684" s="2">
        <v>3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1</v>
      </c>
      <c r="AE684" s="2">
        <v>0</v>
      </c>
      <c r="AF684" s="2">
        <v>0</v>
      </c>
      <c r="AG684" s="2">
        <v>0</v>
      </c>
      <c r="AH684" s="2">
        <v>1</v>
      </c>
      <c r="AI684" s="2">
        <v>1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0</v>
      </c>
      <c r="AQ684" s="2">
        <v>0</v>
      </c>
      <c r="AR684" s="2">
        <v>1</v>
      </c>
      <c r="AS684" s="2">
        <v>0</v>
      </c>
      <c r="AT684" s="2">
        <v>0</v>
      </c>
      <c r="AU684" s="2">
        <v>0</v>
      </c>
      <c r="AV684" s="2">
        <v>1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1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645.1</v>
      </c>
      <c r="CG684" s="2">
        <v>394.6</v>
      </c>
      <c r="CH684" s="2">
        <v>250.5</v>
      </c>
      <c r="CI684" s="2">
        <v>0</v>
      </c>
      <c r="CJ684" s="2">
        <v>306</v>
      </c>
      <c r="CK684" s="2">
        <v>0</v>
      </c>
      <c r="CL684" s="2">
        <v>88.6</v>
      </c>
      <c r="CM684" s="2">
        <v>0</v>
      </c>
      <c r="CN684" s="2">
        <v>250.5</v>
      </c>
      <c r="CO684" s="2">
        <v>0</v>
      </c>
      <c r="CP684" s="2">
        <v>306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250.5</v>
      </c>
      <c r="DC684" s="2">
        <v>0</v>
      </c>
      <c r="DD684" s="2">
        <v>306</v>
      </c>
      <c r="DE684" s="2">
        <v>0</v>
      </c>
      <c r="DF684" s="2">
        <v>88.6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50</v>
      </c>
      <c r="DY684" s="2">
        <v>0</v>
      </c>
      <c r="DZ684" s="2">
        <v>200.5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100</v>
      </c>
      <c r="FC684" s="2">
        <v>0</v>
      </c>
      <c r="FD684" s="2">
        <v>0</v>
      </c>
      <c r="FE684" s="2">
        <v>206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88.6</v>
      </c>
      <c r="FZ684" s="2">
        <v>0</v>
      </c>
      <c r="GA684" s="2">
        <v>0</v>
      </c>
      <c r="GB684" s="2">
        <v>0</v>
      </c>
      <c r="GC684" s="2">
        <v>0</v>
      </c>
      <c r="GD684" s="2">
        <v>645.1</v>
      </c>
      <c r="GE684" s="2">
        <v>9</v>
      </c>
      <c r="GF684" s="2" t="s">
        <v>188</v>
      </c>
    </row>
    <row r="685" spans="1:188" x14ac:dyDescent="0.7">
      <c r="A685" s="2">
        <v>662833</v>
      </c>
      <c r="B685" s="2" t="s">
        <v>871</v>
      </c>
      <c r="C685" s="3">
        <v>41640</v>
      </c>
      <c r="D685" s="2">
        <v>5</v>
      </c>
      <c r="E685" s="2">
        <v>3</v>
      </c>
      <c r="F685" s="2">
        <v>1</v>
      </c>
      <c r="G685" s="2">
        <v>3</v>
      </c>
      <c r="H685" s="2">
        <v>0</v>
      </c>
      <c r="I685" s="2">
        <v>4</v>
      </c>
      <c r="J685" s="2">
        <v>0</v>
      </c>
      <c r="K685" s="2">
        <v>5</v>
      </c>
      <c r="L685" s="2">
        <v>0</v>
      </c>
      <c r="M685" s="2">
        <v>4</v>
      </c>
      <c r="N685" s="2">
        <v>0</v>
      </c>
      <c r="O685" s="2">
        <v>5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1</v>
      </c>
      <c r="AJ685" s="2">
        <v>0</v>
      </c>
      <c r="AK685" s="2">
        <v>0</v>
      </c>
      <c r="AL685" s="2">
        <v>0</v>
      </c>
      <c r="AM685" s="2">
        <v>0</v>
      </c>
      <c r="AN685" s="2">
        <v>1</v>
      </c>
      <c r="AO685" s="2">
        <v>0</v>
      </c>
      <c r="AP685" s="2">
        <v>0</v>
      </c>
      <c r="AQ685" s="2">
        <v>0</v>
      </c>
      <c r="AR685" s="2">
        <v>1</v>
      </c>
      <c r="AS685" s="2">
        <v>0</v>
      </c>
      <c r="AT685" s="2">
        <v>0</v>
      </c>
      <c r="AU685" s="2">
        <v>0</v>
      </c>
      <c r="AV685" s="2">
        <v>1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2596.39</v>
      </c>
      <c r="CG685" s="2">
        <v>1246.74</v>
      </c>
      <c r="CH685" s="2">
        <v>0</v>
      </c>
      <c r="CI685" s="2">
        <v>1549.65</v>
      </c>
      <c r="CJ685" s="2">
        <v>0</v>
      </c>
      <c r="CK685" s="2">
        <v>1046.74</v>
      </c>
      <c r="CL685" s="2">
        <v>0</v>
      </c>
      <c r="CM685" s="2">
        <v>0</v>
      </c>
      <c r="CN685" s="2">
        <v>0</v>
      </c>
      <c r="CO685" s="2">
        <v>1549.65</v>
      </c>
      <c r="CP685" s="2">
        <v>0</v>
      </c>
      <c r="CQ685" s="2">
        <v>1046.74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1549.65</v>
      </c>
      <c r="DC685" s="2">
        <v>0</v>
      </c>
      <c r="DD685" s="2">
        <v>1046.74</v>
      </c>
      <c r="DE685" s="2">
        <v>0</v>
      </c>
      <c r="DF685" s="2">
        <v>200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1549.65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1046.74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2596.39</v>
      </c>
      <c r="GE685" s="2">
        <v>9</v>
      </c>
      <c r="GF685" s="2" t="s">
        <v>188</v>
      </c>
    </row>
    <row r="686" spans="1:188" x14ac:dyDescent="0.7">
      <c r="A686" s="2">
        <v>664072</v>
      </c>
      <c r="B686" s="2" t="s">
        <v>872</v>
      </c>
      <c r="C686" s="3">
        <v>41275</v>
      </c>
      <c r="D686" s="2">
        <v>6</v>
      </c>
      <c r="E686" s="2">
        <v>3</v>
      </c>
      <c r="F686" s="2">
        <v>1</v>
      </c>
      <c r="G686" s="2">
        <v>3</v>
      </c>
      <c r="H686" s="2">
        <v>2</v>
      </c>
      <c r="I686" s="2">
        <v>0</v>
      </c>
      <c r="J686" s="2">
        <v>1</v>
      </c>
      <c r="K686" s="2">
        <v>0</v>
      </c>
      <c r="L686" s="2">
        <v>1</v>
      </c>
      <c r="M686" s="2">
        <v>2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1</v>
      </c>
      <c r="AE686" s="2">
        <v>0</v>
      </c>
      <c r="AF686" s="2">
        <v>0</v>
      </c>
      <c r="AG686" s="2">
        <v>0</v>
      </c>
      <c r="AH686" s="2">
        <v>1</v>
      </c>
      <c r="AI686" s="2">
        <v>1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0</v>
      </c>
      <c r="AP686" s="2">
        <v>0</v>
      </c>
      <c r="AQ686" s="2">
        <v>0</v>
      </c>
      <c r="AR686" s="2">
        <v>1</v>
      </c>
      <c r="AS686" s="2">
        <v>0</v>
      </c>
      <c r="AT686" s="2">
        <v>0</v>
      </c>
      <c r="AU686" s="2">
        <v>0</v>
      </c>
      <c r="AV686" s="2">
        <v>1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1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225</v>
      </c>
      <c r="CG686" s="2">
        <v>75</v>
      </c>
      <c r="CH686" s="2">
        <v>150</v>
      </c>
      <c r="CI686" s="2">
        <v>0</v>
      </c>
      <c r="CJ686" s="2">
        <v>25</v>
      </c>
      <c r="CK686" s="2">
        <v>0</v>
      </c>
      <c r="CL686" s="2">
        <v>50</v>
      </c>
      <c r="CM686" s="2">
        <v>0</v>
      </c>
      <c r="CN686" s="2">
        <v>150</v>
      </c>
      <c r="CO686" s="2">
        <v>0</v>
      </c>
      <c r="CP686" s="2">
        <v>25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150</v>
      </c>
      <c r="DC686" s="2">
        <v>0</v>
      </c>
      <c r="DD686" s="2">
        <v>25</v>
      </c>
      <c r="DE686" s="2">
        <v>0</v>
      </c>
      <c r="DF686" s="2">
        <v>50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50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100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25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50</v>
      </c>
      <c r="FZ686" s="2">
        <v>0</v>
      </c>
      <c r="GA686" s="2">
        <v>0</v>
      </c>
      <c r="GB686" s="2">
        <v>0</v>
      </c>
      <c r="GC686" s="2">
        <v>0</v>
      </c>
      <c r="GD686" s="2">
        <v>225</v>
      </c>
      <c r="GE686" s="2">
        <v>4</v>
      </c>
      <c r="GF686" s="2" t="s">
        <v>188</v>
      </c>
    </row>
    <row r="687" spans="1:188" x14ac:dyDescent="0.7">
      <c r="A687" s="2">
        <v>668119</v>
      </c>
      <c r="B687" s="2" t="s">
        <v>873</v>
      </c>
      <c r="C687" s="3">
        <v>41275</v>
      </c>
      <c r="D687" s="2">
        <v>6</v>
      </c>
      <c r="E687" s="2">
        <v>3</v>
      </c>
      <c r="F687" s="2">
        <v>1</v>
      </c>
      <c r="G687" s="2">
        <v>3</v>
      </c>
      <c r="H687" s="2">
        <v>1</v>
      </c>
      <c r="I687" s="2">
        <v>0</v>
      </c>
      <c r="J687" s="2">
        <v>1</v>
      </c>
      <c r="K687" s="2">
        <v>0</v>
      </c>
      <c r="L687" s="2">
        <v>1</v>
      </c>
      <c r="M687" s="2">
        <v>1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1</v>
      </c>
      <c r="AE687" s="2">
        <v>0</v>
      </c>
      <c r="AF687" s="2">
        <v>0</v>
      </c>
      <c r="AG687" s="2">
        <v>0</v>
      </c>
      <c r="AH687" s="2">
        <v>1</v>
      </c>
      <c r="AI687" s="2">
        <v>1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0</v>
      </c>
      <c r="AP687" s="2">
        <v>0</v>
      </c>
      <c r="AQ687" s="2">
        <v>0</v>
      </c>
      <c r="AR687" s="2">
        <v>1</v>
      </c>
      <c r="AS687" s="2">
        <v>0</v>
      </c>
      <c r="AT687" s="2">
        <v>0</v>
      </c>
      <c r="AU687" s="2">
        <v>0</v>
      </c>
      <c r="AV687" s="2">
        <v>1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1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75</v>
      </c>
      <c r="CG687" s="2">
        <v>50</v>
      </c>
      <c r="CH687" s="2">
        <v>25</v>
      </c>
      <c r="CI687" s="2">
        <v>0</v>
      </c>
      <c r="CJ687" s="2">
        <v>25</v>
      </c>
      <c r="CK687" s="2">
        <v>0</v>
      </c>
      <c r="CL687" s="2">
        <v>25</v>
      </c>
      <c r="CM687" s="2">
        <v>0</v>
      </c>
      <c r="CN687" s="2">
        <v>25</v>
      </c>
      <c r="CO687" s="2">
        <v>0</v>
      </c>
      <c r="CP687" s="2">
        <v>25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25</v>
      </c>
      <c r="DC687" s="2">
        <v>0</v>
      </c>
      <c r="DD687" s="2">
        <v>25</v>
      </c>
      <c r="DE687" s="2">
        <v>0</v>
      </c>
      <c r="DF687" s="2">
        <v>25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25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25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25</v>
      </c>
      <c r="GB687" s="2">
        <v>0</v>
      </c>
      <c r="GC687" s="2">
        <v>0</v>
      </c>
      <c r="GD687" s="2">
        <v>75</v>
      </c>
      <c r="GE687" s="2">
        <v>3</v>
      </c>
      <c r="GF687" s="2" t="s">
        <v>188</v>
      </c>
    </row>
    <row r="688" spans="1:188" x14ac:dyDescent="0.7">
      <c r="A688" s="2">
        <v>668186</v>
      </c>
      <c r="B688" s="2" t="s">
        <v>874</v>
      </c>
      <c r="C688" s="3">
        <v>41275</v>
      </c>
      <c r="D688" s="2">
        <v>6</v>
      </c>
      <c r="E688" s="2">
        <v>3</v>
      </c>
      <c r="F688" s="2">
        <v>1</v>
      </c>
      <c r="G688" s="2">
        <v>3</v>
      </c>
      <c r="H688" s="2">
        <v>1</v>
      </c>
      <c r="I688" s="2">
        <v>0</v>
      </c>
      <c r="J688" s="2">
        <v>1</v>
      </c>
      <c r="K688" s="2">
        <v>0</v>
      </c>
      <c r="L688" s="2">
        <v>1</v>
      </c>
      <c r="M688" s="2">
        <v>1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1</v>
      </c>
      <c r="AE688" s="2">
        <v>0</v>
      </c>
      <c r="AF688" s="2">
        <v>0</v>
      </c>
      <c r="AG688" s="2">
        <v>0</v>
      </c>
      <c r="AH688" s="2">
        <v>1</v>
      </c>
      <c r="AI688" s="2">
        <v>1</v>
      </c>
      <c r="AJ688" s="2">
        <v>0</v>
      </c>
      <c r="AK688" s="2">
        <v>0</v>
      </c>
      <c r="AL688" s="2">
        <v>0</v>
      </c>
      <c r="AM688" s="2">
        <v>0</v>
      </c>
      <c r="AN688" s="2">
        <v>1</v>
      </c>
      <c r="AO688" s="2">
        <v>0</v>
      </c>
      <c r="AP688" s="2">
        <v>0</v>
      </c>
      <c r="AQ688" s="2">
        <v>0</v>
      </c>
      <c r="AR688" s="2">
        <v>1</v>
      </c>
      <c r="AS688" s="2">
        <v>0</v>
      </c>
      <c r="AT688" s="2">
        <v>0</v>
      </c>
      <c r="AU688" s="2">
        <v>0</v>
      </c>
      <c r="AV688" s="2">
        <v>1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1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225</v>
      </c>
      <c r="CG688" s="2">
        <v>200</v>
      </c>
      <c r="CH688" s="2">
        <v>25</v>
      </c>
      <c r="CI688" s="2">
        <v>0</v>
      </c>
      <c r="CJ688" s="2">
        <v>100</v>
      </c>
      <c r="CK688" s="2">
        <v>0</v>
      </c>
      <c r="CL688" s="2">
        <v>100</v>
      </c>
      <c r="CM688" s="2">
        <v>0</v>
      </c>
      <c r="CN688" s="2">
        <v>25</v>
      </c>
      <c r="CO688" s="2">
        <v>0</v>
      </c>
      <c r="CP688" s="2">
        <v>100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25</v>
      </c>
      <c r="DC688" s="2">
        <v>0</v>
      </c>
      <c r="DD688" s="2">
        <v>100</v>
      </c>
      <c r="DE688" s="2">
        <v>0</v>
      </c>
      <c r="DF688" s="2">
        <v>100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25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100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100</v>
      </c>
      <c r="GD688" s="2">
        <v>225</v>
      </c>
      <c r="GE688" s="2">
        <v>3</v>
      </c>
      <c r="GF688" s="2" t="s">
        <v>188</v>
      </c>
    </row>
    <row r="689" spans="1:188" x14ac:dyDescent="0.7">
      <c r="A689" s="2">
        <v>668497</v>
      </c>
      <c r="B689" s="2" t="s">
        <v>875</v>
      </c>
      <c r="C689" s="3">
        <v>41640</v>
      </c>
      <c r="D689" s="2">
        <v>5</v>
      </c>
      <c r="E689" s="2">
        <v>3</v>
      </c>
      <c r="F689" s="2">
        <v>1</v>
      </c>
      <c r="G689" s="2">
        <v>3</v>
      </c>
      <c r="H689" s="2">
        <v>0</v>
      </c>
      <c r="I689" s="2">
        <v>2</v>
      </c>
      <c r="J689" s="2">
        <v>0</v>
      </c>
      <c r="K689" s="2">
        <v>1</v>
      </c>
      <c r="L689" s="2">
        <v>0</v>
      </c>
      <c r="M689" s="2">
        <v>2</v>
      </c>
      <c r="N689" s="2">
        <v>0</v>
      </c>
      <c r="O689" s="2">
        <v>1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>
        <v>1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1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301</v>
      </c>
      <c r="CG689" s="2">
        <v>510</v>
      </c>
      <c r="CH689" s="2">
        <v>0</v>
      </c>
      <c r="CI689" s="2">
        <v>291</v>
      </c>
      <c r="CJ689" s="2">
        <v>0</v>
      </c>
      <c r="CK689" s="2">
        <v>10</v>
      </c>
      <c r="CL689" s="2">
        <v>0</v>
      </c>
      <c r="CM689" s="2">
        <v>0</v>
      </c>
      <c r="CN689" s="2">
        <v>0</v>
      </c>
      <c r="CO689" s="2">
        <v>291</v>
      </c>
      <c r="CP689" s="2">
        <v>0</v>
      </c>
      <c r="CQ689" s="2">
        <v>10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291</v>
      </c>
      <c r="DC689" s="2">
        <v>0</v>
      </c>
      <c r="DD689" s="2">
        <v>10</v>
      </c>
      <c r="DE689" s="2">
        <v>0</v>
      </c>
      <c r="DF689" s="2">
        <v>500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291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10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301</v>
      </c>
      <c r="GE689" s="2">
        <v>3</v>
      </c>
      <c r="GF689" s="2" t="s">
        <v>188</v>
      </c>
    </row>
    <row r="690" spans="1:188" x14ac:dyDescent="0.7">
      <c r="A690" s="2">
        <v>672387</v>
      </c>
      <c r="B690" s="2" t="s">
        <v>876</v>
      </c>
      <c r="C690" s="3">
        <v>41640</v>
      </c>
      <c r="D690" s="2">
        <v>5</v>
      </c>
      <c r="E690" s="2">
        <v>3</v>
      </c>
      <c r="F690" s="2">
        <v>1</v>
      </c>
      <c r="G690" s="2">
        <v>3</v>
      </c>
      <c r="H690" s="2">
        <v>0</v>
      </c>
      <c r="I690" s="2">
        <v>1</v>
      </c>
      <c r="J690" s="2">
        <v>0</v>
      </c>
      <c r="K690" s="2">
        <v>1</v>
      </c>
      <c r="L690" s="2">
        <v>0</v>
      </c>
      <c r="M690" s="2">
        <v>1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1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0</v>
      </c>
      <c r="AP690" s="2">
        <v>0</v>
      </c>
      <c r="AQ690" s="2">
        <v>0</v>
      </c>
      <c r="AR690" s="2">
        <v>1</v>
      </c>
      <c r="AS690" s="2">
        <v>0</v>
      </c>
      <c r="AT690" s="2">
        <v>0</v>
      </c>
      <c r="AU690" s="2">
        <v>0</v>
      </c>
      <c r="AV690" s="2">
        <v>1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75</v>
      </c>
      <c r="CG690" s="2">
        <v>70</v>
      </c>
      <c r="CH690" s="2">
        <v>0</v>
      </c>
      <c r="CI690" s="2">
        <v>25</v>
      </c>
      <c r="CJ690" s="2">
        <v>0</v>
      </c>
      <c r="CK690" s="2">
        <v>50</v>
      </c>
      <c r="CL690" s="2">
        <v>0</v>
      </c>
      <c r="CM690" s="2">
        <v>0</v>
      </c>
      <c r="CN690" s="2">
        <v>0</v>
      </c>
      <c r="CO690" s="2">
        <v>25</v>
      </c>
      <c r="CP690" s="2">
        <v>0</v>
      </c>
      <c r="CQ690" s="2">
        <v>50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25</v>
      </c>
      <c r="DC690" s="2">
        <v>0</v>
      </c>
      <c r="DD690" s="2">
        <v>50</v>
      </c>
      <c r="DE690" s="2">
        <v>0</v>
      </c>
      <c r="DF690" s="2">
        <v>20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25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50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75</v>
      </c>
      <c r="GE690" s="2">
        <v>2</v>
      </c>
      <c r="GF690" s="2" t="s">
        <v>188</v>
      </c>
    </row>
    <row r="691" spans="1:188" x14ac:dyDescent="0.7">
      <c r="A691" s="2">
        <v>672564</v>
      </c>
      <c r="B691" s="2" t="s">
        <v>877</v>
      </c>
      <c r="C691" s="3">
        <v>41275</v>
      </c>
      <c r="D691" s="2">
        <v>6</v>
      </c>
      <c r="E691" s="2">
        <v>3</v>
      </c>
      <c r="F691" s="2">
        <v>1</v>
      </c>
      <c r="G691" s="2">
        <v>3</v>
      </c>
      <c r="H691" s="2">
        <v>1</v>
      </c>
      <c r="I691" s="2">
        <v>0</v>
      </c>
      <c r="J691" s="2">
        <v>1</v>
      </c>
      <c r="K691" s="2">
        <v>0</v>
      </c>
      <c r="L691" s="2">
        <v>1</v>
      </c>
      <c r="M691" s="2">
        <v>1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1</v>
      </c>
      <c r="AE691" s="2">
        <v>0</v>
      </c>
      <c r="AF691" s="2">
        <v>0</v>
      </c>
      <c r="AG691" s="2">
        <v>0</v>
      </c>
      <c r="AH691" s="2">
        <v>1</v>
      </c>
      <c r="AI691" s="2">
        <v>1</v>
      </c>
      <c r="AJ691" s="2">
        <v>0</v>
      </c>
      <c r="AK691" s="2">
        <v>0</v>
      </c>
      <c r="AL691" s="2">
        <v>0</v>
      </c>
      <c r="AM691" s="2">
        <v>0</v>
      </c>
      <c r="AN691" s="2">
        <v>1</v>
      </c>
      <c r="AO691" s="2">
        <v>0</v>
      </c>
      <c r="AP691" s="2">
        <v>0</v>
      </c>
      <c r="AQ691" s="2">
        <v>0</v>
      </c>
      <c r="AR691" s="2">
        <v>1</v>
      </c>
      <c r="AS691" s="2">
        <v>0</v>
      </c>
      <c r="AT691" s="2">
        <v>0</v>
      </c>
      <c r="AU691" s="2">
        <v>0</v>
      </c>
      <c r="AV691" s="2">
        <v>1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831.99</v>
      </c>
      <c r="CG691" s="2">
        <v>673.18</v>
      </c>
      <c r="CH691" s="2">
        <v>158.81</v>
      </c>
      <c r="CI691" s="2">
        <v>0</v>
      </c>
      <c r="CJ691" s="2">
        <v>275</v>
      </c>
      <c r="CK691" s="2">
        <v>0</v>
      </c>
      <c r="CL691" s="2">
        <v>398.18</v>
      </c>
      <c r="CM691" s="2">
        <v>0</v>
      </c>
      <c r="CN691" s="2">
        <v>158.81</v>
      </c>
      <c r="CO691" s="2">
        <v>0</v>
      </c>
      <c r="CP691" s="2">
        <v>275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158.81</v>
      </c>
      <c r="DC691" s="2">
        <v>0</v>
      </c>
      <c r="DD691" s="2">
        <v>275</v>
      </c>
      <c r="DE691" s="2">
        <v>0</v>
      </c>
      <c r="DF691" s="2">
        <v>398.18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158.81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275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398.18</v>
      </c>
      <c r="GC691" s="2">
        <v>0</v>
      </c>
      <c r="GD691" s="2">
        <v>831.99</v>
      </c>
      <c r="GE691" s="2">
        <v>3</v>
      </c>
      <c r="GF691" s="2" t="s">
        <v>188</v>
      </c>
    </row>
    <row r="692" spans="1:188" x14ac:dyDescent="0.7">
      <c r="A692" s="2">
        <v>672797</v>
      </c>
      <c r="B692" s="2" t="s">
        <v>878</v>
      </c>
      <c r="C692" s="3">
        <v>41640</v>
      </c>
      <c r="D692" s="2">
        <v>5</v>
      </c>
      <c r="E692" s="2">
        <v>3</v>
      </c>
      <c r="F692" s="2">
        <v>1</v>
      </c>
      <c r="G692" s="2">
        <v>3</v>
      </c>
      <c r="H692" s="2">
        <v>0</v>
      </c>
      <c r="I692" s="2">
        <v>1</v>
      </c>
      <c r="J692" s="2">
        <v>0</v>
      </c>
      <c r="K692" s="2">
        <v>1</v>
      </c>
      <c r="L692" s="2">
        <v>0</v>
      </c>
      <c r="M692" s="2">
        <v>1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1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1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0</v>
      </c>
      <c r="AP692" s="2">
        <v>0</v>
      </c>
      <c r="AQ692" s="2">
        <v>0</v>
      </c>
      <c r="AR692" s="2">
        <v>1</v>
      </c>
      <c r="AS692" s="2">
        <v>0</v>
      </c>
      <c r="AT692" s="2">
        <v>0</v>
      </c>
      <c r="AU692" s="2">
        <v>0</v>
      </c>
      <c r="AV692" s="2">
        <v>1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35</v>
      </c>
      <c r="CG692" s="2">
        <v>35</v>
      </c>
      <c r="CH692" s="2">
        <v>0</v>
      </c>
      <c r="CI692" s="2">
        <v>20</v>
      </c>
      <c r="CJ692" s="2">
        <v>0</v>
      </c>
      <c r="CK692" s="2">
        <v>15</v>
      </c>
      <c r="CL692" s="2">
        <v>0</v>
      </c>
      <c r="CM692" s="2">
        <v>0</v>
      </c>
      <c r="CN692" s="2">
        <v>0</v>
      </c>
      <c r="CO692" s="2">
        <v>20</v>
      </c>
      <c r="CP692" s="2">
        <v>0</v>
      </c>
      <c r="CQ692" s="2">
        <v>15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20</v>
      </c>
      <c r="DC692" s="2">
        <v>0</v>
      </c>
      <c r="DD692" s="2">
        <v>15</v>
      </c>
      <c r="DE692" s="2">
        <v>0</v>
      </c>
      <c r="DF692" s="2">
        <v>20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20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15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35</v>
      </c>
      <c r="GE692" s="2">
        <v>2</v>
      </c>
      <c r="GF692" s="2" t="s">
        <v>188</v>
      </c>
    </row>
    <row r="693" spans="1:188" x14ac:dyDescent="0.7">
      <c r="A693" s="2">
        <v>673192</v>
      </c>
      <c r="B693" s="2" t="s">
        <v>879</v>
      </c>
      <c r="C693" s="3">
        <v>41275</v>
      </c>
      <c r="D693" s="2">
        <v>6</v>
      </c>
      <c r="E693" s="2">
        <v>3</v>
      </c>
      <c r="F693" s="2">
        <v>1</v>
      </c>
      <c r="G693" s="2">
        <v>3</v>
      </c>
      <c r="H693" s="2">
        <v>3</v>
      </c>
      <c r="I693" s="2">
        <v>0</v>
      </c>
      <c r="J693" s="2">
        <v>1</v>
      </c>
      <c r="K693" s="2">
        <v>0</v>
      </c>
      <c r="L693" s="2">
        <v>1</v>
      </c>
      <c r="M693" s="2">
        <v>3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1</v>
      </c>
      <c r="AE693" s="2">
        <v>0</v>
      </c>
      <c r="AF693" s="2">
        <v>0</v>
      </c>
      <c r="AG693" s="2">
        <v>0</v>
      </c>
      <c r="AH693" s="2">
        <v>1</v>
      </c>
      <c r="AI693" s="2">
        <v>1</v>
      </c>
      <c r="AJ693" s="2">
        <v>0</v>
      </c>
      <c r="AK693" s="2">
        <v>0</v>
      </c>
      <c r="AL693" s="2">
        <v>0</v>
      </c>
      <c r="AM693" s="2">
        <v>0</v>
      </c>
      <c r="AN693" s="2">
        <v>1</v>
      </c>
      <c r="AO693" s="2">
        <v>0</v>
      </c>
      <c r="AP693" s="2">
        <v>0</v>
      </c>
      <c r="AQ693" s="2">
        <v>0</v>
      </c>
      <c r="AR693" s="2">
        <v>1</v>
      </c>
      <c r="AS693" s="2">
        <v>0</v>
      </c>
      <c r="AT693" s="2">
        <v>0</v>
      </c>
      <c r="AU693" s="2">
        <v>0</v>
      </c>
      <c r="AV693" s="2">
        <v>1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1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456.96</v>
      </c>
      <c r="CG693" s="2">
        <v>250</v>
      </c>
      <c r="CH693" s="2">
        <v>206.96</v>
      </c>
      <c r="CI693" s="2">
        <v>0</v>
      </c>
      <c r="CJ693" s="2">
        <v>150</v>
      </c>
      <c r="CK693" s="2">
        <v>0</v>
      </c>
      <c r="CL693" s="2">
        <v>100</v>
      </c>
      <c r="CM693" s="2">
        <v>0</v>
      </c>
      <c r="CN693" s="2">
        <v>206.96</v>
      </c>
      <c r="CO693" s="2">
        <v>0</v>
      </c>
      <c r="CP693" s="2">
        <v>150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206.96</v>
      </c>
      <c r="DC693" s="2">
        <v>0</v>
      </c>
      <c r="DD693" s="2">
        <v>150</v>
      </c>
      <c r="DE693" s="2">
        <v>0</v>
      </c>
      <c r="DF693" s="2">
        <v>100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206.96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150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100</v>
      </c>
      <c r="GC693" s="2">
        <v>0</v>
      </c>
      <c r="GD693" s="2">
        <v>456.96</v>
      </c>
      <c r="GE693" s="2">
        <v>5</v>
      </c>
      <c r="GF693" s="2" t="s">
        <v>188</v>
      </c>
    </row>
    <row r="694" spans="1:188" x14ac:dyDescent="0.7">
      <c r="A694" s="2">
        <v>673373</v>
      </c>
      <c r="B694" s="4" t="s">
        <v>880</v>
      </c>
      <c r="C694" s="3">
        <v>41275</v>
      </c>
      <c r="D694" s="2">
        <v>6</v>
      </c>
      <c r="E694" s="2">
        <v>3</v>
      </c>
      <c r="F694" s="2">
        <v>1</v>
      </c>
      <c r="G694" s="2">
        <v>3</v>
      </c>
      <c r="H694" s="2">
        <v>1</v>
      </c>
      <c r="I694" s="2">
        <v>0</v>
      </c>
      <c r="J694" s="2">
        <v>1</v>
      </c>
      <c r="K694" s="2">
        <v>0</v>
      </c>
      <c r="L694" s="2">
        <v>2</v>
      </c>
      <c r="M694" s="2">
        <v>1</v>
      </c>
      <c r="N694" s="2">
        <v>0</v>
      </c>
      <c r="O694" s="2">
        <v>1</v>
      </c>
      <c r="P694" s="2">
        <v>0</v>
      </c>
      <c r="Q694" s="2">
        <v>2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1</v>
      </c>
      <c r="AE694" s="2">
        <v>0</v>
      </c>
      <c r="AF694" s="2">
        <v>0</v>
      </c>
      <c r="AG694" s="2">
        <v>0</v>
      </c>
      <c r="AH694" s="2">
        <v>1</v>
      </c>
      <c r="AI694" s="2">
        <v>1</v>
      </c>
      <c r="AJ694" s="2">
        <v>0</v>
      </c>
      <c r="AK694" s="2">
        <v>0</v>
      </c>
      <c r="AL694" s="2">
        <v>0</v>
      </c>
      <c r="AM694" s="2">
        <v>0</v>
      </c>
      <c r="AN694" s="2">
        <v>1</v>
      </c>
      <c r="AO694" s="2">
        <v>0</v>
      </c>
      <c r="AP694" s="2">
        <v>0</v>
      </c>
      <c r="AQ694" s="2">
        <v>0</v>
      </c>
      <c r="AR694" s="2">
        <v>1</v>
      </c>
      <c r="AS694" s="2">
        <v>0</v>
      </c>
      <c r="AT694" s="2">
        <v>0</v>
      </c>
      <c r="AU694" s="2">
        <v>0</v>
      </c>
      <c r="AV694" s="2">
        <v>1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1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180</v>
      </c>
      <c r="CG694" s="2">
        <v>170</v>
      </c>
      <c r="CH694" s="2">
        <v>10</v>
      </c>
      <c r="CI694" s="2">
        <v>0</v>
      </c>
      <c r="CJ694" s="2">
        <v>50</v>
      </c>
      <c r="CK694" s="2">
        <v>0</v>
      </c>
      <c r="CL694" s="2">
        <v>120</v>
      </c>
      <c r="CM694" s="2">
        <v>0</v>
      </c>
      <c r="CN694" s="2">
        <v>10</v>
      </c>
      <c r="CO694" s="2">
        <v>0</v>
      </c>
      <c r="CP694" s="2">
        <v>50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10</v>
      </c>
      <c r="DC694" s="2">
        <v>0</v>
      </c>
      <c r="DD694" s="2">
        <v>50</v>
      </c>
      <c r="DE694" s="2">
        <v>0</v>
      </c>
      <c r="DF694" s="2">
        <v>120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10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50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100</v>
      </c>
      <c r="FS694" s="2">
        <v>0</v>
      </c>
      <c r="FT694" s="2">
        <v>20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180</v>
      </c>
      <c r="GE694" s="2">
        <v>4</v>
      </c>
      <c r="GF694" s="2" t="s">
        <v>188</v>
      </c>
    </row>
    <row r="695" spans="1:188" x14ac:dyDescent="0.7">
      <c r="A695" s="2">
        <v>674167</v>
      </c>
      <c r="B695" s="2" t="s">
        <v>881</v>
      </c>
      <c r="C695" s="3">
        <v>41275</v>
      </c>
      <c r="D695" s="2">
        <v>6</v>
      </c>
      <c r="E695" s="2">
        <v>3</v>
      </c>
      <c r="F695" s="2">
        <v>1</v>
      </c>
      <c r="G695" s="2">
        <v>3</v>
      </c>
      <c r="H695" s="2">
        <v>1</v>
      </c>
      <c r="I695" s="2">
        <v>0</v>
      </c>
      <c r="J695" s="2">
        <v>1</v>
      </c>
      <c r="K695" s="2">
        <v>0</v>
      </c>
      <c r="L695" s="2">
        <v>1</v>
      </c>
      <c r="M695" s="2">
        <v>1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1</v>
      </c>
      <c r="AE695" s="2">
        <v>0</v>
      </c>
      <c r="AF695" s="2">
        <v>0</v>
      </c>
      <c r="AG695" s="2">
        <v>0</v>
      </c>
      <c r="AH695" s="2">
        <v>1</v>
      </c>
      <c r="AI695" s="2">
        <v>1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0</v>
      </c>
      <c r="AP695" s="2">
        <v>0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1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200</v>
      </c>
      <c r="CG695" s="2">
        <v>100</v>
      </c>
      <c r="CH695" s="2">
        <v>100</v>
      </c>
      <c r="CI695" s="2">
        <v>0</v>
      </c>
      <c r="CJ695" s="2">
        <v>50</v>
      </c>
      <c r="CK695" s="2">
        <v>0</v>
      </c>
      <c r="CL695" s="2">
        <v>50</v>
      </c>
      <c r="CM695" s="2">
        <v>0</v>
      </c>
      <c r="CN695" s="2">
        <v>100</v>
      </c>
      <c r="CO695" s="2">
        <v>0</v>
      </c>
      <c r="CP695" s="2">
        <v>50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100</v>
      </c>
      <c r="DC695" s="2">
        <v>0</v>
      </c>
      <c r="DD695" s="2">
        <v>50</v>
      </c>
      <c r="DE695" s="2">
        <v>0</v>
      </c>
      <c r="DF695" s="2">
        <v>50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100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50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50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200</v>
      </c>
      <c r="GE695" s="2">
        <v>3</v>
      </c>
      <c r="GF695" s="2" t="s">
        <v>188</v>
      </c>
    </row>
    <row r="696" spans="1:188" x14ac:dyDescent="0.7">
      <c r="A696" s="2">
        <v>676972</v>
      </c>
      <c r="B696" s="2" t="s">
        <v>882</v>
      </c>
      <c r="C696" s="3">
        <v>41640</v>
      </c>
      <c r="D696" s="2">
        <v>5</v>
      </c>
      <c r="E696" s="2">
        <v>3</v>
      </c>
      <c r="F696" s="2">
        <v>1</v>
      </c>
      <c r="G696" s="2">
        <v>3</v>
      </c>
      <c r="H696" s="2">
        <v>0</v>
      </c>
      <c r="I696" s="2">
        <v>1</v>
      </c>
      <c r="J696" s="2">
        <v>0</v>
      </c>
      <c r="K696" s="2">
        <v>1</v>
      </c>
      <c r="L696" s="2">
        <v>0</v>
      </c>
      <c r="M696" s="2">
        <v>1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1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1</v>
      </c>
      <c r="AI696" s="2">
        <v>1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0</v>
      </c>
      <c r="AP696" s="2">
        <v>0</v>
      </c>
      <c r="AQ696" s="2">
        <v>0</v>
      </c>
      <c r="AR696" s="2">
        <v>1</v>
      </c>
      <c r="AS696" s="2">
        <v>0</v>
      </c>
      <c r="AT696" s="2">
        <v>0</v>
      </c>
      <c r="AU696" s="2">
        <v>0</v>
      </c>
      <c r="AV696" s="2">
        <v>1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100</v>
      </c>
      <c r="CG696" s="2">
        <v>75</v>
      </c>
      <c r="CH696" s="2">
        <v>0</v>
      </c>
      <c r="CI696" s="2">
        <v>50</v>
      </c>
      <c r="CJ696" s="2">
        <v>0</v>
      </c>
      <c r="CK696" s="2">
        <v>50</v>
      </c>
      <c r="CL696" s="2">
        <v>0</v>
      </c>
      <c r="CM696" s="2">
        <v>0</v>
      </c>
      <c r="CN696" s="2">
        <v>0</v>
      </c>
      <c r="CO696" s="2">
        <v>50</v>
      </c>
      <c r="CP696" s="2">
        <v>0</v>
      </c>
      <c r="CQ696" s="2">
        <v>50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50</v>
      </c>
      <c r="DC696" s="2">
        <v>0</v>
      </c>
      <c r="DD696" s="2">
        <v>50</v>
      </c>
      <c r="DE696" s="2">
        <v>0</v>
      </c>
      <c r="DF696" s="2">
        <v>25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50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50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100</v>
      </c>
      <c r="GE696" s="2">
        <v>2</v>
      </c>
      <c r="GF696" s="2" t="s">
        <v>188</v>
      </c>
    </row>
    <row r="697" spans="1:188" x14ac:dyDescent="0.7">
      <c r="A697" s="2">
        <v>677582</v>
      </c>
      <c r="B697" s="2" t="s">
        <v>883</v>
      </c>
      <c r="C697" s="3">
        <v>41275</v>
      </c>
      <c r="D697" s="2">
        <v>6</v>
      </c>
      <c r="E697" s="2">
        <v>3</v>
      </c>
      <c r="F697" s="2">
        <v>1</v>
      </c>
      <c r="G697" s="2">
        <v>3</v>
      </c>
      <c r="H697" s="2">
        <v>1</v>
      </c>
      <c r="I697" s="2">
        <v>0</v>
      </c>
      <c r="J697" s="2">
        <v>1</v>
      </c>
      <c r="K697" s="2">
        <v>0</v>
      </c>
      <c r="L697" s="2">
        <v>1</v>
      </c>
      <c r="M697" s="2">
        <v>1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1</v>
      </c>
      <c r="AE697" s="2">
        <v>0</v>
      </c>
      <c r="AF697" s="2">
        <v>0</v>
      </c>
      <c r="AG697" s="2">
        <v>0</v>
      </c>
      <c r="AH697" s="2">
        <v>1</v>
      </c>
      <c r="AI697" s="2">
        <v>1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0</v>
      </c>
      <c r="AP697" s="2">
        <v>0</v>
      </c>
      <c r="AQ697" s="2">
        <v>0</v>
      </c>
      <c r="AR697" s="2">
        <v>1</v>
      </c>
      <c r="AS697" s="2">
        <v>0</v>
      </c>
      <c r="AT697" s="2">
        <v>0</v>
      </c>
      <c r="AU697" s="2">
        <v>0</v>
      </c>
      <c r="AV697" s="2">
        <v>1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1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324</v>
      </c>
      <c r="CG697" s="2">
        <v>299</v>
      </c>
      <c r="CH697" s="2">
        <v>25</v>
      </c>
      <c r="CI697" s="2">
        <v>0</v>
      </c>
      <c r="CJ697" s="2">
        <v>199</v>
      </c>
      <c r="CK697" s="2">
        <v>0</v>
      </c>
      <c r="CL697" s="2">
        <v>100</v>
      </c>
      <c r="CM697" s="2">
        <v>0</v>
      </c>
      <c r="CN697" s="2">
        <v>25</v>
      </c>
      <c r="CO697" s="2">
        <v>0</v>
      </c>
      <c r="CP697" s="2">
        <v>199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25</v>
      </c>
      <c r="DC697" s="2">
        <v>0</v>
      </c>
      <c r="DD697" s="2">
        <v>199</v>
      </c>
      <c r="DE697" s="2">
        <v>0</v>
      </c>
      <c r="DF697" s="2">
        <v>100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25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199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100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324</v>
      </c>
      <c r="GE697" s="2">
        <v>3</v>
      </c>
      <c r="GF697" s="2" t="s">
        <v>188</v>
      </c>
    </row>
    <row r="698" spans="1:188" x14ac:dyDescent="0.7">
      <c r="A698" s="2">
        <v>678677</v>
      </c>
      <c r="B698" s="2" t="s">
        <v>884</v>
      </c>
      <c r="C698" s="3">
        <v>41640</v>
      </c>
      <c r="D698" s="2">
        <v>5</v>
      </c>
      <c r="E698" s="2">
        <v>3</v>
      </c>
      <c r="F698" s="2">
        <v>1</v>
      </c>
      <c r="G698" s="2">
        <v>3</v>
      </c>
      <c r="H698" s="2">
        <v>0</v>
      </c>
      <c r="I698" s="2">
        <v>2</v>
      </c>
      <c r="J698" s="2">
        <v>0</v>
      </c>
      <c r="K698" s="2">
        <v>1</v>
      </c>
      <c r="L698" s="2">
        <v>0</v>
      </c>
      <c r="M698" s="2">
        <v>2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1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1</v>
      </c>
      <c r="AI698" s="2">
        <v>1</v>
      </c>
      <c r="AJ698" s="2">
        <v>0</v>
      </c>
      <c r="AK698" s="2">
        <v>0</v>
      </c>
      <c r="AL698" s="2">
        <v>0</v>
      </c>
      <c r="AM698" s="2">
        <v>0</v>
      </c>
      <c r="AN698" s="2">
        <v>1</v>
      </c>
      <c r="AO698" s="2">
        <v>0</v>
      </c>
      <c r="AP698" s="2">
        <v>0</v>
      </c>
      <c r="AQ698" s="2">
        <v>0</v>
      </c>
      <c r="AR698" s="2">
        <v>1</v>
      </c>
      <c r="AS698" s="2">
        <v>0</v>
      </c>
      <c r="AT698" s="2">
        <v>0</v>
      </c>
      <c r="AU698" s="2">
        <v>0</v>
      </c>
      <c r="AV698" s="2">
        <v>1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125</v>
      </c>
      <c r="CG698" s="2">
        <v>100</v>
      </c>
      <c r="CH698" s="2">
        <v>0</v>
      </c>
      <c r="CI698" s="2">
        <v>75</v>
      </c>
      <c r="CJ698" s="2">
        <v>0</v>
      </c>
      <c r="CK698" s="2">
        <v>50</v>
      </c>
      <c r="CL698" s="2">
        <v>0</v>
      </c>
      <c r="CM698" s="2">
        <v>0</v>
      </c>
      <c r="CN698" s="2">
        <v>0</v>
      </c>
      <c r="CO698" s="2">
        <v>75</v>
      </c>
      <c r="CP698" s="2">
        <v>0</v>
      </c>
      <c r="CQ698" s="2">
        <v>50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75</v>
      </c>
      <c r="DC698" s="2">
        <v>0</v>
      </c>
      <c r="DD698" s="2">
        <v>50</v>
      </c>
      <c r="DE698" s="2">
        <v>0</v>
      </c>
      <c r="DF698" s="2">
        <v>50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25</v>
      </c>
      <c r="EI698" s="2">
        <v>0</v>
      </c>
      <c r="EJ698" s="2">
        <v>50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50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125</v>
      </c>
      <c r="GE698" s="2">
        <v>3</v>
      </c>
      <c r="GF698" s="2" t="s">
        <v>188</v>
      </c>
    </row>
    <row r="699" spans="1:188" x14ac:dyDescent="0.7">
      <c r="A699" s="2">
        <v>679243</v>
      </c>
      <c r="B699" s="2" t="s">
        <v>885</v>
      </c>
      <c r="C699" s="3">
        <v>41275</v>
      </c>
      <c r="D699" s="2">
        <v>6</v>
      </c>
      <c r="E699" s="2">
        <v>3</v>
      </c>
      <c r="F699" s="2">
        <v>1</v>
      </c>
      <c r="G699" s="2">
        <v>3</v>
      </c>
      <c r="H699" s="2">
        <v>1</v>
      </c>
      <c r="I699" s="2">
        <v>0</v>
      </c>
      <c r="J699" s="2">
        <v>1</v>
      </c>
      <c r="K699" s="2">
        <v>0</v>
      </c>
      <c r="L699" s="2">
        <v>2</v>
      </c>
      <c r="M699" s="2">
        <v>1</v>
      </c>
      <c r="N699" s="2">
        <v>0</v>
      </c>
      <c r="O699" s="2">
        <v>1</v>
      </c>
      <c r="P699" s="2">
        <v>0</v>
      </c>
      <c r="Q699" s="2">
        <v>2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0</v>
      </c>
      <c r="AF699" s="2">
        <v>0</v>
      </c>
      <c r="AG699" s="2">
        <v>0</v>
      </c>
      <c r="AH699" s="2">
        <v>1</v>
      </c>
      <c r="AI699" s="2">
        <v>1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0</v>
      </c>
      <c r="AP699" s="2">
        <v>0</v>
      </c>
      <c r="AQ699" s="2">
        <v>0</v>
      </c>
      <c r="AR699" s="2">
        <v>1</v>
      </c>
      <c r="AS699" s="2">
        <v>0</v>
      </c>
      <c r="AT699" s="2">
        <v>0</v>
      </c>
      <c r="AU699" s="2">
        <v>0</v>
      </c>
      <c r="AV699" s="2">
        <v>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1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385.29</v>
      </c>
      <c r="CG699" s="2">
        <v>285.29000000000002</v>
      </c>
      <c r="CH699" s="2">
        <v>100</v>
      </c>
      <c r="CI699" s="2">
        <v>0</v>
      </c>
      <c r="CJ699" s="2">
        <v>230.29</v>
      </c>
      <c r="CK699" s="2">
        <v>0</v>
      </c>
      <c r="CL699" s="2">
        <v>55</v>
      </c>
      <c r="CM699" s="2">
        <v>0</v>
      </c>
      <c r="CN699" s="2">
        <v>100</v>
      </c>
      <c r="CO699" s="2">
        <v>0</v>
      </c>
      <c r="CP699" s="2">
        <v>230.29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100</v>
      </c>
      <c r="DC699" s="2">
        <v>0</v>
      </c>
      <c r="DD699" s="2">
        <v>230.29</v>
      </c>
      <c r="DE699" s="2">
        <v>0</v>
      </c>
      <c r="DF699" s="2">
        <v>55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100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230.29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55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385.289999999999</v>
      </c>
      <c r="GE699" s="2">
        <v>4</v>
      </c>
      <c r="GF699" s="2" t="s">
        <v>188</v>
      </c>
    </row>
    <row r="700" spans="1:188" x14ac:dyDescent="0.7">
      <c r="A700" s="2">
        <v>679882</v>
      </c>
      <c r="B700" s="2" t="s">
        <v>886</v>
      </c>
      <c r="C700" s="3">
        <v>41640</v>
      </c>
      <c r="D700" s="2">
        <v>5</v>
      </c>
      <c r="E700" s="2">
        <v>3</v>
      </c>
      <c r="F700" s="2">
        <v>1</v>
      </c>
      <c r="G700" s="2">
        <v>3</v>
      </c>
      <c r="H700" s="2">
        <v>0</v>
      </c>
      <c r="I700" s="2">
        <v>1</v>
      </c>
      <c r="J700" s="2">
        <v>0</v>
      </c>
      <c r="K700" s="2">
        <v>2</v>
      </c>
      <c r="L700" s="2">
        <v>0</v>
      </c>
      <c r="M700" s="2">
        <v>1</v>
      </c>
      <c r="N700" s="2">
        <v>0</v>
      </c>
      <c r="O700" s="2">
        <v>2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1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1</v>
      </c>
      <c r="AJ700" s="2">
        <v>0</v>
      </c>
      <c r="AK700" s="2">
        <v>0</v>
      </c>
      <c r="AL700" s="2">
        <v>0</v>
      </c>
      <c r="AM700" s="2">
        <v>0</v>
      </c>
      <c r="AN700" s="2">
        <v>1</v>
      </c>
      <c r="AO700" s="2">
        <v>0</v>
      </c>
      <c r="AP700" s="2">
        <v>0</v>
      </c>
      <c r="AQ700" s="2">
        <v>0</v>
      </c>
      <c r="AR700" s="2">
        <v>1</v>
      </c>
      <c r="AS700" s="2">
        <v>0</v>
      </c>
      <c r="AT700" s="2">
        <v>0</v>
      </c>
      <c r="AU700" s="2">
        <v>0</v>
      </c>
      <c r="AV700" s="2">
        <v>1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75</v>
      </c>
      <c r="CG700" s="2">
        <v>75</v>
      </c>
      <c r="CH700" s="2">
        <v>0</v>
      </c>
      <c r="CI700" s="2">
        <v>25</v>
      </c>
      <c r="CJ700" s="2">
        <v>0</v>
      </c>
      <c r="CK700" s="2">
        <v>50</v>
      </c>
      <c r="CL700" s="2">
        <v>0</v>
      </c>
      <c r="CM700" s="2">
        <v>0</v>
      </c>
      <c r="CN700" s="2">
        <v>0</v>
      </c>
      <c r="CO700" s="2">
        <v>25</v>
      </c>
      <c r="CP700" s="2">
        <v>0</v>
      </c>
      <c r="CQ700" s="2">
        <v>50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25</v>
      </c>
      <c r="DC700" s="2">
        <v>0</v>
      </c>
      <c r="DD700" s="2">
        <v>50</v>
      </c>
      <c r="DE700" s="2">
        <v>0</v>
      </c>
      <c r="DF700" s="2">
        <v>25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25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25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25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75</v>
      </c>
      <c r="GE700" s="2">
        <v>3</v>
      </c>
      <c r="GF700" s="2" t="s">
        <v>188</v>
      </c>
    </row>
    <row r="701" spans="1:188" x14ac:dyDescent="0.7">
      <c r="A701" s="2">
        <v>680890</v>
      </c>
      <c r="B701" s="2" t="s">
        <v>887</v>
      </c>
      <c r="C701" s="3">
        <v>41640</v>
      </c>
      <c r="D701" s="2">
        <v>5</v>
      </c>
      <c r="E701" s="2">
        <v>3</v>
      </c>
      <c r="F701" s="2">
        <v>1</v>
      </c>
      <c r="G701" s="2">
        <v>3</v>
      </c>
      <c r="H701" s="2">
        <v>0</v>
      </c>
      <c r="I701" s="2">
        <v>3</v>
      </c>
      <c r="J701" s="2">
        <v>0</v>
      </c>
      <c r="K701" s="2">
        <v>2</v>
      </c>
      <c r="L701" s="2">
        <v>0</v>
      </c>
      <c r="M701" s="2">
        <v>3</v>
      </c>
      <c r="N701" s="2">
        <v>0</v>
      </c>
      <c r="O701" s="2">
        <v>2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1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1</v>
      </c>
      <c r="AO701" s="2">
        <v>0</v>
      </c>
      <c r="AP701" s="2">
        <v>0</v>
      </c>
      <c r="AQ701" s="2">
        <v>0</v>
      </c>
      <c r="AR701" s="2">
        <v>1</v>
      </c>
      <c r="AS701" s="2">
        <v>0</v>
      </c>
      <c r="AT701" s="2">
        <v>0</v>
      </c>
      <c r="AU701" s="2">
        <v>0</v>
      </c>
      <c r="AV701" s="2">
        <v>1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80</v>
      </c>
      <c r="CG701" s="2">
        <v>60</v>
      </c>
      <c r="CH701" s="2">
        <v>0</v>
      </c>
      <c r="CI701" s="2">
        <v>45</v>
      </c>
      <c r="CJ701" s="2">
        <v>0</v>
      </c>
      <c r="CK701" s="2">
        <v>35</v>
      </c>
      <c r="CL701" s="2">
        <v>0</v>
      </c>
      <c r="CM701" s="2">
        <v>0</v>
      </c>
      <c r="CN701" s="2">
        <v>0</v>
      </c>
      <c r="CO701" s="2">
        <v>45</v>
      </c>
      <c r="CP701" s="2">
        <v>0</v>
      </c>
      <c r="CQ701" s="2">
        <v>35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45</v>
      </c>
      <c r="DC701" s="2">
        <v>0</v>
      </c>
      <c r="DD701" s="2">
        <v>35</v>
      </c>
      <c r="DE701" s="2">
        <v>0</v>
      </c>
      <c r="DF701" s="2">
        <v>25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25</v>
      </c>
      <c r="EL701" s="2">
        <v>0</v>
      </c>
      <c r="EM701" s="2">
        <v>0</v>
      </c>
      <c r="EN701" s="2">
        <v>0</v>
      </c>
      <c r="EO701" s="2">
        <v>0</v>
      </c>
      <c r="EP701" s="2">
        <v>10</v>
      </c>
      <c r="EQ701" s="2">
        <v>0</v>
      </c>
      <c r="ER701" s="2">
        <v>0</v>
      </c>
      <c r="ES701" s="2">
        <v>10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10</v>
      </c>
      <c r="FK701" s="2">
        <v>0</v>
      </c>
      <c r="FL701" s="2">
        <v>0</v>
      </c>
      <c r="FM701" s="2">
        <v>25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80</v>
      </c>
      <c r="GE701" s="2">
        <v>5</v>
      </c>
      <c r="GF701" s="2" t="s">
        <v>188</v>
      </c>
    </row>
    <row r="702" spans="1:188" x14ac:dyDescent="0.7">
      <c r="A702" s="2">
        <v>681632</v>
      </c>
      <c r="B702" s="2" t="s">
        <v>888</v>
      </c>
      <c r="C702" s="3">
        <v>41275</v>
      </c>
      <c r="D702" s="2">
        <v>6</v>
      </c>
      <c r="E702" s="2">
        <v>3</v>
      </c>
      <c r="F702" s="2">
        <v>1</v>
      </c>
      <c r="G702" s="2">
        <v>3</v>
      </c>
      <c r="H702" s="2">
        <v>1</v>
      </c>
      <c r="I702" s="2">
        <v>0</v>
      </c>
      <c r="J702" s="2">
        <v>2</v>
      </c>
      <c r="K702" s="2">
        <v>0</v>
      </c>
      <c r="L702" s="2">
        <v>1</v>
      </c>
      <c r="M702" s="2">
        <v>1</v>
      </c>
      <c r="N702" s="2">
        <v>0</v>
      </c>
      <c r="O702" s="2">
        <v>2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1</v>
      </c>
      <c r="AE702" s="2">
        <v>0</v>
      </c>
      <c r="AF702" s="2">
        <v>0</v>
      </c>
      <c r="AG702" s="2">
        <v>0</v>
      </c>
      <c r="AH702" s="2">
        <v>1</v>
      </c>
      <c r="AI702" s="2">
        <v>1</v>
      </c>
      <c r="AJ702" s="2">
        <v>0</v>
      </c>
      <c r="AK702" s="2">
        <v>0</v>
      </c>
      <c r="AL702" s="2">
        <v>0</v>
      </c>
      <c r="AM702" s="2">
        <v>0</v>
      </c>
      <c r="AN702" s="2">
        <v>1</v>
      </c>
      <c r="AO702" s="2">
        <v>0</v>
      </c>
      <c r="AP702" s="2">
        <v>0</v>
      </c>
      <c r="AQ702" s="2">
        <v>0</v>
      </c>
      <c r="AR702" s="2">
        <v>1</v>
      </c>
      <c r="AS702" s="2">
        <v>0</v>
      </c>
      <c r="AT702" s="2">
        <v>0</v>
      </c>
      <c r="AU702" s="2">
        <v>0</v>
      </c>
      <c r="AV702" s="2">
        <v>1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1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330.96</v>
      </c>
      <c r="CG702" s="2">
        <v>305.95999999999998</v>
      </c>
      <c r="CH702" s="2">
        <v>25</v>
      </c>
      <c r="CI702" s="2">
        <v>0</v>
      </c>
      <c r="CJ702" s="2">
        <v>109</v>
      </c>
      <c r="CK702" s="2">
        <v>0</v>
      </c>
      <c r="CL702" s="2">
        <v>196.96</v>
      </c>
      <c r="CM702" s="2">
        <v>0</v>
      </c>
      <c r="CN702" s="2">
        <v>25</v>
      </c>
      <c r="CO702" s="2">
        <v>0</v>
      </c>
      <c r="CP702" s="2">
        <v>109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25</v>
      </c>
      <c r="DC702" s="2">
        <v>0</v>
      </c>
      <c r="DD702" s="2">
        <v>109</v>
      </c>
      <c r="DE702" s="2">
        <v>0</v>
      </c>
      <c r="DF702" s="2">
        <v>196.96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25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25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84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196.96</v>
      </c>
      <c r="GC702" s="2">
        <v>0</v>
      </c>
      <c r="GD702" s="2">
        <v>330.96</v>
      </c>
      <c r="GE702" s="2">
        <v>4</v>
      </c>
      <c r="GF702" s="2" t="s">
        <v>188</v>
      </c>
    </row>
    <row r="703" spans="1:188" x14ac:dyDescent="0.7">
      <c r="A703" s="2">
        <v>682818</v>
      </c>
      <c r="B703" s="2" t="s">
        <v>889</v>
      </c>
      <c r="C703" s="3">
        <v>41275</v>
      </c>
      <c r="D703" s="2">
        <v>6</v>
      </c>
      <c r="E703" s="2">
        <v>3</v>
      </c>
      <c r="F703" s="2">
        <v>1</v>
      </c>
      <c r="G703" s="2">
        <v>3</v>
      </c>
      <c r="H703" s="2">
        <v>2</v>
      </c>
      <c r="I703" s="2">
        <v>0</v>
      </c>
      <c r="J703" s="2">
        <v>1</v>
      </c>
      <c r="K703" s="2">
        <v>0</v>
      </c>
      <c r="L703" s="2">
        <v>1</v>
      </c>
      <c r="M703" s="2">
        <v>2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1</v>
      </c>
      <c r="AE703" s="2">
        <v>0</v>
      </c>
      <c r="AF703" s="2">
        <v>0</v>
      </c>
      <c r="AG703" s="2">
        <v>0</v>
      </c>
      <c r="AH703" s="2">
        <v>1</v>
      </c>
      <c r="AI703" s="2">
        <v>1</v>
      </c>
      <c r="AJ703" s="2">
        <v>0</v>
      </c>
      <c r="AK703" s="2">
        <v>0</v>
      </c>
      <c r="AL703" s="2">
        <v>0</v>
      </c>
      <c r="AM703" s="2">
        <v>0</v>
      </c>
      <c r="AN703" s="2">
        <v>1</v>
      </c>
      <c r="AO703" s="2">
        <v>0</v>
      </c>
      <c r="AP703" s="2">
        <v>0</v>
      </c>
      <c r="AQ703" s="2">
        <v>0</v>
      </c>
      <c r="AR703" s="2">
        <v>1</v>
      </c>
      <c r="AS703" s="2">
        <v>0</v>
      </c>
      <c r="AT703" s="2">
        <v>0</v>
      </c>
      <c r="AU703" s="2">
        <v>0</v>
      </c>
      <c r="AV703" s="2">
        <v>1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100</v>
      </c>
      <c r="CG703" s="2">
        <v>50</v>
      </c>
      <c r="CH703" s="2">
        <v>50</v>
      </c>
      <c r="CI703" s="2">
        <v>0</v>
      </c>
      <c r="CJ703" s="2">
        <v>25</v>
      </c>
      <c r="CK703" s="2">
        <v>0</v>
      </c>
      <c r="CL703" s="2">
        <v>25</v>
      </c>
      <c r="CM703" s="2">
        <v>0</v>
      </c>
      <c r="CN703" s="2">
        <v>50</v>
      </c>
      <c r="CO703" s="2">
        <v>0</v>
      </c>
      <c r="CP703" s="2">
        <v>25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50</v>
      </c>
      <c r="DC703" s="2">
        <v>0</v>
      </c>
      <c r="DD703" s="2">
        <v>25</v>
      </c>
      <c r="DE703" s="2">
        <v>0</v>
      </c>
      <c r="DF703" s="2">
        <v>25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25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25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25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25</v>
      </c>
      <c r="GD703" s="2">
        <v>100</v>
      </c>
      <c r="GE703" s="2">
        <v>4</v>
      </c>
      <c r="GF703" s="2" t="s">
        <v>188</v>
      </c>
    </row>
    <row r="704" spans="1:188" x14ac:dyDescent="0.7">
      <c r="A704" s="2">
        <v>682903</v>
      </c>
      <c r="B704" s="2" t="s">
        <v>890</v>
      </c>
      <c r="C704" s="3">
        <v>41275</v>
      </c>
      <c r="D704" s="2">
        <v>6</v>
      </c>
      <c r="E704" s="2">
        <v>3</v>
      </c>
      <c r="F704" s="2">
        <v>1</v>
      </c>
      <c r="G704" s="2">
        <v>3</v>
      </c>
      <c r="H704" s="2">
        <v>3</v>
      </c>
      <c r="I704" s="2">
        <v>0</v>
      </c>
      <c r="J704" s="2">
        <v>1</v>
      </c>
      <c r="K704" s="2">
        <v>0</v>
      </c>
      <c r="L704" s="2">
        <v>1</v>
      </c>
      <c r="M704" s="2">
        <v>3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1</v>
      </c>
      <c r="AE704" s="2">
        <v>0</v>
      </c>
      <c r="AF704" s="2">
        <v>0</v>
      </c>
      <c r="AG704" s="2">
        <v>0</v>
      </c>
      <c r="AH704" s="2">
        <v>1</v>
      </c>
      <c r="AI704" s="2">
        <v>1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0</v>
      </c>
      <c r="AP704" s="2">
        <v>0</v>
      </c>
      <c r="AQ704" s="2">
        <v>0</v>
      </c>
      <c r="AR704" s="2">
        <v>1</v>
      </c>
      <c r="AS704" s="2">
        <v>0</v>
      </c>
      <c r="AT704" s="2">
        <v>0</v>
      </c>
      <c r="AU704" s="2">
        <v>0</v>
      </c>
      <c r="AV704" s="2">
        <v>1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1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700</v>
      </c>
      <c r="CG704" s="2">
        <v>75</v>
      </c>
      <c r="CH704" s="2">
        <v>625</v>
      </c>
      <c r="CI704" s="2">
        <v>0</v>
      </c>
      <c r="CJ704" s="2">
        <v>50</v>
      </c>
      <c r="CK704" s="2">
        <v>0</v>
      </c>
      <c r="CL704" s="2">
        <v>25</v>
      </c>
      <c r="CM704" s="2">
        <v>0</v>
      </c>
      <c r="CN704" s="2">
        <v>625</v>
      </c>
      <c r="CO704" s="2">
        <v>0</v>
      </c>
      <c r="CP704" s="2">
        <v>50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625</v>
      </c>
      <c r="DC704" s="2">
        <v>0</v>
      </c>
      <c r="DD704" s="2">
        <v>50</v>
      </c>
      <c r="DE704" s="2">
        <v>0</v>
      </c>
      <c r="DF704" s="2">
        <v>25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625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50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25</v>
      </c>
      <c r="FZ704" s="2">
        <v>0</v>
      </c>
      <c r="GA704" s="2">
        <v>0</v>
      </c>
      <c r="GB704" s="2">
        <v>0</v>
      </c>
      <c r="GC704" s="2">
        <v>0</v>
      </c>
      <c r="GD704" s="2">
        <v>700</v>
      </c>
      <c r="GE704" s="2">
        <v>5</v>
      </c>
      <c r="GF704" s="2" t="s">
        <v>188</v>
      </c>
    </row>
    <row r="705" spans="1:188" x14ac:dyDescent="0.7">
      <c r="A705" s="2">
        <v>683311</v>
      </c>
      <c r="B705" s="2" t="s">
        <v>891</v>
      </c>
      <c r="C705" s="3">
        <v>41275</v>
      </c>
      <c r="D705" s="2">
        <v>6</v>
      </c>
      <c r="E705" s="2">
        <v>3</v>
      </c>
      <c r="F705" s="2">
        <v>1</v>
      </c>
      <c r="G705" s="2">
        <v>3</v>
      </c>
      <c r="H705" s="2">
        <v>1</v>
      </c>
      <c r="I705" s="2">
        <v>0</v>
      </c>
      <c r="J705" s="2">
        <v>1</v>
      </c>
      <c r="K705" s="2">
        <v>0</v>
      </c>
      <c r="L705" s="2">
        <v>1</v>
      </c>
      <c r="M705" s="2">
        <v>1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</v>
      </c>
      <c r="AE705" s="2">
        <v>0</v>
      </c>
      <c r="AF705" s="2">
        <v>0</v>
      </c>
      <c r="AG705" s="2">
        <v>0</v>
      </c>
      <c r="AH705" s="2">
        <v>1</v>
      </c>
      <c r="AI705" s="2">
        <v>1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0</v>
      </c>
      <c r="AP705" s="2">
        <v>0</v>
      </c>
      <c r="AQ705" s="2">
        <v>0</v>
      </c>
      <c r="AR705" s="2">
        <v>1</v>
      </c>
      <c r="AS705" s="2">
        <v>0</v>
      </c>
      <c r="AT705" s="2">
        <v>0</v>
      </c>
      <c r="AU705" s="2">
        <v>0</v>
      </c>
      <c r="AV705" s="2">
        <v>1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1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60</v>
      </c>
      <c r="CG705" s="2">
        <v>35</v>
      </c>
      <c r="CH705" s="2">
        <v>25</v>
      </c>
      <c r="CI705" s="2">
        <v>0</v>
      </c>
      <c r="CJ705" s="2">
        <v>25</v>
      </c>
      <c r="CK705" s="2">
        <v>0</v>
      </c>
      <c r="CL705" s="2">
        <v>10</v>
      </c>
      <c r="CM705" s="2">
        <v>0</v>
      </c>
      <c r="CN705" s="2">
        <v>25</v>
      </c>
      <c r="CO705" s="2">
        <v>0</v>
      </c>
      <c r="CP705" s="2">
        <v>25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25</v>
      </c>
      <c r="DC705" s="2">
        <v>0</v>
      </c>
      <c r="DD705" s="2">
        <v>25</v>
      </c>
      <c r="DE705" s="2">
        <v>0</v>
      </c>
      <c r="DF705" s="2">
        <v>10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25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25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10</v>
      </c>
      <c r="FZ705" s="2">
        <v>0</v>
      </c>
      <c r="GA705" s="2">
        <v>0</v>
      </c>
      <c r="GB705" s="2">
        <v>0</v>
      </c>
      <c r="GC705" s="2">
        <v>0</v>
      </c>
      <c r="GD705" s="2">
        <v>60</v>
      </c>
      <c r="GE705" s="2">
        <v>3</v>
      </c>
      <c r="GF705" s="2" t="s">
        <v>188</v>
      </c>
    </row>
    <row r="706" spans="1:188" x14ac:dyDescent="0.7">
      <c r="A706" s="2">
        <v>685765</v>
      </c>
      <c r="B706" s="2" t="s">
        <v>892</v>
      </c>
      <c r="C706" s="3">
        <v>41275</v>
      </c>
      <c r="D706" s="2">
        <v>6</v>
      </c>
      <c r="E706" s="2">
        <v>3</v>
      </c>
      <c r="F706" s="2">
        <v>1</v>
      </c>
      <c r="G706" s="2">
        <v>3</v>
      </c>
      <c r="H706" s="2">
        <v>2</v>
      </c>
      <c r="I706" s="2">
        <v>0</v>
      </c>
      <c r="J706" s="2">
        <v>2</v>
      </c>
      <c r="K706" s="2">
        <v>0</v>
      </c>
      <c r="L706" s="2">
        <v>1</v>
      </c>
      <c r="M706" s="2">
        <v>2</v>
      </c>
      <c r="N706" s="2">
        <v>0</v>
      </c>
      <c r="O706" s="2">
        <v>2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1</v>
      </c>
      <c r="AE706" s="2">
        <v>0</v>
      </c>
      <c r="AF706" s="2">
        <v>0</v>
      </c>
      <c r="AG706" s="2">
        <v>0</v>
      </c>
      <c r="AH706" s="2">
        <v>1</v>
      </c>
      <c r="AI706" s="2">
        <v>1</v>
      </c>
      <c r="AJ706" s="2">
        <v>0</v>
      </c>
      <c r="AK706" s="2">
        <v>0</v>
      </c>
      <c r="AL706" s="2">
        <v>0</v>
      </c>
      <c r="AM706" s="2">
        <v>0</v>
      </c>
      <c r="AN706" s="2">
        <v>1</v>
      </c>
      <c r="AO706" s="2">
        <v>0</v>
      </c>
      <c r="AP706" s="2">
        <v>0</v>
      </c>
      <c r="AQ706" s="2">
        <v>0</v>
      </c>
      <c r="AR706" s="2">
        <v>1</v>
      </c>
      <c r="AS706" s="2">
        <v>0</v>
      </c>
      <c r="AT706" s="2">
        <v>0</v>
      </c>
      <c r="AU706" s="2">
        <v>0</v>
      </c>
      <c r="AV706" s="2">
        <v>1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1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1207.68</v>
      </c>
      <c r="CG706" s="2">
        <v>575</v>
      </c>
      <c r="CH706" s="2">
        <v>632.67999999999995</v>
      </c>
      <c r="CI706" s="2">
        <v>0</v>
      </c>
      <c r="CJ706" s="2">
        <v>475</v>
      </c>
      <c r="CK706" s="2">
        <v>0</v>
      </c>
      <c r="CL706" s="2">
        <v>100</v>
      </c>
      <c r="CM706" s="2">
        <v>0</v>
      </c>
      <c r="CN706" s="2">
        <v>632.67999999999995</v>
      </c>
      <c r="CO706" s="2">
        <v>0</v>
      </c>
      <c r="CP706" s="2">
        <v>475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632.67999999999995</v>
      </c>
      <c r="DC706" s="2">
        <v>0</v>
      </c>
      <c r="DD706" s="2">
        <v>475</v>
      </c>
      <c r="DE706" s="2">
        <v>0</v>
      </c>
      <c r="DF706" s="2">
        <v>100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250</v>
      </c>
      <c r="ED706" s="2">
        <v>0</v>
      </c>
      <c r="EE706" s="2">
        <v>0</v>
      </c>
      <c r="EF706" s="2">
        <v>0</v>
      </c>
      <c r="EG706" s="2">
        <v>382.68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475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100</v>
      </c>
      <c r="FZ706" s="2">
        <v>0</v>
      </c>
      <c r="GA706" s="2">
        <v>0</v>
      </c>
      <c r="GB706" s="2">
        <v>0</v>
      </c>
      <c r="GC706" s="2">
        <v>0</v>
      </c>
      <c r="GD706" s="2">
        <v>1207.6799999999901</v>
      </c>
      <c r="GE706" s="2">
        <v>5</v>
      </c>
      <c r="GF706" s="2" t="s">
        <v>188</v>
      </c>
    </row>
    <row r="707" spans="1:188" x14ac:dyDescent="0.7">
      <c r="A707" s="2">
        <v>686999</v>
      </c>
      <c r="B707" s="2" t="s">
        <v>893</v>
      </c>
      <c r="C707" s="3">
        <v>41275</v>
      </c>
      <c r="D707" s="2">
        <v>6</v>
      </c>
      <c r="E707" s="2">
        <v>3</v>
      </c>
      <c r="F707" s="2">
        <v>1</v>
      </c>
      <c r="G707" s="2">
        <v>3</v>
      </c>
      <c r="H707" s="2">
        <v>1</v>
      </c>
      <c r="I707" s="2">
        <v>0</v>
      </c>
      <c r="J707" s="2">
        <v>1</v>
      </c>
      <c r="K707" s="2">
        <v>0</v>
      </c>
      <c r="L707" s="2">
        <v>1</v>
      </c>
      <c r="M707" s="2">
        <v>1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1</v>
      </c>
      <c r="AI707" s="2">
        <v>1</v>
      </c>
      <c r="AJ707" s="2">
        <v>0</v>
      </c>
      <c r="AK707" s="2">
        <v>0</v>
      </c>
      <c r="AL707" s="2">
        <v>0</v>
      </c>
      <c r="AM707" s="2">
        <v>0</v>
      </c>
      <c r="AN707" s="2">
        <v>1</v>
      </c>
      <c r="AO707" s="2">
        <v>0</v>
      </c>
      <c r="AP707" s="2">
        <v>0</v>
      </c>
      <c r="AQ707" s="2">
        <v>0</v>
      </c>
      <c r="AR707" s="2">
        <v>1</v>
      </c>
      <c r="AS707" s="2">
        <v>0</v>
      </c>
      <c r="AT707" s="2">
        <v>0</v>
      </c>
      <c r="AU707" s="2">
        <v>0</v>
      </c>
      <c r="AV707" s="2">
        <v>1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1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200</v>
      </c>
      <c r="CG707" s="2">
        <v>100</v>
      </c>
      <c r="CH707" s="2">
        <v>100</v>
      </c>
      <c r="CI707" s="2">
        <v>0</v>
      </c>
      <c r="CJ707" s="2">
        <v>50</v>
      </c>
      <c r="CK707" s="2">
        <v>0</v>
      </c>
      <c r="CL707" s="2">
        <v>50</v>
      </c>
      <c r="CM707" s="2">
        <v>0</v>
      </c>
      <c r="CN707" s="2">
        <v>100</v>
      </c>
      <c r="CO707" s="2">
        <v>0</v>
      </c>
      <c r="CP707" s="2">
        <v>50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100</v>
      </c>
      <c r="DC707" s="2">
        <v>0</v>
      </c>
      <c r="DD707" s="2">
        <v>50</v>
      </c>
      <c r="DE707" s="2">
        <v>0</v>
      </c>
      <c r="DF707" s="2">
        <v>50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100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50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50</v>
      </c>
      <c r="GA707" s="2">
        <v>0</v>
      </c>
      <c r="GB707" s="2">
        <v>0</v>
      </c>
      <c r="GC707" s="2">
        <v>0</v>
      </c>
      <c r="GD707" s="2">
        <v>200</v>
      </c>
      <c r="GE707" s="2">
        <v>3</v>
      </c>
      <c r="GF707" s="2" t="s">
        <v>188</v>
      </c>
    </row>
    <row r="708" spans="1:188" x14ac:dyDescent="0.7">
      <c r="A708" s="2">
        <v>688197</v>
      </c>
      <c r="B708" s="2" t="s">
        <v>894</v>
      </c>
      <c r="C708" s="3">
        <v>41640</v>
      </c>
      <c r="D708" s="2">
        <v>5</v>
      </c>
      <c r="E708" s="2">
        <v>3</v>
      </c>
      <c r="F708" s="2">
        <v>1</v>
      </c>
      <c r="G708" s="2">
        <v>3</v>
      </c>
      <c r="H708" s="2">
        <v>0</v>
      </c>
      <c r="I708" s="2">
        <v>1</v>
      </c>
      <c r="J708" s="2">
        <v>0</v>
      </c>
      <c r="K708" s="2">
        <v>1</v>
      </c>
      <c r="L708" s="2">
        <v>0</v>
      </c>
      <c r="M708" s="2">
        <v>1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1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1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1</v>
      </c>
      <c r="AO708" s="2">
        <v>0</v>
      </c>
      <c r="AP708" s="2">
        <v>0</v>
      </c>
      <c r="AQ708" s="2">
        <v>0</v>
      </c>
      <c r="AR708" s="2">
        <v>1</v>
      </c>
      <c r="AS708" s="2">
        <v>0</v>
      </c>
      <c r="AT708" s="2">
        <v>0</v>
      </c>
      <c r="AU708" s="2">
        <v>0</v>
      </c>
      <c r="AV708" s="2">
        <v>1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50</v>
      </c>
      <c r="CG708" s="2">
        <v>75</v>
      </c>
      <c r="CH708" s="2">
        <v>0</v>
      </c>
      <c r="CI708" s="2">
        <v>25</v>
      </c>
      <c r="CJ708" s="2">
        <v>0</v>
      </c>
      <c r="CK708" s="2">
        <v>25</v>
      </c>
      <c r="CL708" s="2">
        <v>0</v>
      </c>
      <c r="CM708" s="2">
        <v>0</v>
      </c>
      <c r="CN708" s="2">
        <v>0</v>
      </c>
      <c r="CO708" s="2">
        <v>25</v>
      </c>
      <c r="CP708" s="2">
        <v>0</v>
      </c>
      <c r="CQ708" s="2">
        <v>25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25</v>
      </c>
      <c r="DC708" s="2">
        <v>0</v>
      </c>
      <c r="DD708" s="2">
        <v>25</v>
      </c>
      <c r="DE708" s="2">
        <v>0</v>
      </c>
      <c r="DF708" s="2">
        <v>50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25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25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50</v>
      </c>
      <c r="GE708" s="2">
        <v>2</v>
      </c>
      <c r="GF708" s="2" t="s">
        <v>188</v>
      </c>
    </row>
    <row r="709" spans="1:188" x14ac:dyDescent="0.7">
      <c r="A709" s="2">
        <v>688384</v>
      </c>
      <c r="B709" s="2" t="s">
        <v>895</v>
      </c>
      <c r="C709" s="3">
        <v>41275</v>
      </c>
      <c r="D709" s="2">
        <v>6</v>
      </c>
      <c r="E709" s="2">
        <v>3</v>
      </c>
      <c r="F709" s="2">
        <v>1</v>
      </c>
      <c r="G709" s="2">
        <v>3</v>
      </c>
      <c r="H709" s="2">
        <v>1</v>
      </c>
      <c r="I709" s="2">
        <v>0</v>
      </c>
      <c r="J709" s="2">
        <v>2</v>
      </c>
      <c r="K709" s="2">
        <v>0</v>
      </c>
      <c r="L709" s="2">
        <v>2</v>
      </c>
      <c r="M709" s="2">
        <v>1</v>
      </c>
      <c r="N709" s="2">
        <v>0</v>
      </c>
      <c r="O709" s="2">
        <v>2</v>
      </c>
      <c r="P709" s="2">
        <v>0</v>
      </c>
      <c r="Q709" s="2">
        <v>2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1</v>
      </c>
      <c r="AE709" s="2">
        <v>0</v>
      </c>
      <c r="AF709" s="2">
        <v>0</v>
      </c>
      <c r="AG709" s="2">
        <v>0</v>
      </c>
      <c r="AH709" s="2">
        <v>1</v>
      </c>
      <c r="AI709" s="2">
        <v>1</v>
      </c>
      <c r="AJ709" s="2">
        <v>0</v>
      </c>
      <c r="AK709" s="2">
        <v>0</v>
      </c>
      <c r="AL709" s="2">
        <v>0</v>
      </c>
      <c r="AM709" s="2">
        <v>0</v>
      </c>
      <c r="AN709" s="2">
        <v>1</v>
      </c>
      <c r="AO709" s="2">
        <v>0</v>
      </c>
      <c r="AP709" s="2">
        <v>0</v>
      </c>
      <c r="AQ709" s="2">
        <v>0</v>
      </c>
      <c r="AR709" s="2">
        <v>1</v>
      </c>
      <c r="AS709" s="2">
        <v>0</v>
      </c>
      <c r="AT709" s="2">
        <v>0</v>
      </c>
      <c r="AU709" s="2">
        <v>0</v>
      </c>
      <c r="AV709" s="2">
        <v>1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1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220</v>
      </c>
      <c r="CG709" s="2">
        <v>120</v>
      </c>
      <c r="CH709" s="2">
        <v>100</v>
      </c>
      <c r="CI709" s="2">
        <v>0</v>
      </c>
      <c r="CJ709" s="2">
        <v>35</v>
      </c>
      <c r="CK709" s="2">
        <v>0</v>
      </c>
      <c r="CL709" s="2">
        <v>85</v>
      </c>
      <c r="CM709" s="2">
        <v>0</v>
      </c>
      <c r="CN709" s="2">
        <v>100</v>
      </c>
      <c r="CO709" s="2">
        <v>0</v>
      </c>
      <c r="CP709" s="2">
        <v>35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100</v>
      </c>
      <c r="DC709" s="2">
        <v>0</v>
      </c>
      <c r="DD709" s="2">
        <v>35</v>
      </c>
      <c r="DE709" s="2">
        <v>0</v>
      </c>
      <c r="DF709" s="2">
        <v>85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100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35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85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220</v>
      </c>
      <c r="GE709" s="2">
        <v>5</v>
      </c>
      <c r="GF709" s="2" t="s">
        <v>188</v>
      </c>
    </row>
    <row r="710" spans="1:188" x14ac:dyDescent="0.7">
      <c r="A710" s="2">
        <v>692154</v>
      </c>
      <c r="B710" s="2" t="s">
        <v>896</v>
      </c>
      <c r="C710" s="3">
        <v>41275</v>
      </c>
      <c r="D710" s="2">
        <v>6</v>
      </c>
      <c r="E710" s="2">
        <v>3</v>
      </c>
      <c r="F710" s="2">
        <v>1</v>
      </c>
      <c r="G710" s="2">
        <v>3</v>
      </c>
      <c r="H710" s="2">
        <v>1</v>
      </c>
      <c r="I710" s="2">
        <v>0</v>
      </c>
      <c r="J710" s="2">
        <v>1</v>
      </c>
      <c r="K710" s="2">
        <v>0</v>
      </c>
      <c r="L710" s="2">
        <v>1</v>
      </c>
      <c r="M710" s="2">
        <v>1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1</v>
      </c>
      <c r="AE710" s="2">
        <v>0</v>
      </c>
      <c r="AF710" s="2">
        <v>0</v>
      </c>
      <c r="AG710" s="2">
        <v>0</v>
      </c>
      <c r="AH710" s="2">
        <v>1</v>
      </c>
      <c r="AI710" s="2">
        <v>1</v>
      </c>
      <c r="AJ710" s="2">
        <v>0</v>
      </c>
      <c r="AK710" s="2">
        <v>0</v>
      </c>
      <c r="AL710" s="2">
        <v>0</v>
      </c>
      <c r="AM710" s="2">
        <v>0</v>
      </c>
      <c r="AN710" s="2">
        <v>1</v>
      </c>
      <c r="AO710" s="2">
        <v>0</v>
      </c>
      <c r="AP710" s="2">
        <v>0</v>
      </c>
      <c r="AQ710" s="2">
        <v>0</v>
      </c>
      <c r="AR710" s="2">
        <v>1</v>
      </c>
      <c r="AS710" s="2">
        <v>0</v>
      </c>
      <c r="AT710" s="2">
        <v>0</v>
      </c>
      <c r="AU710" s="2">
        <v>0</v>
      </c>
      <c r="AV710" s="2">
        <v>1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1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250</v>
      </c>
      <c r="CG710" s="2">
        <v>200</v>
      </c>
      <c r="CH710" s="2">
        <v>50</v>
      </c>
      <c r="CI710" s="2">
        <v>0</v>
      </c>
      <c r="CJ710" s="2">
        <v>100</v>
      </c>
      <c r="CK710" s="2">
        <v>0</v>
      </c>
      <c r="CL710" s="2">
        <v>100</v>
      </c>
      <c r="CM710" s="2">
        <v>0</v>
      </c>
      <c r="CN710" s="2">
        <v>50</v>
      </c>
      <c r="CO710" s="2">
        <v>0</v>
      </c>
      <c r="CP710" s="2">
        <v>100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50</v>
      </c>
      <c r="DC710" s="2">
        <v>0</v>
      </c>
      <c r="DD710" s="2">
        <v>100</v>
      </c>
      <c r="DE710" s="2">
        <v>0</v>
      </c>
      <c r="DF710" s="2">
        <v>100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50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100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100</v>
      </c>
      <c r="GD710" s="2">
        <v>250</v>
      </c>
      <c r="GE710" s="2">
        <v>3</v>
      </c>
      <c r="GF710" s="2" t="s">
        <v>188</v>
      </c>
    </row>
    <row r="711" spans="1:188" x14ac:dyDescent="0.7">
      <c r="A711" s="2">
        <v>692229</v>
      </c>
      <c r="B711" s="2" t="s">
        <v>897</v>
      </c>
      <c r="C711" s="3">
        <v>41275</v>
      </c>
      <c r="D711" s="2">
        <v>6</v>
      </c>
      <c r="E711" s="2">
        <v>3</v>
      </c>
      <c r="F711" s="2">
        <v>1</v>
      </c>
      <c r="G711" s="2">
        <v>3</v>
      </c>
      <c r="H711" s="2">
        <v>5</v>
      </c>
      <c r="I711" s="2">
        <v>0</v>
      </c>
      <c r="J711" s="2">
        <v>11</v>
      </c>
      <c r="K711" s="2">
        <v>0</v>
      </c>
      <c r="L711" s="2">
        <v>2</v>
      </c>
      <c r="M711" s="2">
        <v>5</v>
      </c>
      <c r="N711" s="2">
        <v>0</v>
      </c>
      <c r="O711" s="2">
        <v>11</v>
      </c>
      <c r="P711" s="2">
        <v>0</v>
      </c>
      <c r="Q711" s="2">
        <v>2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1</v>
      </c>
      <c r="AE711" s="2">
        <v>0</v>
      </c>
      <c r="AF711" s="2">
        <v>0</v>
      </c>
      <c r="AG711" s="2">
        <v>0</v>
      </c>
      <c r="AH711" s="2">
        <v>1</v>
      </c>
      <c r="AI711" s="2">
        <v>1</v>
      </c>
      <c r="AJ711" s="2">
        <v>0</v>
      </c>
      <c r="AK711" s="2">
        <v>0</v>
      </c>
      <c r="AL711" s="2">
        <v>0</v>
      </c>
      <c r="AM711" s="2">
        <v>0</v>
      </c>
      <c r="AN711" s="2">
        <v>1</v>
      </c>
      <c r="AO711" s="2">
        <v>0</v>
      </c>
      <c r="AP711" s="2">
        <v>0</v>
      </c>
      <c r="AQ711" s="2">
        <v>0</v>
      </c>
      <c r="AR711" s="2">
        <v>1</v>
      </c>
      <c r="AS711" s="2">
        <v>0</v>
      </c>
      <c r="AT711" s="2">
        <v>0</v>
      </c>
      <c r="AU711" s="2">
        <v>0</v>
      </c>
      <c r="AV711" s="2">
        <v>1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1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3224.47</v>
      </c>
      <c r="CG711" s="2">
        <v>3003.93</v>
      </c>
      <c r="CH711" s="2">
        <v>220.54</v>
      </c>
      <c r="CI711" s="2">
        <v>0</v>
      </c>
      <c r="CJ711" s="2">
        <v>2473.9899999999998</v>
      </c>
      <c r="CK711" s="2">
        <v>0</v>
      </c>
      <c r="CL711" s="2">
        <v>529.94000000000005</v>
      </c>
      <c r="CM711" s="2">
        <v>0</v>
      </c>
      <c r="CN711" s="2">
        <v>220.54</v>
      </c>
      <c r="CO711" s="2">
        <v>0</v>
      </c>
      <c r="CP711" s="2">
        <v>2473.9899999999998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220.54</v>
      </c>
      <c r="DC711" s="2">
        <v>0</v>
      </c>
      <c r="DD711" s="2">
        <v>2473.9899999999998</v>
      </c>
      <c r="DE711" s="2">
        <v>0</v>
      </c>
      <c r="DF711" s="2">
        <v>529.94000000000005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145</v>
      </c>
      <c r="EB711" s="2">
        <v>0</v>
      </c>
      <c r="EC711" s="2">
        <v>75.540000000000006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48.5</v>
      </c>
      <c r="EV711" s="2">
        <v>48.5</v>
      </c>
      <c r="EW711" s="2">
        <v>0</v>
      </c>
      <c r="EX711" s="2">
        <v>45</v>
      </c>
      <c r="EY711" s="2">
        <v>0</v>
      </c>
      <c r="EZ711" s="2">
        <v>0</v>
      </c>
      <c r="FA711" s="2">
        <v>0</v>
      </c>
      <c r="FB711" s="2">
        <v>0</v>
      </c>
      <c r="FC711" s="2">
        <v>1499.99</v>
      </c>
      <c r="FD711" s="2">
        <v>0</v>
      </c>
      <c r="FE711" s="2">
        <v>832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256.17</v>
      </c>
      <c r="FW711" s="2">
        <v>0</v>
      </c>
      <c r="FX711" s="2">
        <v>273.77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3224.47</v>
      </c>
      <c r="GE711" s="2">
        <v>18</v>
      </c>
      <c r="GF711" s="2" t="s">
        <v>188</v>
      </c>
    </row>
    <row r="712" spans="1:188" x14ac:dyDescent="0.7">
      <c r="A712" s="2">
        <v>692669</v>
      </c>
      <c r="B712" s="2" t="s">
        <v>898</v>
      </c>
      <c r="C712" s="3">
        <v>41275</v>
      </c>
      <c r="D712" s="2">
        <v>6</v>
      </c>
      <c r="E712" s="2">
        <v>4</v>
      </c>
      <c r="F712" s="2">
        <v>2</v>
      </c>
      <c r="G712" s="2">
        <v>4</v>
      </c>
      <c r="H712" s="2">
        <v>1</v>
      </c>
      <c r="I712" s="2">
        <v>0</v>
      </c>
      <c r="J712" s="2">
        <v>1</v>
      </c>
      <c r="K712" s="2">
        <v>0</v>
      </c>
      <c r="L712" s="2">
        <v>1</v>
      </c>
      <c r="M712" s="2">
        <v>1</v>
      </c>
      <c r="N712" s="2">
        <v>0</v>
      </c>
      <c r="O712" s="2">
        <v>1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1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1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1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70</v>
      </c>
      <c r="CG712" s="2">
        <v>108.08</v>
      </c>
      <c r="CH712" s="2">
        <v>50</v>
      </c>
      <c r="CI712" s="2">
        <v>0</v>
      </c>
      <c r="CJ712" s="2">
        <v>20</v>
      </c>
      <c r="CK712" s="2">
        <v>0</v>
      </c>
      <c r="CL712" s="2">
        <v>88.08</v>
      </c>
      <c r="CM712" s="2">
        <v>0</v>
      </c>
      <c r="CN712" s="2">
        <v>50</v>
      </c>
      <c r="CO712" s="2">
        <v>0</v>
      </c>
      <c r="CP712" s="2">
        <v>20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50</v>
      </c>
      <c r="DC712" s="2">
        <v>0</v>
      </c>
      <c r="DD712" s="2">
        <v>20</v>
      </c>
      <c r="DE712" s="2">
        <v>0</v>
      </c>
      <c r="DF712" s="2">
        <v>88.08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50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20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88.08</v>
      </c>
      <c r="GA712" s="2">
        <v>0</v>
      </c>
      <c r="GB712" s="2">
        <v>0</v>
      </c>
      <c r="GC712" s="2">
        <v>0</v>
      </c>
      <c r="GD712" s="2">
        <v>158.07999999999899</v>
      </c>
      <c r="GE712" s="2">
        <v>3</v>
      </c>
      <c r="GF712" s="2" t="s">
        <v>188</v>
      </c>
    </row>
    <row r="713" spans="1:188" x14ac:dyDescent="0.7">
      <c r="A713" s="2">
        <v>692673</v>
      </c>
      <c r="B713" s="2" t="s">
        <v>899</v>
      </c>
      <c r="C713" s="3">
        <v>41275</v>
      </c>
      <c r="D713" s="2">
        <v>6</v>
      </c>
      <c r="E713" s="2">
        <v>3</v>
      </c>
      <c r="F713" s="2">
        <v>1</v>
      </c>
      <c r="G713" s="2">
        <v>3</v>
      </c>
      <c r="H713" s="2">
        <v>1</v>
      </c>
      <c r="I713" s="2">
        <v>0</v>
      </c>
      <c r="J713" s="2">
        <v>1</v>
      </c>
      <c r="K713" s="2">
        <v>0</v>
      </c>
      <c r="L713" s="2">
        <v>1</v>
      </c>
      <c r="M713" s="2">
        <v>1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1</v>
      </c>
      <c r="AE713" s="2">
        <v>0</v>
      </c>
      <c r="AF713" s="2">
        <v>0</v>
      </c>
      <c r="AG713" s="2">
        <v>0</v>
      </c>
      <c r="AH713" s="2">
        <v>1</v>
      </c>
      <c r="AI713" s="2">
        <v>1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0</v>
      </c>
      <c r="AP713" s="2">
        <v>0</v>
      </c>
      <c r="AQ713" s="2">
        <v>0</v>
      </c>
      <c r="AR713" s="2">
        <v>1</v>
      </c>
      <c r="AS713" s="2">
        <v>0</v>
      </c>
      <c r="AT713" s="2">
        <v>0</v>
      </c>
      <c r="AU713" s="2">
        <v>0</v>
      </c>
      <c r="AV713" s="2">
        <v>1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1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60</v>
      </c>
      <c r="CG713" s="2">
        <v>50</v>
      </c>
      <c r="CH713" s="2">
        <v>10</v>
      </c>
      <c r="CI713" s="2">
        <v>0</v>
      </c>
      <c r="CJ713" s="2">
        <v>25</v>
      </c>
      <c r="CK713" s="2">
        <v>0</v>
      </c>
      <c r="CL713" s="2">
        <v>25</v>
      </c>
      <c r="CM713" s="2">
        <v>0</v>
      </c>
      <c r="CN713" s="2">
        <v>10</v>
      </c>
      <c r="CO713" s="2">
        <v>0</v>
      </c>
      <c r="CP713" s="2">
        <v>25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10</v>
      </c>
      <c r="DC713" s="2">
        <v>0</v>
      </c>
      <c r="DD713" s="2">
        <v>25</v>
      </c>
      <c r="DE713" s="2">
        <v>0</v>
      </c>
      <c r="DF713" s="2">
        <v>25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10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25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25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60</v>
      </c>
      <c r="GE713" s="2">
        <v>3</v>
      </c>
      <c r="GF713" s="2" t="s">
        <v>188</v>
      </c>
    </row>
    <row r="714" spans="1:188" x14ac:dyDescent="0.7">
      <c r="A714" s="2">
        <v>692813</v>
      </c>
      <c r="B714" s="2" t="s">
        <v>900</v>
      </c>
      <c r="C714" s="3">
        <v>41640</v>
      </c>
      <c r="D714" s="2">
        <v>5</v>
      </c>
      <c r="E714" s="2">
        <v>3</v>
      </c>
      <c r="F714" s="2">
        <v>1</v>
      </c>
      <c r="G714" s="2">
        <v>3</v>
      </c>
      <c r="H714" s="2">
        <v>0</v>
      </c>
      <c r="I714" s="2">
        <v>1</v>
      </c>
      <c r="J714" s="2">
        <v>0</v>
      </c>
      <c r="K714" s="2">
        <v>1</v>
      </c>
      <c r="L714" s="2">
        <v>0</v>
      </c>
      <c r="M714" s="2">
        <v>1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1</v>
      </c>
      <c r="AI714" s="2">
        <v>1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0</v>
      </c>
      <c r="AQ714" s="2">
        <v>0</v>
      </c>
      <c r="AR714" s="2">
        <v>1</v>
      </c>
      <c r="AS714" s="2">
        <v>0</v>
      </c>
      <c r="AT714" s="2">
        <v>0</v>
      </c>
      <c r="AU714" s="2">
        <v>0</v>
      </c>
      <c r="AV714" s="2">
        <v>1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30</v>
      </c>
      <c r="CG714" s="2">
        <v>30</v>
      </c>
      <c r="CH714" s="2">
        <v>0</v>
      </c>
      <c r="CI714" s="2">
        <v>10</v>
      </c>
      <c r="CJ714" s="2">
        <v>0</v>
      </c>
      <c r="CK714" s="2">
        <v>20</v>
      </c>
      <c r="CL714" s="2">
        <v>0</v>
      </c>
      <c r="CM714" s="2">
        <v>0</v>
      </c>
      <c r="CN714" s="2">
        <v>0</v>
      </c>
      <c r="CO714" s="2">
        <v>10</v>
      </c>
      <c r="CP714" s="2">
        <v>0</v>
      </c>
      <c r="CQ714" s="2">
        <v>20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10</v>
      </c>
      <c r="DC714" s="2">
        <v>0</v>
      </c>
      <c r="DD714" s="2">
        <v>20</v>
      </c>
      <c r="DE714" s="2">
        <v>0</v>
      </c>
      <c r="DF714" s="2">
        <v>10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10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20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30</v>
      </c>
      <c r="GE714" s="2">
        <v>2</v>
      </c>
      <c r="GF714" s="2" t="s">
        <v>188</v>
      </c>
    </row>
    <row r="715" spans="1:188" x14ac:dyDescent="0.7">
      <c r="A715" s="2">
        <v>693954</v>
      </c>
      <c r="B715" s="2" t="s">
        <v>901</v>
      </c>
      <c r="C715" s="3">
        <v>41275</v>
      </c>
      <c r="D715" s="2">
        <v>6</v>
      </c>
      <c r="E715" s="2">
        <v>3</v>
      </c>
      <c r="F715" s="2">
        <v>1</v>
      </c>
      <c r="G715" s="2">
        <v>3</v>
      </c>
      <c r="H715" s="2">
        <v>1</v>
      </c>
      <c r="I715" s="2">
        <v>0</v>
      </c>
      <c r="J715" s="2">
        <v>3</v>
      </c>
      <c r="K715" s="2">
        <v>0</v>
      </c>
      <c r="L715" s="2">
        <v>8</v>
      </c>
      <c r="M715" s="2">
        <v>1</v>
      </c>
      <c r="N715" s="2">
        <v>0</v>
      </c>
      <c r="O715" s="2">
        <v>3</v>
      </c>
      <c r="P715" s="2">
        <v>0</v>
      </c>
      <c r="Q715" s="2">
        <v>8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0</v>
      </c>
      <c r="AF715" s="2">
        <v>0</v>
      </c>
      <c r="AG715" s="2">
        <v>0</v>
      </c>
      <c r="AH715" s="2">
        <v>1</v>
      </c>
      <c r="AI715" s="2">
        <v>1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0</v>
      </c>
      <c r="AQ715" s="2">
        <v>0</v>
      </c>
      <c r="AR715" s="2">
        <v>1</v>
      </c>
      <c r="AS715" s="2">
        <v>0</v>
      </c>
      <c r="AT715" s="2">
        <v>0</v>
      </c>
      <c r="AU715" s="2">
        <v>0</v>
      </c>
      <c r="AV715" s="2">
        <v>1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1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1447.34</v>
      </c>
      <c r="CG715" s="2">
        <v>1422.34</v>
      </c>
      <c r="CH715" s="2">
        <v>25</v>
      </c>
      <c r="CI715" s="2">
        <v>0</v>
      </c>
      <c r="CJ715" s="2">
        <v>125.59</v>
      </c>
      <c r="CK715" s="2">
        <v>0</v>
      </c>
      <c r="CL715" s="2">
        <v>1296.75</v>
      </c>
      <c r="CM715" s="2">
        <v>0</v>
      </c>
      <c r="CN715" s="2">
        <v>25</v>
      </c>
      <c r="CO715" s="2">
        <v>0</v>
      </c>
      <c r="CP715" s="2">
        <v>125.59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25</v>
      </c>
      <c r="DC715" s="2">
        <v>0</v>
      </c>
      <c r="DD715" s="2">
        <v>125.59</v>
      </c>
      <c r="DE715" s="2">
        <v>0</v>
      </c>
      <c r="DF715" s="2">
        <v>1296.75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25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125.59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796.6</v>
      </c>
      <c r="FZ715" s="2">
        <v>0</v>
      </c>
      <c r="GA715" s="2">
        <v>0</v>
      </c>
      <c r="GB715" s="2">
        <v>500.15</v>
      </c>
      <c r="GC715" s="2">
        <v>0</v>
      </c>
      <c r="GD715" s="2">
        <v>1447.34</v>
      </c>
      <c r="GE715" s="2">
        <v>12</v>
      </c>
      <c r="GF715" s="2" t="s">
        <v>188</v>
      </c>
    </row>
    <row r="716" spans="1:188" x14ac:dyDescent="0.7">
      <c r="A716" s="2">
        <v>694397</v>
      </c>
      <c r="B716" s="2" t="s">
        <v>902</v>
      </c>
      <c r="C716" s="3">
        <v>41640</v>
      </c>
      <c r="D716" s="2">
        <v>5</v>
      </c>
      <c r="E716" s="2">
        <v>3</v>
      </c>
      <c r="F716" s="2">
        <v>1</v>
      </c>
      <c r="G716" s="2">
        <v>3</v>
      </c>
      <c r="H716" s="2">
        <v>0</v>
      </c>
      <c r="I716" s="2">
        <v>1</v>
      </c>
      <c r="J716" s="2">
        <v>0</v>
      </c>
      <c r="K716" s="2">
        <v>2</v>
      </c>
      <c r="L716" s="2">
        <v>0</v>
      </c>
      <c r="M716" s="2">
        <v>1</v>
      </c>
      <c r="N716" s="2">
        <v>0</v>
      </c>
      <c r="O716" s="2">
        <v>2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1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1</v>
      </c>
      <c r="AJ716" s="2">
        <v>0</v>
      </c>
      <c r="AK716" s="2">
        <v>0</v>
      </c>
      <c r="AL716" s="2">
        <v>0</v>
      </c>
      <c r="AM716" s="2">
        <v>0</v>
      </c>
      <c r="AN716" s="2">
        <v>1</v>
      </c>
      <c r="AO716" s="2">
        <v>0</v>
      </c>
      <c r="AP716" s="2">
        <v>0</v>
      </c>
      <c r="AQ716" s="2">
        <v>0</v>
      </c>
      <c r="AR716" s="2">
        <v>1</v>
      </c>
      <c r="AS716" s="2">
        <v>0</v>
      </c>
      <c r="AT716" s="2">
        <v>0</v>
      </c>
      <c r="AU716" s="2">
        <v>0</v>
      </c>
      <c r="AV716" s="2">
        <v>1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75</v>
      </c>
      <c r="CG716" s="2">
        <v>75</v>
      </c>
      <c r="CH716" s="2">
        <v>0</v>
      </c>
      <c r="CI716" s="2">
        <v>25</v>
      </c>
      <c r="CJ716" s="2">
        <v>0</v>
      </c>
      <c r="CK716" s="2">
        <v>50</v>
      </c>
      <c r="CL716" s="2">
        <v>0</v>
      </c>
      <c r="CM716" s="2">
        <v>0</v>
      </c>
      <c r="CN716" s="2">
        <v>0</v>
      </c>
      <c r="CO716" s="2">
        <v>25</v>
      </c>
      <c r="CP716" s="2">
        <v>0</v>
      </c>
      <c r="CQ716" s="2">
        <v>50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25</v>
      </c>
      <c r="DC716" s="2">
        <v>0</v>
      </c>
      <c r="DD716" s="2">
        <v>50</v>
      </c>
      <c r="DE716" s="2">
        <v>0</v>
      </c>
      <c r="DF716" s="2">
        <v>25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25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25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25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75</v>
      </c>
      <c r="GE716" s="2">
        <v>3</v>
      </c>
      <c r="GF716" s="2" t="s">
        <v>188</v>
      </c>
    </row>
    <row r="717" spans="1:188" x14ac:dyDescent="0.7">
      <c r="A717" s="2">
        <v>698247</v>
      </c>
      <c r="B717" s="2" t="s">
        <v>903</v>
      </c>
      <c r="C717" s="3">
        <v>41640</v>
      </c>
      <c r="D717" s="2">
        <v>5</v>
      </c>
      <c r="E717" s="2">
        <v>3</v>
      </c>
      <c r="F717" s="2">
        <v>1</v>
      </c>
      <c r="G717" s="2">
        <v>3</v>
      </c>
      <c r="H717" s="2">
        <v>0</v>
      </c>
      <c r="I717" s="2">
        <v>1</v>
      </c>
      <c r="J717" s="2">
        <v>0</v>
      </c>
      <c r="K717" s="2">
        <v>1</v>
      </c>
      <c r="L717" s="2">
        <v>0</v>
      </c>
      <c r="M717" s="2">
        <v>1</v>
      </c>
      <c r="N717" s="2">
        <v>0</v>
      </c>
      <c r="O717" s="2">
        <v>1</v>
      </c>
      <c r="P717" s="2">
        <v>0</v>
      </c>
      <c r="Q717" s="2">
        <v>1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1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1</v>
      </c>
      <c r="AI717" s="2">
        <v>1</v>
      </c>
      <c r="AJ717" s="2">
        <v>0</v>
      </c>
      <c r="AK717" s="2">
        <v>0</v>
      </c>
      <c r="AL717" s="2">
        <v>0</v>
      </c>
      <c r="AM717" s="2">
        <v>0</v>
      </c>
      <c r="AN717" s="2">
        <v>1</v>
      </c>
      <c r="AO717" s="2">
        <v>0</v>
      </c>
      <c r="AP717" s="2">
        <v>0</v>
      </c>
      <c r="AQ717" s="2">
        <v>0</v>
      </c>
      <c r="AR717" s="2">
        <v>1</v>
      </c>
      <c r="AS717" s="2">
        <v>0</v>
      </c>
      <c r="AT717" s="2">
        <v>0</v>
      </c>
      <c r="AU717" s="2">
        <v>0</v>
      </c>
      <c r="AV717" s="2">
        <v>1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100</v>
      </c>
      <c r="CG717" s="2">
        <v>150</v>
      </c>
      <c r="CH717" s="2">
        <v>0</v>
      </c>
      <c r="CI717" s="2">
        <v>50</v>
      </c>
      <c r="CJ717" s="2">
        <v>0</v>
      </c>
      <c r="CK717" s="2">
        <v>50</v>
      </c>
      <c r="CL717" s="2">
        <v>0</v>
      </c>
      <c r="CM717" s="2">
        <v>0</v>
      </c>
      <c r="CN717" s="2">
        <v>0</v>
      </c>
      <c r="CO717" s="2">
        <v>50</v>
      </c>
      <c r="CP717" s="2">
        <v>0</v>
      </c>
      <c r="CQ717" s="2">
        <v>50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50</v>
      </c>
      <c r="DC717" s="2">
        <v>0</v>
      </c>
      <c r="DD717" s="2">
        <v>50</v>
      </c>
      <c r="DE717" s="2">
        <v>0</v>
      </c>
      <c r="DF717" s="2">
        <v>100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50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50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100</v>
      </c>
      <c r="GE717" s="2">
        <v>2</v>
      </c>
      <c r="GF717" s="2" t="s">
        <v>188</v>
      </c>
    </row>
    <row r="718" spans="1:188" x14ac:dyDescent="0.7">
      <c r="A718" s="2">
        <v>698906</v>
      </c>
      <c r="B718" s="2" t="s">
        <v>904</v>
      </c>
      <c r="C718" s="3">
        <v>41275</v>
      </c>
      <c r="D718" s="2">
        <v>6</v>
      </c>
      <c r="E718" s="2">
        <v>3</v>
      </c>
      <c r="F718" s="2">
        <v>1</v>
      </c>
      <c r="G718" s="2">
        <v>3</v>
      </c>
      <c r="H718" s="2">
        <v>1</v>
      </c>
      <c r="I718" s="2">
        <v>0</v>
      </c>
      <c r="J718" s="2">
        <v>2</v>
      </c>
      <c r="K718" s="2">
        <v>0</v>
      </c>
      <c r="L718" s="2">
        <v>4</v>
      </c>
      <c r="M718" s="2">
        <v>1</v>
      </c>
      <c r="N718" s="2">
        <v>0</v>
      </c>
      <c r="O718" s="2">
        <v>2</v>
      </c>
      <c r="P718" s="2">
        <v>0</v>
      </c>
      <c r="Q718" s="2">
        <v>4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</v>
      </c>
      <c r="AE718" s="2">
        <v>0</v>
      </c>
      <c r="AF718" s="2">
        <v>0</v>
      </c>
      <c r="AG718" s="2">
        <v>0</v>
      </c>
      <c r="AH718" s="2">
        <v>1</v>
      </c>
      <c r="AI718" s="2">
        <v>1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2">
        <v>1</v>
      </c>
      <c r="AS718" s="2">
        <v>0</v>
      </c>
      <c r="AT718" s="2">
        <v>0</v>
      </c>
      <c r="AU718" s="2">
        <v>0</v>
      </c>
      <c r="AV718" s="2">
        <v>1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181.06</v>
      </c>
      <c r="CG718" s="2">
        <v>131.06</v>
      </c>
      <c r="CH718" s="2">
        <v>50</v>
      </c>
      <c r="CI718" s="2">
        <v>0</v>
      </c>
      <c r="CJ718" s="2">
        <v>61.1</v>
      </c>
      <c r="CK718" s="2">
        <v>0</v>
      </c>
      <c r="CL718" s="2">
        <v>69.959999999999994</v>
      </c>
      <c r="CM718" s="2">
        <v>0</v>
      </c>
      <c r="CN718" s="2">
        <v>50</v>
      </c>
      <c r="CO718" s="2">
        <v>0</v>
      </c>
      <c r="CP718" s="2">
        <v>61.1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50</v>
      </c>
      <c r="DC718" s="2">
        <v>0</v>
      </c>
      <c r="DD718" s="2">
        <v>61.1</v>
      </c>
      <c r="DE718" s="2">
        <v>0</v>
      </c>
      <c r="DF718" s="2">
        <v>69.959999999999994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50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36.1</v>
      </c>
      <c r="FB718" s="2">
        <v>25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69.959999999999994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181.06</v>
      </c>
      <c r="GE718" s="2">
        <v>7</v>
      </c>
      <c r="GF718" s="2" t="s">
        <v>188</v>
      </c>
    </row>
    <row r="719" spans="1:188" x14ac:dyDescent="0.7">
      <c r="A719" s="2">
        <v>702585</v>
      </c>
      <c r="B719" s="2" t="s">
        <v>905</v>
      </c>
      <c r="C719" s="3">
        <v>41275</v>
      </c>
      <c r="D719" s="2">
        <v>6</v>
      </c>
      <c r="E719" s="2">
        <v>3</v>
      </c>
      <c r="F719" s="2">
        <v>1</v>
      </c>
      <c r="G719" s="2">
        <v>3</v>
      </c>
      <c r="H719" s="2">
        <v>1</v>
      </c>
      <c r="I719" s="2">
        <v>0</v>
      </c>
      <c r="J719" s="2">
        <v>1</v>
      </c>
      <c r="K719" s="2">
        <v>0</v>
      </c>
      <c r="L719" s="2">
        <v>3</v>
      </c>
      <c r="M719" s="2">
        <v>1</v>
      </c>
      <c r="N719" s="2">
        <v>0</v>
      </c>
      <c r="O719" s="2">
        <v>1</v>
      </c>
      <c r="P719" s="2">
        <v>0</v>
      </c>
      <c r="Q719" s="2">
        <v>3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1</v>
      </c>
      <c r="AE719" s="2">
        <v>0</v>
      </c>
      <c r="AF719" s="2">
        <v>0</v>
      </c>
      <c r="AG719" s="2">
        <v>0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1</v>
      </c>
      <c r="AO719" s="2">
        <v>0</v>
      </c>
      <c r="AP719" s="2">
        <v>0</v>
      </c>
      <c r="AQ719" s="2">
        <v>0</v>
      </c>
      <c r="AR719" s="2">
        <v>1</v>
      </c>
      <c r="AS719" s="2">
        <v>0</v>
      </c>
      <c r="AT719" s="2">
        <v>0</v>
      </c>
      <c r="AU719" s="2">
        <v>0</v>
      </c>
      <c r="AV719" s="2">
        <v>1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1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205</v>
      </c>
      <c r="CG719" s="2">
        <v>150</v>
      </c>
      <c r="CH719" s="2">
        <v>55</v>
      </c>
      <c r="CI719" s="2">
        <v>0</v>
      </c>
      <c r="CJ719" s="2">
        <v>50</v>
      </c>
      <c r="CK719" s="2">
        <v>0</v>
      </c>
      <c r="CL719" s="2">
        <v>100</v>
      </c>
      <c r="CM719" s="2">
        <v>0</v>
      </c>
      <c r="CN719" s="2">
        <v>55</v>
      </c>
      <c r="CO719" s="2">
        <v>0</v>
      </c>
      <c r="CP719" s="2">
        <v>50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55</v>
      </c>
      <c r="DC719" s="2">
        <v>0</v>
      </c>
      <c r="DD719" s="2">
        <v>50</v>
      </c>
      <c r="DE719" s="2">
        <v>0</v>
      </c>
      <c r="DF719" s="2">
        <v>100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55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50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50</v>
      </c>
      <c r="FW719" s="2">
        <v>0</v>
      </c>
      <c r="FX719" s="2">
        <v>10</v>
      </c>
      <c r="FY719" s="2">
        <v>40</v>
      </c>
      <c r="FZ719" s="2">
        <v>0</v>
      </c>
      <c r="GA719" s="2">
        <v>0</v>
      </c>
      <c r="GB719" s="2">
        <v>0</v>
      </c>
      <c r="GC719" s="2">
        <v>0</v>
      </c>
      <c r="GD719" s="2">
        <v>205</v>
      </c>
      <c r="GE719" s="2">
        <v>5</v>
      </c>
      <c r="GF719" s="2" t="s">
        <v>188</v>
      </c>
    </row>
    <row r="720" spans="1:188" x14ac:dyDescent="0.7">
      <c r="A720" s="2">
        <v>703091</v>
      </c>
      <c r="B720" s="2" t="s">
        <v>906</v>
      </c>
      <c r="C720" s="3">
        <v>41640</v>
      </c>
      <c r="D720" s="2">
        <v>5</v>
      </c>
      <c r="E720" s="2">
        <v>3</v>
      </c>
      <c r="F720" s="2">
        <v>1</v>
      </c>
      <c r="G720" s="2">
        <v>3</v>
      </c>
      <c r="H720" s="2">
        <v>0</v>
      </c>
      <c r="I720" s="2">
        <v>4</v>
      </c>
      <c r="J720" s="2">
        <v>0</v>
      </c>
      <c r="K720" s="2">
        <v>5</v>
      </c>
      <c r="L720" s="2">
        <v>0</v>
      </c>
      <c r="M720" s="2">
        <v>4</v>
      </c>
      <c r="N720" s="2">
        <v>0</v>
      </c>
      <c r="O720" s="2">
        <v>5</v>
      </c>
      <c r="P720" s="2">
        <v>0</v>
      </c>
      <c r="Q720" s="2">
        <v>2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1</v>
      </c>
      <c r="AJ720" s="2">
        <v>0</v>
      </c>
      <c r="AK720" s="2">
        <v>0</v>
      </c>
      <c r="AL720" s="2">
        <v>0</v>
      </c>
      <c r="AM720" s="2">
        <v>0</v>
      </c>
      <c r="AN720" s="2">
        <v>1</v>
      </c>
      <c r="AO720" s="2">
        <v>0</v>
      </c>
      <c r="AP720" s="2">
        <v>0</v>
      </c>
      <c r="AQ720" s="2">
        <v>0</v>
      </c>
      <c r="AR720" s="2">
        <v>1</v>
      </c>
      <c r="AS720" s="2">
        <v>0</v>
      </c>
      <c r="AT720" s="2">
        <v>0</v>
      </c>
      <c r="AU720" s="2">
        <v>0</v>
      </c>
      <c r="AV720" s="2">
        <v>1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894.32</v>
      </c>
      <c r="CG720" s="2">
        <v>613.21</v>
      </c>
      <c r="CH720" s="2">
        <v>0</v>
      </c>
      <c r="CI720" s="2">
        <v>486.11</v>
      </c>
      <c r="CJ720" s="2">
        <v>0</v>
      </c>
      <c r="CK720" s="2">
        <v>408.21</v>
      </c>
      <c r="CL720" s="2">
        <v>0</v>
      </c>
      <c r="CM720" s="2">
        <v>0</v>
      </c>
      <c r="CN720" s="2">
        <v>0</v>
      </c>
      <c r="CO720" s="2">
        <v>486.11</v>
      </c>
      <c r="CP720" s="2">
        <v>0</v>
      </c>
      <c r="CQ720" s="2">
        <v>408.21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486.11</v>
      </c>
      <c r="DC720" s="2">
        <v>0</v>
      </c>
      <c r="DD720" s="2">
        <v>408.21</v>
      </c>
      <c r="DE720" s="2">
        <v>0</v>
      </c>
      <c r="DF720" s="2">
        <v>205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100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386.11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305.13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103.08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894.31999999999903</v>
      </c>
      <c r="GE720" s="2">
        <v>9</v>
      </c>
      <c r="GF720" s="2" t="s">
        <v>188</v>
      </c>
    </row>
    <row r="721" spans="1:188" x14ac:dyDescent="0.7">
      <c r="A721" s="2">
        <v>703250</v>
      </c>
      <c r="B721" s="2" t="s">
        <v>907</v>
      </c>
      <c r="C721" s="3">
        <v>41275</v>
      </c>
      <c r="D721" s="2">
        <v>6</v>
      </c>
      <c r="E721" s="2">
        <v>3</v>
      </c>
      <c r="F721" s="2">
        <v>1</v>
      </c>
      <c r="G721" s="2">
        <v>3</v>
      </c>
      <c r="H721" s="2">
        <v>3</v>
      </c>
      <c r="I721" s="2">
        <v>0</v>
      </c>
      <c r="J721" s="2">
        <v>6</v>
      </c>
      <c r="K721" s="2">
        <v>0</v>
      </c>
      <c r="L721" s="2">
        <v>2</v>
      </c>
      <c r="M721" s="2">
        <v>3</v>
      </c>
      <c r="N721" s="2">
        <v>0</v>
      </c>
      <c r="O721" s="2">
        <v>6</v>
      </c>
      <c r="P721" s="2">
        <v>0</v>
      </c>
      <c r="Q721" s="2">
        <v>2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1</v>
      </c>
      <c r="AE721" s="2">
        <v>0</v>
      </c>
      <c r="AF721" s="2">
        <v>0</v>
      </c>
      <c r="AG721" s="2">
        <v>0</v>
      </c>
      <c r="AH721" s="2">
        <v>1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1</v>
      </c>
      <c r="AO721" s="2">
        <v>0</v>
      </c>
      <c r="AP721" s="2">
        <v>0</v>
      </c>
      <c r="AQ721" s="2">
        <v>0</v>
      </c>
      <c r="AR721" s="2">
        <v>1</v>
      </c>
      <c r="AS721" s="2">
        <v>0</v>
      </c>
      <c r="AT721" s="2">
        <v>0</v>
      </c>
      <c r="AU721" s="2">
        <v>0</v>
      </c>
      <c r="AV721" s="2">
        <v>1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386.65</v>
      </c>
      <c r="CG721" s="2">
        <v>185</v>
      </c>
      <c r="CH721" s="2">
        <v>201.65</v>
      </c>
      <c r="CI721" s="2">
        <v>0</v>
      </c>
      <c r="CJ721" s="2">
        <v>60</v>
      </c>
      <c r="CK721" s="2">
        <v>0</v>
      </c>
      <c r="CL721" s="2">
        <v>125</v>
      </c>
      <c r="CM721" s="2">
        <v>0</v>
      </c>
      <c r="CN721" s="2">
        <v>201.65</v>
      </c>
      <c r="CO721" s="2">
        <v>0</v>
      </c>
      <c r="CP721" s="2">
        <v>60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201.65</v>
      </c>
      <c r="DC721" s="2">
        <v>0</v>
      </c>
      <c r="DD721" s="2">
        <v>60</v>
      </c>
      <c r="DE721" s="2">
        <v>0</v>
      </c>
      <c r="DF721" s="2">
        <v>125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100</v>
      </c>
      <c r="DZ721" s="2">
        <v>0</v>
      </c>
      <c r="EA721" s="2">
        <v>0</v>
      </c>
      <c r="EB721" s="2">
        <v>101.65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60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125</v>
      </c>
      <c r="FZ721" s="2">
        <v>0</v>
      </c>
      <c r="GA721" s="2">
        <v>0</v>
      </c>
      <c r="GB721" s="2">
        <v>0</v>
      </c>
      <c r="GC721" s="2">
        <v>0</v>
      </c>
      <c r="GD721" s="2">
        <v>386.65</v>
      </c>
      <c r="GE721" s="2">
        <v>11</v>
      </c>
      <c r="GF721" s="2" t="s">
        <v>188</v>
      </c>
    </row>
    <row r="722" spans="1:188" x14ac:dyDescent="0.7">
      <c r="A722" s="2">
        <v>705220</v>
      </c>
      <c r="B722" s="2" t="s">
        <v>908</v>
      </c>
      <c r="C722" s="3">
        <v>41275</v>
      </c>
      <c r="D722" s="2">
        <v>6</v>
      </c>
      <c r="E722" s="2">
        <v>3</v>
      </c>
      <c r="F722" s="2">
        <v>1</v>
      </c>
      <c r="G722" s="2">
        <v>3</v>
      </c>
      <c r="H722" s="2">
        <v>1</v>
      </c>
      <c r="I722" s="2">
        <v>0</v>
      </c>
      <c r="J722" s="2">
        <v>2</v>
      </c>
      <c r="K722" s="2">
        <v>0</v>
      </c>
      <c r="L722" s="2">
        <v>2</v>
      </c>
      <c r="M722" s="2">
        <v>1</v>
      </c>
      <c r="N722" s="2">
        <v>0</v>
      </c>
      <c r="O722" s="2">
        <v>2</v>
      </c>
      <c r="P722" s="2">
        <v>0</v>
      </c>
      <c r="Q722" s="2">
        <v>2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0</v>
      </c>
      <c r="AF722" s="2">
        <v>0</v>
      </c>
      <c r="AG722" s="2">
        <v>0</v>
      </c>
      <c r="AH722" s="2">
        <v>1</v>
      </c>
      <c r="AI722" s="2">
        <v>1</v>
      </c>
      <c r="AJ722" s="2">
        <v>0</v>
      </c>
      <c r="AK722" s="2">
        <v>0</v>
      </c>
      <c r="AL722" s="2">
        <v>0</v>
      </c>
      <c r="AM722" s="2">
        <v>0</v>
      </c>
      <c r="AN722" s="2">
        <v>1</v>
      </c>
      <c r="AO722" s="2">
        <v>0</v>
      </c>
      <c r="AP722" s="2">
        <v>0</v>
      </c>
      <c r="AQ722" s="2">
        <v>0</v>
      </c>
      <c r="AR722" s="2">
        <v>1</v>
      </c>
      <c r="AS722" s="2">
        <v>0</v>
      </c>
      <c r="AT722" s="2">
        <v>0</v>
      </c>
      <c r="AU722" s="2">
        <v>0</v>
      </c>
      <c r="AV722" s="2">
        <v>1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1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275</v>
      </c>
      <c r="CG722" s="2">
        <v>250</v>
      </c>
      <c r="CH722" s="2">
        <v>25</v>
      </c>
      <c r="CI722" s="2">
        <v>0</v>
      </c>
      <c r="CJ722" s="2">
        <v>100</v>
      </c>
      <c r="CK722" s="2">
        <v>0</v>
      </c>
      <c r="CL722" s="2">
        <v>150</v>
      </c>
      <c r="CM722" s="2">
        <v>0</v>
      </c>
      <c r="CN722" s="2">
        <v>25</v>
      </c>
      <c r="CO722" s="2">
        <v>0</v>
      </c>
      <c r="CP722" s="2">
        <v>100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25</v>
      </c>
      <c r="DC722" s="2">
        <v>0</v>
      </c>
      <c r="DD722" s="2">
        <v>100</v>
      </c>
      <c r="DE722" s="2">
        <v>0</v>
      </c>
      <c r="DF722" s="2">
        <v>150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25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50</v>
      </c>
      <c r="FE722" s="2">
        <v>50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100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50</v>
      </c>
      <c r="GD722" s="2">
        <v>275</v>
      </c>
      <c r="GE722" s="2">
        <v>5</v>
      </c>
      <c r="GF722" s="2" t="s">
        <v>188</v>
      </c>
    </row>
    <row r="723" spans="1:188" x14ac:dyDescent="0.7">
      <c r="A723" s="2">
        <v>705863</v>
      </c>
      <c r="B723" s="2" t="s">
        <v>909</v>
      </c>
      <c r="C723" s="3">
        <v>41275</v>
      </c>
      <c r="D723" s="2">
        <v>6</v>
      </c>
      <c r="E723" s="2">
        <v>4</v>
      </c>
      <c r="F723" s="2">
        <v>2</v>
      </c>
      <c r="G723" s="2">
        <v>4</v>
      </c>
      <c r="H723" s="2">
        <v>3</v>
      </c>
      <c r="I723" s="2">
        <v>0</v>
      </c>
      <c r="J723" s="2">
        <v>1</v>
      </c>
      <c r="K723" s="2">
        <v>0</v>
      </c>
      <c r="L723" s="2">
        <v>1</v>
      </c>
      <c r="M723" s="2">
        <v>3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s="2">
        <v>0</v>
      </c>
      <c r="V723" s="2">
        <v>1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1</v>
      </c>
      <c r="AI723" s="2">
        <v>1</v>
      </c>
      <c r="AJ723" s="2">
        <v>0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0</v>
      </c>
      <c r="AQ723" s="2">
        <v>0</v>
      </c>
      <c r="AR723" s="2">
        <v>1</v>
      </c>
      <c r="AS723" s="2">
        <v>0</v>
      </c>
      <c r="AT723" s="2">
        <v>0</v>
      </c>
      <c r="AU723" s="2">
        <v>0</v>
      </c>
      <c r="AV723" s="2">
        <v>1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1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125</v>
      </c>
      <c r="CG723" s="2">
        <v>75</v>
      </c>
      <c r="CH723" s="2">
        <v>75</v>
      </c>
      <c r="CI723" s="2">
        <v>0</v>
      </c>
      <c r="CJ723" s="2">
        <v>50</v>
      </c>
      <c r="CK723" s="2">
        <v>0</v>
      </c>
      <c r="CL723" s="2">
        <v>25</v>
      </c>
      <c r="CM723" s="2">
        <v>0</v>
      </c>
      <c r="CN723" s="2">
        <v>75</v>
      </c>
      <c r="CO723" s="2">
        <v>0</v>
      </c>
      <c r="CP723" s="2">
        <v>50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75</v>
      </c>
      <c r="DC723" s="2">
        <v>0</v>
      </c>
      <c r="DD723" s="2">
        <v>50</v>
      </c>
      <c r="DE723" s="2">
        <v>0</v>
      </c>
      <c r="DF723" s="2">
        <v>25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25</v>
      </c>
      <c r="DY723" s="2">
        <v>0</v>
      </c>
      <c r="DZ723" s="2">
        <v>0</v>
      </c>
      <c r="EA723" s="2">
        <v>0</v>
      </c>
      <c r="EB723" s="2">
        <v>0</v>
      </c>
      <c r="EC723" s="2">
        <v>25</v>
      </c>
      <c r="ED723" s="2">
        <v>25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50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25</v>
      </c>
      <c r="FZ723" s="2">
        <v>0</v>
      </c>
      <c r="GA723" s="2">
        <v>0</v>
      </c>
      <c r="GB723" s="2">
        <v>0</v>
      </c>
      <c r="GC723" s="2">
        <v>0</v>
      </c>
      <c r="GD723" s="2">
        <v>150</v>
      </c>
      <c r="GE723" s="2">
        <v>5</v>
      </c>
      <c r="GF723" s="2" t="s">
        <v>188</v>
      </c>
    </row>
    <row r="724" spans="1:188" x14ac:dyDescent="0.7">
      <c r="A724" s="2">
        <v>706071</v>
      </c>
      <c r="B724" s="2" t="s">
        <v>910</v>
      </c>
      <c r="C724" s="3">
        <v>41640</v>
      </c>
      <c r="D724" s="2">
        <v>5</v>
      </c>
      <c r="E724" s="2">
        <v>3</v>
      </c>
      <c r="F724" s="2">
        <v>1</v>
      </c>
      <c r="G724" s="2">
        <v>3</v>
      </c>
      <c r="H724" s="2">
        <v>0</v>
      </c>
      <c r="I724" s="2">
        <v>1</v>
      </c>
      <c r="J724" s="2">
        <v>0</v>
      </c>
      <c r="K724" s="2">
        <v>1</v>
      </c>
      <c r="L724" s="2">
        <v>0</v>
      </c>
      <c r="M724" s="2">
        <v>1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1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1</v>
      </c>
      <c r="AO724" s="2">
        <v>0</v>
      </c>
      <c r="AP724" s="2">
        <v>0</v>
      </c>
      <c r="AQ724" s="2">
        <v>0</v>
      </c>
      <c r="AR724" s="2">
        <v>1</v>
      </c>
      <c r="AS724" s="2">
        <v>0</v>
      </c>
      <c r="AT724" s="2">
        <v>0</v>
      </c>
      <c r="AU724" s="2">
        <v>0</v>
      </c>
      <c r="AV724" s="2">
        <v>1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75</v>
      </c>
      <c r="CG724" s="2">
        <v>75</v>
      </c>
      <c r="CH724" s="2">
        <v>0</v>
      </c>
      <c r="CI724" s="2">
        <v>50</v>
      </c>
      <c r="CJ724" s="2">
        <v>0</v>
      </c>
      <c r="CK724" s="2">
        <v>25</v>
      </c>
      <c r="CL724" s="2">
        <v>0</v>
      </c>
      <c r="CM724" s="2">
        <v>0</v>
      </c>
      <c r="CN724" s="2">
        <v>0</v>
      </c>
      <c r="CO724" s="2">
        <v>50</v>
      </c>
      <c r="CP724" s="2">
        <v>0</v>
      </c>
      <c r="CQ724" s="2">
        <v>25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50</v>
      </c>
      <c r="DC724" s="2">
        <v>0</v>
      </c>
      <c r="DD724" s="2">
        <v>25</v>
      </c>
      <c r="DE724" s="2">
        <v>0</v>
      </c>
      <c r="DF724" s="2">
        <v>50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50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25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75</v>
      </c>
      <c r="GE724" s="2">
        <v>2</v>
      </c>
      <c r="GF724" s="2" t="s">
        <v>188</v>
      </c>
    </row>
    <row r="725" spans="1:188" x14ac:dyDescent="0.7">
      <c r="A725" s="2">
        <v>706166</v>
      </c>
      <c r="B725" s="2" t="s">
        <v>911</v>
      </c>
      <c r="C725" s="3">
        <v>41640</v>
      </c>
      <c r="D725" s="2">
        <v>5</v>
      </c>
      <c r="E725" s="2">
        <v>3</v>
      </c>
      <c r="F725" s="2">
        <v>1</v>
      </c>
      <c r="G725" s="2">
        <v>3</v>
      </c>
      <c r="H725" s="2">
        <v>0</v>
      </c>
      <c r="I725" s="2">
        <v>1</v>
      </c>
      <c r="J725" s="2">
        <v>0</v>
      </c>
      <c r="K725" s="2">
        <v>2</v>
      </c>
      <c r="L725" s="2">
        <v>0</v>
      </c>
      <c r="M725" s="2">
        <v>1</v>
      </c>
      <c r="N725" s="2">
        <v>0</v>
      </c>
      <c r="O725" s="2">
        <v>2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1</v>
      </c>
      <c r="AI725" s="2">
        <v>1</v>
      </c>
      <c r="AJ725" s="2">
        <v>0</v>
      </c>
      <c r="AK725" s="2">
        <v>0</v>
      </c>
      <c r="AL725" s="2">
        <v>0</v>
      </c>
      <c r="AM725" s="2">
        <v>0</v>
      </c>
      <c r="AN725" s="2">
        <v>1</v>
      </c>
      <c r="AO725" s="2">
        <v>0</v>
      </c>
      <c r="AP725" s="2">
        <v>0</v>
      </c>
      <c r="AQ725" s="2">
        <v>0</v>
      </c>
      <c r="AR725" s="2">
        <v>1</v>
      </c>
      <c r="AS725" s="2">
        <v>0</v>
      </c>
      <c r="AT725" s="2">
        <v>0</v>
      </c>
      <c r="AU725" s="2">
        <v>0</v>
      </c>
      <c r="AV725" s="2">
        <v>1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417.92</v>
      </c>
      <c r="CG725" s="2">
        <v>639.13</v>
      </c>
      <c r="CH725" s="2">
        <v>0</v>
      </c>
      <c r="CI725" s="2">
        <v>217.92</v>
      </c>
      <c r="CJ725" s="2">
        <v>0</v>
      </c>
      <c r="CK725" s="2">
        <v>200</v>
      </c>
      <c r="CL725" s="2">
        <v>0</v>
      </c>
      <c r="CM725" s="2">
        <v>0</v>
      </c>
      <c r="CN725" s="2">
        <v>0</v>
      </c>
      <c r="CO725" s="2">
        <v>217.92</v>
      </c>
      <c r="CP725" s="2">
        <v>0</v>
      </c>
      <c r="CQ725" s="2">
        <v>200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217.92</v>
      </c>
      <c r="DC725" s="2">
        <v>0</v>
      </c>
      <c r="DD725" s="2">
        <v>200</v>
      </c>
      <c r="DE725" s="2">
        <v>0</v>
      </c>
      <c r="DF725" s="2">
        <v>439.13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217.92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200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417.91999999999899</v>
      </c>
      <c r="GE725" s="2">
        <v>3</v>
      </c>
      <c r="GF725" s="2" t="s">
        <v>188</v>
      </c>
    </row>
    <row r="726" spans="1:188" x14ac:dyDescent="0.7">
      <c r="A726" s="2">
        <v>706709</v>
      </c>
      <c r="B726" s="4" t="s">
        <v>912</v>
      </c>
      <c r="C726" s="3">
        <v>41640</v>
      </c>
      <c r="D726" s="2">
        <v>5</v>
      </c>
      <c r="E726" s="2">
        <v>3</v>
      </c>
      <c r="F726" s="2">
        <v>1</v>
      </c>
      <c r="G726" s="2">
        <v>3</v>
      </c>
      <c r="H726" s="2">
        <v>0</v>
      </c>
      <c r="I726" s="2">
        <v>2</v>
      </c>
      <c r="J726" s="2">
        <v>0</v>
      </c>
      <c r="K726" s="2">
        <v>1</v>
      </c>
      <c r="L726" s="2">
        <v>0</v>
      </c>
      <c r="M726" s="2">
        <v>2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1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</v>
      </c>
      <c r="AI726" s="2">
        <v>1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0</v>
      </c>
      <c r="AV726" s="2">
        <v>1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65</v>
      </c>
      <c r="CG726" s="2">
        <v>75</v>
      </c>
      <c r="CH726" s="2">
        <v>0</v>
      </c>
      <c r="CI726" s="2">
        <v>40</v>
      </c>
      <c r="CJ726" s="2">
        <v>0</v>
      </c>
      <c r="CK726" s="2">
        <v>25</v>
      </c>
      <c r="CL726" s="2">
        <v>0</v>
      </c>
      <c r="CM726" s="2">
        <v>0</v>
      </c>
      <c r="CN726" s="2">
        <v>0</v>
      </c>
      <c r="CO726" s="2">
        <v>40</v>
      </c>
      <c r="CP726" s="2">
        <v>0</v>
      </c>
      <c r="CQ726" s="2">
        <v>25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40</v>
      </c>
      <c r="DC726" s="2">
        <v>0</v>
      </c>
      <c r="DD726" s="2">
        <v>25</v>
      </c>
      <c r="DE726" s="2">
        <v>0</v>
      </c>
      <c r="DF726" s="2">
        <v>50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20</v>
      </c>
      <c r="EL726" s="2">
        <v>0</v>
      </c>
      <c r="EM726" s="2">
        <v>0</v>
      </c>
      <c r="EN726" s="2">
        <v>20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25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65</v>
      </c>
      <c r="GE726" s="2">
        <v>3</v>
      </c>
      <c r="GF726" s="2" t="s">
        <v>188</v>
      </c>
    </row>
    <row r="727" spans="1:188" x14ac:dyDescent="0.7">
      <c r="A727" s="2">
        <v>706858</v>
      </c>
      <c r="B727" s="2" t="s">
        <v>913</v>
      </c>
      <c r="C727" s="3">
        <v>41275</v>
      </c>
      <c r="D727" s="2">
        <v>6</v>
      </c>
      <c r="E727" s="2">
        <v>3</v>
      </c>
      <c r="F727" s="2">
        <v>1</v>
      </c>
      <c r="G727" s="2">
        <v>3</v>
      </c>
      <c r="H727" s="2">
        <v>1</v>
      </c>
      <c r="I727" s="2">
        <v>0</v>
      </c>
      <c r="J727" s="2">
        <v>10</v>
      </c>
      <c r="K727" s="2">
        <v>0</v>
      </c>
      <c r="L727" s="2">
        <v>1</v>
      </c>
      <c r="M727" s="2">
        <v>1</v>
      </c>
      <c r="N727" s="2">
        <v>0</v>
      </c>
      <c r="O727" s="2">
        <v>10</v>
      </c>
      <c r="P727" s="2">
        <v>0</v>
      </c>
      <c r="Q727" s="2">
        <v>1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1</v>
      </c>
      <c r="AE727" s="2">
        <v>0</v>
      </c>
      <c r="AF727" s="2">
        <v>0</v>
      </c>
      <c r="AG727" s="2">
        <v>0</v>
      </c>
      <c r="AH727" s="2">
        <v>1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2">
        <v>1</v>
      </c>
      <c r="AO727" s="2">
        <v>0</v>
      </c>
      <c r="AP727" s="2">
        <v>0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1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1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188.83</v>
      </c>
      <c r="CG727" s="2">
        <v>178.83</v>
      </c>
      <c r="CH727" s="2">
        <v>10</v>
      </c>
      <c r="CI727" s="2">
        <v>0</v>
      </c>
      <c r="CJ727" s="2">
        <v>153.83000000000001</v>
      </c>
      <c r="CK727" s="2">
        <v>0</v>
      </c>
      <c r="CL727" s="2">
        <v>25</v>
      </c>
      <c r="CM727" s="2">
        <v>0</v>
      </c>
      <c r="CN727" s="2">
        <v>10</v>
      </c>
      <c r="CO727" s="2">
        <v>0</v>
      </c>
      <c r="CP727" s="2">
        <v>153.83000000000001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10</v>
      </c>
      <c r="DC727" s="2">
        <v>0</v>
      </c>
      <c r="DD727" s="2">
        <v>153.83000000000001</v>
      </c>
      <c r="DE727" s="2">
        <v>0</v>
      </c>
      <c r="DF727" s="2">
        <v>25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10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30</v>
      </c>
      <c r="EX727" s="2">
        <v>0</v>
      </c>
      <c r="EY727" s="2">
        <v>0</v>
      </c>
      <c r="EZ727" s="2">
        <v>50</v>
      </c>
      <c r="FA727" s="2">
        <v>0</v>
      </c>
      <c r="FB727" s="2">
        <v>10</v>
      </c>
      <c r="FC727" s="2">
        <v>38.83</v>
      </c>
      <c r="FD727" s="2">
        <v>0</v>
      </c>
      <c r="FE727" s="2">
        <v>25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25</v>
      </c>
      <c r="GC727" s="2">
        <v>0</v>
      </c>
      <c r="GD727" s="2">
        <v>188.83</v>
      </c>
      <c r="GE727" s="2">
        <v>12</v>
      </c>
      <c r="GF727" s="2" t="s">
        <v>188</v>
      </c>
    </row>
    <row r="728" spans="1:188" x14ac:dyDescent="0.7">
      <c r="A728" s="2">
        <v>706998</v>
      </c>
      <c r="B728" s="2" t="s">
        <v>914</v>
      </c>
      <c r="C728" s="3">
        <v>41275</v>
      </c>
      <c r="D728" s="2">
        <v>6</v>
      </c>
      <c r="E728" s="2">
        <v>3</v>
      </c>
      <c r="F728" s="2">
        <v>1</v>
      </c>
      <c r="G728" s="2">
        <v>3</v>
      </c>
      <c r="H728" s="2">
        <v>1</v>
      </c>
      <c r="I728" s="2">
        <v>0</v>
      </c>
      <c r="J728" s="2">
        <v>1</v>
      </c>
      <c r="K728" s="2">
        <v>0</v>
      </c>
      <c r="L728" s="2">
        <v>2</v>
      </c>
      <c r="M728" s="2">
        <v>1</v>
      </c>
      <c r="N728" s="2">
        <v>0</v>
      </c>
      <c r="O728" s="2">
        <v>1</v>
      </c>
      <c r="P728" s="2">
        <v>0</v>
      </c>
      <c r="Q728" s="2">
        <v>2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1</v>
      </c>
      <c r="AE728" s="2">
        <v>0</v>
      </c>
      <c r="AF728" s="2">
        <v>0</v>
      </c>
      <c r="AG728" s="2">
        <v>0</v>
      </c>
      <c r="AH728" s="2">
        <v>1</v>
      </c>
      <c r="AI728" s="2">
        <v>1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0</v>
      </c>
      <c r="AP728" s="2">
        <v>0</v>
      </c>
      <c r="AQ728" s="2">
        <v>0</v>
      </c>
      <c r="AR728" s="2">
        <v>1</v>
      </c>
      <c r="AS728" s="2">
        <v>0</v>
      </c>
      <c r="AT728" s="2">
        <v>0</v>
      </c>
      <c r="AU728" s="2">
        <v>0</v>
      </c>
      <c r="AV728" s="2">
        <v>1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1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105</v>
      </c>
      <c r="CG728" s="2">
        <v>95</v>
      </c>
      <c r="CH728" s="2">
        <v>10</v>
      </c>
      <c r="CI728" s="2">
        <v>0</v>
      </c>
      <c r="CJ728" s="2">
        <v>30</v>
      </c>
      <c r="CK728" s="2">
        <v>0</v>
      </c>
      <c r="CL728" s="2">
        <v>65</v>
      </c>
      <c r="CM728" s="2">
        <v>0</v>
      </c>
      <c r="CN728" s="2">
        <v>10</v>
      </c>
      <c r="CO728" s="2">
        <v>0</v>
      </c>
      <c r="CP728" s="2">
        <v>30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10</v>
      </c>
      <c r="DC728" s="2">
        <v>0</v>
      </c>
      <c r="DD728" s="2">
        <v>30</v>
      </c>
      <c r="DE728" s="2">
        <v>0</v>
      </c>
      <c r="DF728" s="2">
        <v>65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10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30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50</v>
      </c>
      <c r="FX728" s="2">
        <v>0</v>
      </c>
      <c r="FY728" s="2">
        <v>0</v>
      </c>
      <c r="FZ728" s="2">
        <v>15</v>
      </c>
      <c r="GA728" s="2">
        <v>0</v>
      </c>
      <c r="GB728" s="2">
        <v>0</v>
      </c>
      <c r="GC728" s="2">
        <v>0</v>
      </c>
      <c r="GD728" s="2">
        <v>105</v>
      </c>
      <c r="GE728" s="2">
        <v>4</v>
      </c>
      <c r="GF728" s="2" t="s">
        <v>188</v>
      </c>
    </row>
    <row r="729" spans="1:188" x14ac:dyDescent="0.7">
      <c r="A729" s="2">
        <v>707059</v>
      </c>
      <c r="B729" s="2" t="s">
        <v>915</v>
      </c>
      <c r="C729" s="3">
        <v>41640</v>
      </c>
      <c r="D729" s="2">
        <v>5</v>
      </c>
      <c r="E729" s="2">
        <v>3</v>
      </c>
      <c r="F729" s="2">
        <v>1</v>
      </c>
      <c r="G729" s="2">
        <v>3</v>
      </c>
      <c r="H729" s="2">
        <v>0</v>
      </c>
      <c r="I729" s="2">
        <v>3</v>
      </c>
      <c r="J729" s="2">
        <v>0</v>
      </c>
      <c r="K729" s="2">
        <v>4</v>
      </c>
      <c r="L729" s="2">
        <v>0</v>
      </c>
      <c r="M729" s="2">
        <v>3</v>
      </c>
      <c r="N729" s="2">
        <v>0</v>
      </c>
      <c r="O729" s="2">
        <v>4</v>
      </c>
      <c r="P729" s="2">
        <v>0</v>
      </c>
      <c r="Q729" s="2">
        <v>4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1</v>
      </c>
      <c r="AI729" s="2">
        <v>1</v>
      </c>
      <c r="AJ729" s="2">
        <v>0</v>
      </c>
      <c r="AK729" s="2">
        <v>0</v>
      </c>
      <c r="AL729" s="2">
        <v>0</v>
      </c>
      <c r="AM729" s="2">
        <v>0</v>
      </c>
      <c r="AN729" s="2">
        <v>1</v>
      </c>
      <c r="AO729" s="2">
        <v>0</v>
      </c>
      <c r="AP729" s="2">
        <v>0</v>
      </c>
      <c r="AQ729" s="2">
        <v>0</v>
      </c>
      <c r="AR729" s="2">
        <v>1</v>
      </c>
      <c r="AS729" s="2">
        <v>0</v>
      </c>
      <c r="AT729" s="2">
        <v>0</v>
      </c>
      <c r="AU729" s="2">
        <v>0</v>
      </c>
      <c r="AV729" s="2">
        <v>1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107.61</v>
      </c>
      <c r="CG729" s="2">
        <v>174</v>
      </c>
      <c r="CH729" s="2">
        <v>0</v>
      </c>
      <c r="CI729" s="2">
        <v>17.61</v>
      </c>
      <c r="CJ729" s="2">
        <v>0</v>
      </c>
      <c r="CK729" s="2">
        <v>90</v>
      </c>
      <c r="CL729" s="2">
        <v>0</v>
      </c>
      <c r="CM729" s="2">
        <v>0</v>
      </c>
      <c r="CN729" s="2">
        <v>0</v>
      </c>
      <c r="CO729" s="2">
        <v>17.61</v>
      </c>
      <c r="CP729" s="2">
        <v>0</v>
      </c>
      <c r="CQ729" s="2">
        <v>90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17.61</v>
      </c>
      <c r="DC729" s="2">
        <v>0</v>
      </c>
      <c r="DD729" s="2">
        <v>90</v>
      </c>
      <c r="DE729" s="2">
        <v>0</v>
      </c>
      <c r="DF729" s="2">
        <v>84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15</v>
      </c>
      <c r="EN729" s="2">
        <v>0</v>
      </c>
      <c r="EO729" s="2">
        <v>0</v>
      </c>
      <c r="EP729" s="2">
        <v>0</v>
      </c>
      <c r="EQ729" s="2">
        <v>2.61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90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107.61</v>
      </c>
      <c r="GE729" s="2">
        <v>7</v>
      </c>
      <c r="GF729" s="2" t="s">
        <v>188</v>
      </c>
    </row>
    <row r="730" spans="1:188" x14ac:dyDescent="0.7">
      <c r="A730" s="2">
        <v>707292</v>
      </c>
      <c r="B730" s="2" t="s">
        <v>916</v>
      </c>
      <c r="C730" s="3">
        <v>41275</v>
      </c>
      <c r="D730" s="2">
        <v>6</v>
      </c>
      <c r="E730" s="2">
        <v>3</v>
      </c>
      <c r="F730" s="2">
        <v>1</v>
      </c>
      <c r="G730" s="2">
        <v>3</v>
      </c>
      <c r="H730" s="2">
        <v>1</v>
      </c>
      <c r="I730" s="2">
        <v>0</v>
      </c>
      <c r="J730" s="2">
        <v>1</v>
      </c>
      <c r="K730" s="2">
        <v>0</v>
      </c>
      <c r="L730" s="2">
        <v>2</v>
      </c>
      <c r="M730" s="2">
        <v>1</v>
      </c>
      <c r="N730" s="2">
        <v>0</v>
      </c>
      <c r="O730" s="2">
        <v>1</v>
      </c>
      <c r="P730" s="2">
        <v>0</v>
      </c>
      <c r="Q730" s="2">
        <v>2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1</v>
      </c>
      <c r="AE730" s="2">
        <v>0</v>
      </c>
      <c r="AF730" s="2">
        <v>0</v>
      </c>
      <c r="AG730" s="2">
        <v>0</v>
      </c>
      <c r="AH730" s="2">
        <v>1</v>
      </c>
      <c r="AI730" s="2">
        <v>1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0</v>
      </c>
      <c r="AQ730" s="2">
        <v>0</v>
      </c>
      <c r="AR730" s="2">
        <v>1</v>
      </c>
      <c r="AS730" s="2">
        <v>0</v>
      </c>
      <c r="AT730" s="2">
        <v>0</v>
      </c>
      <c r="AU730" s="2">
        <v>0</v>
      </c>
      <c r="AV730" s="2">
        <v>1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1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205</v>
      </c>
      <c r="CG730" s="2">
        <v>180</v>
      </c>
      <c r="CH730" s="2">
        <v>25</v>
      </c>
      <c r="CI730" s="2">
        <v>0</v>
      </c>
      <c r="CJ730" s="2">
        <v>50</v>
      </c>
      <c r="CK730" s="2">
        <v>0</v>
      </c>
      <c r="CL730" s="2">
        <v>130</v>
      </c>
      <c r="CM730" s="2">
        <v>0</v>
      </c>
      <c r="CN730" s="2">
        <v>25</v>
      </c>
      <c r="CO730" s="2">
        <v>0</v>
      </c>
      <c r="CP730" s="2">
        <v>50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25</v>
      </c>
      <c r="DC730" s="2">
        <v>0</v>
      </c>
      <c r="DD730" s="2">
        <v>50</v>
      </c>
      <c r="DE730" s="2">
        <v>0</v>
      </c>
      <c r="DF730" s="2">
        <v>130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25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50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130</v>
      </c>
      <c r="GA730" s="2">
        <v>0</v>
      </c>
      <c r="GB730" s="2">
        <v>0</v>
      </c>
      <c r="GC730" s="2">
        <v>0</v>
      </c>
      <c r="GD730" s="2">
        <v>205</v>
      </c>
      <c r="GE730" s="2">
        <v>4</v>
      </c>
      <c r="GF730" s="2" t="s">
        <v>188</v>
      </c>
    </row>
    <row r="731" spans="1:188" x14ac:dyDescent="0.7">
      <c r="A731" s="2">
        <v>707369</v>
      </c>
      <c r="B731" s="2" t="s">
        <v>917</v>
      </c>
      <c r="C731" s="3">
        <v>41275</v>
      </c>
      <c r="D731" s="2">
        <v>6</v>
      </c>
      <c r="E731" s="2">
        <v>4</v>
      </c>
      <c r="F731" s="2">
        <v>2</v>
      </c>
      <c r="G731" s="2">
        <v>4</v>
      </c>
      <c r="H731" s="2">
        <v>1</v>
      </c>
      <c r="I731" s="2">
        <v>0</v>
      </c>
      <c r="J731" s="2">
        <v>2</v>
      </c>
      <c r="K731" s="2">
        <v>0</v>
      </c>
      <c r="L731" s="2">
        <v>1</v>
      </c>
      <c r="M731" s="2">
        <v>1</v>
      </c>
      <c r="N731" s="2">
        <v>0</v>
      </c>
      <c r="O731" s="2">
        <v>2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s="2">
        <v>0</v>
      </c>
      <c r="V731" s="2">
        <v>1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1</v>
      </c>
      <c r="AI731" s="2">
        <v>1</v>
      </c>
      <c r="AJ731" s="2">
        <v>0</v>
      </c>
      <c r="AK731" s="2">
        <v>0</v>
      </c>
      <c r="AL731" s="2">
        <v>0</v>
      </c>
      <c r="AM731" s="2">
        <v>0</v>
      </c>
      <c r="AN731" s="2">
        <v>1</v>
      </c>
      <c r="AO731" s="2">
        <v>0</v>
      </c>
      <c r="AP731" s="2">
        <v>0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1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1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100</v>
      </c>
      <c r="CG731" s="2">
        <v>70</v>
      </c>
      <c r="CH731" s="2">
        <v>50</v>
      </c>
      <c r="CI731" s="2">
        <v>0</v>
      </c>
      <c r="CJ731" s="2">
        <v>50</v>
      </c>
      <c r="CK731" s="2">
        <v>0</v>
      </c>
      <c r="CL731" s="2">
        <v>20</v>
      </c>
      <c r="CM731" s="2">
        <v>0</v>
      </c>
      <c r="CN731" s="2">
        <v>50</v>
      </c>
      <c r="CO731" s="2">
        <v>0</v>
      </c>
      <c r="CP731" s="2">
        <v>50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50</v>
      </c>
      <c r="DC731" s="2">
        <v>0</v>
      </c>
      <c r="DD731" s="2">
        <v>50</v>
      </c>
      <c r="DE731" s="2">
        <v>0</v>
      </c>
      <c r="DF731" s="2">
        <v>20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50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25</v>
      </c>
      <c r="EX731" s="2">
        <v>0</v>
      </c>
      <c r="EY731" s="2">
        <v>0</v>
      </c>
      <c r="EZ731" s="2">
        <v>0</v>
      </c>
      <c r="FA731" s="2">
        <v>0</v>
      </c>
      <c r="FB731" s="2">
        <v>25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20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120</v>
      </c>
      <c r="GE731" s="2">
        <v>4</v>
      </c>
      <c r="GF731" s="2" t="s">
        <v>188</v>
      </c>
    </row>
    <row r="732" spans="1:188" x14ac:dyDescent="0.7">
      <c r="A732" s="2">
        <v>707827</v>
      </c>
      <c r="B732" s="2" t="s">
        <v>918</v>
      </c>
      <c r="C732" s="3">
        <v>41275</v>
      </c>
      <c r="D732" s="2">
        <v>6</v>
      </c>
      <c r="E732" s="2">
        <v>3</v>
      </c>
      <c r="F732" s="2">
        <v>1</v>
      </c>
      <c r="G732" s="2">
        <v>3</v>
      </c>
      <c r="H732" s="2">
        <v>1</v>
      </c>
      <c r="I732" s="2">
        <v>0</v>
      </c>
      <c r="J732" s="2">
        <v>6</v>
      </c>
      <c r="K732" s="2">
        <v>0</v>
      </c>
      <c r="L732" s="2">
        <v>3</v>
      </c>
      <c r="M732" s="2">
        <v>1</v>
      </c>
      <c r="N732" s="2">
        <v>0</v>
      </c>
      <c r="O732" s="2">
        <v>6</v>
      </c>
      <c r="P732" s="2">
        <v>0</v>
      </c>
      <c r="Q732" s="2">
        <v>3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1</v>
      </c>
      <c r="AE732" s="2">
        <v>0</v>
      </c>
      <c r="AF732" s="2">
        <v>0</v>
      </c>
      <c r="AG732" s="2">
        <v>0</v>
      </c>
      <c r="AH732" s="2">
        <v>1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1</v>
      </c>
      <c r="AO732" s="2">
        <v>0</v>
      </c>
      <c r="AP732" s="2">
        <v>0</v>
      </c>
      <c r="AQ732" s="2">
        <v>0</v>
      </c>
      <c r="AR732" s="2">
        <v>1</v>
      </c>
      <c r="AS732" s="2">
        <v>0</v>
      </c>
      <c r="AT732" s="2">
        <v>0</v>
      </c>
      <c r="AU732" s="2">
        <v>0</v>
      </c>
      <c r="AV732" s="2">
        <v>1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1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2118.2800000000002</v>
      </c>
      <c r="CG732" s="2">
        <v>2113.2800000000002</v>
      </c>
      <c r="CH732" s="2">
        <v>5</v>
      </c>
      <c r="CI732" s="2">
        <v>0</v>
      </c>
      <c r="CJ732" s="2">
        <v>2013.28</v>
      </c>
      <c r="CK732" s="2">
        <v>0</v>
      </c>
      <c r="CL732" s="2">
        <v>100</v>
      </c>
      <c r="CM732" s="2">
        <v>0</v>
      </c>
      <c r="CN732" s="2">
        <v>5</v>
      </c>
      <c r="CO732" s="2">
        <v>0</v>
      </c>
      <c r="CP732" s="2">
        <v>2013.28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5</v>
      </c>
      <c r="DC732" s="2">
        <v>0</v>
      </c>
      <c r="DD732" s="2">
        <v>2013.28</v>
      </c>
      <c r="DE732" s="2">
        <v>0</v>
      </c>
      <c r="DF732" s="2">
        <v>100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5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1012.28</v>
      </c>
      <c r="FD732" s="2">
        <v>500</v>
      </c>
      <c r="FE732" s="2">
        <v>501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50</v>
      </c>
      <c r="GA732" s="2">
        <v>0</v>
      </c>
      <c r="GB732" s="2">
        <v>50</v>
      </c>
      <c r="GC732" s="2">
        <v>0</v>
      </c>
      <c r="GD732" s="2">
        <v>2118.2799999999902</v>
      </c>
      <c r="GE732" s="2">
        <v>10</v>
      </c>
      <c r="GF732" s="2" t="s">
        <v>188</v>
      </c>
    </row>
    <row r="733" spans="1:188" x14ac:dyDescent="0.7">
      <c r="A733" s="2">
        <v>710594</v>
      </c>
      <c r="B733" s="2" t="s">
        <v>919</v>
      </c>
      <c r="C733" s="3">
        <v>41275</v>
      </c>
      <c r="D733" s="2">
        <v>6</v>
      </c>
      <c r="E733" s="2">
        <v>3</v>
      </c>
      <c r="F733" s="2">
        <v>1</v>
      </c>
      <c r="G733" s="2">
        <v>3</v>
      </c>
      <c r="H733" s="2">
        <v>1</v>
      </c>
      <c r="I733" s="2">
        <v>0</v>
      </c>
      <c r="J733" s="2">
        <v>1</v>
      </c>
      <c r="K733" s="2">
        <v>0</v>
      </c>
      <c r="L733" s="2">
        <v>1</v>
      </c>
      <c r="M733" s="2">
        <v>1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1</v>
      </c>
      <c r="AE733" s="2">
        <v>0</v>
      </c>
      <c r="AF733" s="2">
        <v>0</v>
      </c>
      <c r="AG733" s="2">
        <v>0</v>
      </c>
      <c r="AH733" s="2">
        <v>1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2">
        <v>1</v>
      </c>
      <c r="AO733" s="2">
        <v>0</v>
      </c>
      <c r="AP733" s="2">
        <v>0</v>
      </c>
      <c r="AQ733" s="2">
        <v>0</v>
      </c>
      <c r="AR733" s="2">
        <v>1</v>
      </c>
      <c r="AS733" s="2">
        <v>0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543.83000000000004</v>
      </c>
      <c r="CG733" s="2">
        <v>518.83000000000004</v>
      </c>
      <c r="CH733" s="2">
        <v>25</v>
      </c>
      <c r="CI733" s="2">
        <v>0</v>
      </c>
      <c r="CJ733" s="2">
        <v>368.83</v>
      </c>
      <c r="CK733" s="2">
        <v>0</v>
      </c>
      <c r="CL733" s="2">
        <v>150</v>
      </c>
      <c r="CM733" s="2">
        <v>0</v>
      </c>
      <c r="CN733" s="2">
        <v>25</v>
      </c>
      <c r="CO733" s="2">
        <v>0</v>
      </c>
      <c r="CP733" s="2">
        <v>368.83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25</v>
      </c>
      <c r="DC733" s="2">
        <v>0</v>
      </c>
      <c r="DD733" s="2">
        <v>368.83</v>
      </c>
      <c r="DE733" s="2">
        <v>0</v>
      </c>
      <c r="DF733" s="2">
        <v>150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25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368.83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150</v>
      </c>
      <c r="GD733" s="2">
        <v>543.82999999999902</v>
      </c>
      <c r="GE733" s="2">
        <v>3</v>
      </c>
      <c r="GF733" s="2" t="s">
        <v>188</v>
      </c>
    </row>
    <row r="734" spans="1:188" x14ac:dyDescent="0.7">
      <c r="A734" s="2">
        <v>711024</v>
      </c>
      <c r="B734" s="2" t="s">
        <v>920</v>
      </c>
      <c r="C734" s="3">
        <v>41275</v>
      </c>
      <c r="D734" s="2">
        <v>6</v>
      </c>
      <c r="E734" s="2">
        <v>3</v>
      </c>
      <c r="F734" s="2">
        <v>1</v>
      </c>
      <c r="G734" s="2">
        <v>3</v>
      </c>
      <c r="H734" s="2">
        <v>1</v>
      </c>
      <c r="I734" s="2">
        <v>0</v>
      </c>
      <c r="J734" s="2">
        <v>1</v>
      </c>
      <c r="K734" s="2">
        <v>0</v>
      </c>
      <c r="L734" s="2">
        <v>1</v>
      </c>
      <c r="M734" s="2">
        <v>1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1</v>
      </c>
      <c r="AE734" s="2">
        <v>0</v>
      </c>
      <c r="AF734" s="2">
        <v>0</v>
      </c>
      <c r="AG734" s="2">
        <v>0</v>
      </c>
      <c r="AH734" s="2">
        <v>1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2">
        <v>1</v>
      </c>
      <c r="AO734" s="2">
        <v>0</v>
      </c>
      <c r="AP734" s="2">
        <v>0</v>
      </c>
      <c r="AQ734" s="2">
        <v>0</v>
      </c>
      <c r="AR734" s="2">
        <v>1</v>
      </c>
      <c r="AS734" s="2">
        <v>0</v>
      </c>
      <c r="AT734" s="2">
        <v>0</v>
      </c>
      <c r="AU734" s="2">
        <v>0</v>
      </c>
      <c r="AV734" s="2">
        <v>1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1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85</v>
      </c>
      <c r="CG734" s="2">
        <v>75</v>
      </c>
      <c r="CH734" s="2">
        <v>10</v>
      </c>
      <c r="CI734" s="2">
        <v>0</v>
      </c>
      <c r="CJ734" s="2">
        <v>25</v>
      </c>
      <c r="CK734" s="2">
        <v>0</v>
      </c>
      <c r="CL734" s="2">
        <v>50</v>
      </c>
      <c r="CM734" s="2">
        <v>0</v>
      </c>
      <c r="CN734" s="2">
        <v>10</v>
      </c>
      <c r="CO734" s="2">
        <v>0</v>
      </c>
      <c r="CP734" s="2">
        <v>25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10</v>
      </c>
      <c r="DC734" s="2">
        <v>0</v>
      </c>
      <c r="DD734" s="2">
        <v>25</v>
      </c>
      <c r="DE734" s="2">
        <v>0</v>
      </c>
      <c r="DF734" s="2">
        <v>50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10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25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50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85</v>
      </c>
      <c r="GE734" s="2">
        <v>3</v>
      </c>
      <c r="GF734" s="2" t="s">
        <v>188</v>
      </c>
    </row>
    <row r="735" spans="1:188" x14ac:dyDescent="0.7">
      <c r="A735" s="2">
        <v>712325</v>
      </c>
      <c r="B735" s="2" t="s">
        <v>921</v>
      </c>
      <c r="C735" s="3">
        <v>41275</v>
      </c>
      <c r="D735" s="2">
        <v>6</v>
      </c>
      <c r="E735" s="2">
        <v>3</v>
      </c>
      <c r="F735" s="2">
        <v>1</v>
      </c>
      <c r="G735" s="2">
        <v>3</v>
      </c>
      <c r="H735" s="2">
        <v>1</v>
      </c>
      <c r="I735" s="2">
        <v>0</v>
      </c>
      <c r="J735" s="2">
        <v>1</v>
      </c>
      <c r="K735" s="2">
        <v>0</v>
      </c>
      <c r="L735" s="2">
        <v>1</v>
      </c>
      <c r="M735" s="2">
        <v>1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1</v>
      </c>
      <c r="AE735" s="2">
        <v>0</v>
      </c>
      <c r="AF735" s="2">
        <v>0</v>
      </c>
      <c r="AG735" s="2">
        <v>0</v>
      </c>
      <c r="AH735" s="2">
        <v>1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1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0</v>
      </c>
      <c r="AV735" s="2">
        <v>1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1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125</v>
      </c>
      <c r="CG735" s="2">
        <v>100</v>
      </c>
      <c r="CH735" s="2">
        <v>25</v>
      </c>
      <c r="CI735" s="2">
        <v>0</v>
      </c>
      <c r="CJ735" s="2">
        <v>50</v>
      </c>
      <c r="CK735" s="2">
        <v>0</v>
      </c>
      <c r="CL735" s="2">
        <v>50</v>
      </c>
      <c r="CM735" s="2">
        <v>0</v>
      </c>
      <c r="CN735" s="2">
        <v>25</v>
      </c>
      <c r="CO735" s="2">
        <v>0</v>
      </c>
      <c r="CP735" s="2">
        <v>50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25</v>
      </c>
      <c r="DC735" s="2">
        <v>0</v>
      </c>
      <c r="DD735" s="2">
        <v>50</v>
      </c>
      <c r="DE735" s="2">
        <v>0</v>
      </c>
      <c r="DF735" s="2">
        <v>50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25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50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50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125</v>
      </c>
      <c r="GE735" s="2">
        <v>3</v>
      </c>
      <c r="GF735" s="2" t="s">
        <v>188</v>
      </c>
    </row>
    <row r="736" spans="1:188" x14ac:dyDescent="0.7">
      <c r="A736" s="2">
        <v>716100</v>
      </c>
      <c r="B736" s="2" t="s">
        <v>922</v>
      </c>
      <c r="C736" s="3">
        <v>41275</v>
      </c>
      <c r="D736" s="2">
        <v>6</v>
      </c>
      <c r="E736" s="2">
        <v>3</v>
      </c>
      <c r="F736" s="2">
        <v>1</v>
      </c>
      <c r="G736" s="2">
        <v>3</v>
      </c>
      <c r="H736" s="2">
        <v>1</v>
      </c>
      <c r="I736" s="2">
        <v>0</v>
      </c>
      <c r="J736" s="2">
        <v>1</v>
      </c>
      <c r="K736" s="2">
        <v>0</v>
      </c>
      <c r="L736" s="2">
        <v>1</v>
      </c>
      <c r="M736" s="2">
        <v>1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1</v>
      </c>
      <c r="AE736" s="2">
        <v>0</v>
      </c>
      <c r="AF736" s="2">
        <v>0</v>
      </c>
      <c r="AG736" s="2">
        <v>0</v>
      </c>
      <c r="AH736" s="2">
        <v>1</v>
      </c>
      <c r="AI736" s="2">
        <v>1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1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300</v>
      </c>
      <c r="CG736" s="2">
        <v>200</v>
      </c>
      <c r="CH736" s="2">
        <v>100</v>
      </c>
      <c r="CI736" s="2">
        <v>0</v>
      </c>
      <c r="CJ736" s="2">
        <v>100</v>
      </c>
      <c r="CK736" s="2">
        <v>0</v>
      </c>
      <c r="CL736" s="2">
        <v>100</v>
      </c>
      <c r="CM736" s="2">
        <v>0</v>
      </c>
      <c r="CN736" s="2">
        <v>100</v>
      </c>
      <c r="CO736" s="2">
        <v>0</v>
      </c>
      <c r="CP736" s="2">
        <v>100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100</v>
      </c>
      <c r="DC736" s="2">
        <v>0</v>
      </c>
      <c r="DD736" s="2">
        <v>100</v>
      </c>
      <c r="DE736" s="2">
        <v>0</v>
      </c>
      <c r="DF736" s="2">
        <v>100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100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100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100</v>
      </c>
      <c r="GD736" s="2">
        <v>300</v>
      </c>
      <c r="GE736" s="2">
        <v>3</v>
      </c>
      <c r="GF736" s="2" t="s">
        <v>188</v>
      </c>
    </row>
    <row r="737" spans="1:188" x14ac:dyDescent="0.7">
      <c r="A737" s="2">
        <v>716116</v>
      </c>
      <c r="B737" s="2" t="s">
        <v>923</v>
      </c>
      <c r="C737" s="3">
        <v>41275</v>
      </c>
      <c r="D737" s="2">
        <v>6</v>
      </c>
      <c r="E737" s="2">
        <v>3</v>
      </c>
      <c r="F737" s="2">
        <v>1</v>
      </c>
      <c r="G737" s="2">
        <v>3</v>
      </c>
      <c r="H737" s="2">
        <v>3</v>
      </c>
      <c r="I737" s="2">
        <v>0</v>
      </c>
      <c r="J737" s="2">
        <v>2</v>
      </c>
      <c r="K737" s="2">
        <v>0</v>
      </c>
      <c r="L737" s="2">
        <v>7</v>
      </c>
      <c r="M737" s="2">
        <v>3</v>
      </c>
      <c r="N737" s="2">
        <v>0</v>
      </c>
      <c r="O737" s="2">
        <v>2</v>
      </c>
      <c r="P737" s="2">
        <v>0</v>
      </c>
      <c r="Q737" s="2">
        <v>7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1</v>
      </c>
      <c r="AE737" s="2">
        <v>0</v>
      </c>
      <c r="AF737" s="2">
        <v>0</v>
      </c>
      <c r="AG737" s="2">
        <v>0</v>
      </c>
      <c r="AH737" s="2">
        <v>1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0</v>
      </c>
      <c r="AP737" s="2">
        <v>0</v>
      </c>
      <c r="AQ737" s="2">
        <v>0</v>
      </c>
      <c r="AR737" s="2">
        <v>1</v>
      </c>
      <c r="AS737" s="2">
        <v>0</v>
      </c>
      <c r="AT737" s="2">
        <v>0</v>
      </c>
      <c r="AU737" s="2">
        <v>0</v>
      </c>
      <c r="AV737" s="2">
        <v>1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1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600</v>
      </c>
      <c r="CG737" s="2">
        <v>550</v>
      </c>
      <c r="CH737" s="2">
        <v>50</v>
      </c>
      <c r="CI737" s="2">
        <v>0</v>
      </c>
      <c r="CJ737" s="2">
        <v>150</v>
      </c>
      <c r="CK737" s="2">
        <v>0</v>
      </c>
      <c r="CL737" s="2">
        <v>400</v>
      </c>
      <c r="CM737" s="2">
        <v>0</v>
      </c>
      <c r="CN737" s="2">
        <v>50</v>
      </c>
      <c r="CO737" s="2">
        <v>0</v>
      </c>
      <c r="CP737" s="2">
        <v>150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50</v>
      </c>
      <c r="DC737" s="2">
        <v>0</v>
      </c>
      <c r="DD737" s="2">
        <v>150</v>
      </c>
      <c r="DE737" s="2">
        <v>0</v>
      </c>
      <c r="DF737" s="2">
        <v>400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50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100</v>
      </c>
      <c r="FB737" s="2">
        <v>0</v>
      </c>
      <c r="FC737" s="2">
        <v>50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325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50</v>
      </c>
      <c r="GA737" s="2">
        <v>0</v>
      </c>
      <c r="GB737" s="2">
        <v>25</v>
      </c>
      <c r="GC737" s="2">
        <v>0</v>
      </c>
      <c r="GD737" s="2">
        <v>600</v>
      </c>
      <c r="GE737" s="2">
        <v>12</v>
      </c>
      <c r="GF737" s="2" t="s">
        <v>188</v>
      </c>
    </row>
    <row r="738" spans="1:188" x14ac:dyDescent="0.7">
      <c r="A738" s="2">
        <v>716836</v>
      </c>
      <c r="B738" s="2" t="s">
        <v>924</v>
      </c>
      <c r="C738" s="3">
        <v>41275</v>
      </c>
      <c r="D738" s="2">
        <v>6</v>
      </c>
      <c r="E738" s="2">
        <v>3</v>
      </c>
      <c r="F738" s="2">
        <v>1</v>
      </c>
      <c r="G738" s="2">
        <v>3</v>
      </c>
      <c r="H738" s="2">
        <v>1</v>
      </c>
      <c r="I738" s="2">
        <v>0</v>
      </c>
      <c r="J738" s="2">
        <v>1</v>
      </c>
      <c r="K738" s="2">
        <v>0</v>
      </c>
      <c r="L738" s="2">
        <v>1</v>
      </c>
      <c r="M738" s="2">
        <v>1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1</v>
      </c>
      <c r="AE738" s="2">
        <v>0</v>
      </c>
      <c r="AF738" s="2">
        <v>0</v>
      </c>
      <c r="AG738" s="2">
        <v>0</v>
      </c>
      <c r="AH738" s="2">
        <v>1</v>
      </c>
      <c r="AI738" s="2">
        <v>1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0</v>
      </c>
      <c r="AP738" s="2">
        <v>0</v>
      </c>
      <c r="AQ738" s="2">
        <v>0</v>
      </c>
      <c r="AR738" s="2">
        <v>1</v>
      </c>
      <c r="AS738" s="2">
        <v>0</v>
      </c>
      <c r="AT738" s="2">
        <v>0</v>
      </c>
      <c r="AU738" s="2">
        <v>0</v>
      </c>
      <c r="AV738" s="2">
        <v>1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1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174</v>
      </c>
      <c r="CG738" s="2">
        <v>149</v>
      </c>
      <c r="CH738" s="2">
        <v>25</v>
      </c>
      <c r="CI738" s="2">
        <v>0</v>
      </c>
      <c r="CJ738" s="2">
        <v>99</v>
      </c>
      <c r="CK738" s="2">
        <v>0</v>
      </c>
      <c r="CL738" s="2">
        <v>50</v>
      </c>
      <c r="CM738" s="2">
        <v>0</v>
      </c>
      <c r="CN738" s="2">
        <v>25</v>
      </c>
      <c r="CO738" s="2">
        <v>0</v>
      </c>
      <c r="CP738" s="2">
        <v>99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25</v>
      </c>
      <c r="DC738" s="2">
        <v>0</v>
      </c>
      <c r="DD738" s="2">
        <v>99</v>
      </c>
      <c r="DE738" s="2">
        <v>0</v>
      </c>
      <c r="DF738" s="2">
        <v>50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25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99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50</v>
      </c>
      <c r="GD738" s="2">
        <v>174</v>
      </c>
      <c r="GE738" s="2">
        <v>3</v>
      </c>
      <c r="GF738" s="2" t="s">
        <v>188</v>
      </c>
    </row>
    <row r="739" spans="1:188" x14ac:dyDescent="0.7">
      <c r="A739" s="2">
        <v>716906</v>
      </c>
      <c r="B739" s="2" t="s">
        <v>925</v>
      </c>
      <c r="C739" s="3">
        <v>41275</v>
      </c>
      <c r="D739" s="2">
        <v>6</v>
      </c>
      <c r="E739" s="2">
        <v>3</v>
      </c>
      <c r="F739" s="2">
        <v>1</v>
      </c>
      <c r="G739" s="2">
        <v>3</v>
      </c>
      <c r="H739" s="2">
        <v>2</v>
      </c>
      <c r="I739" s="2">
        <v>0</v>
      </c>
      <c r="J739" s="2">
        <v>3</v>
      </c>
      <c r="K739" s="2">
        <v>0</v>
      </c>
      <c r="L739" s="2">
        <v>8</v>
      </c>
      <c r="M739" s="2">
        <v>2</v>
      </c>
      <c r="N739" s="2">
        <v>0</v>
      </c>
      <c r="O739" s="2">
        <v>3</v>
      </c>
      <c r="P739" s="2">
        <v>0</v>
      </c>
      <c r="Q739" s="2">
        <v>8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1</v>
      </c>
      <c r="AE739" s="2">
        <v>0</v>
      </c>
      <c r="AF739" s="2">
        <v>0</v>
      </c>
      <c r="AG739" s="2">
        <v>0</v>
      </c>
      <c r="AH739" s="2">
        <v>1</v>
      </c>
      <c r="AI739" s="2">
        <v>1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0</v>
      </c>
      <c r="AP739" s="2">
        <v>0</v>
      </c>
      <c r="AQ739" s="2">
        <v>0</v>
      </c>
      <c r="AR739" s="2">
        <v>1</v>
      </c>
      <c r="AS739" s="2">
        <v>0</v>
      </c>
      <c r="AT739" s="2">
        <v>0</v>
      </c>
      <c r="AU739" s="2">
        <v>0</v>
      </c>
      <c r="AV739" s="2">
        <v>1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1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1224.29</v>
      </c>
      <c r="CG739" s="2">
        <v>999.29</v>
      </c>
      <c r="CH739" s="2">
        <v>225</v>
      </c>
      <c r="CI739" s="2">
        <v>0</v>
      </c>
      <c r="CJ739" s="2">
        <v>292.16000000000003</v>
      </c>
      <c r="CK739" s="2">
        <v>0</v>
      </c>
      <c r="CL739" s="2">
        <v>707.13</v>
      </c>
      <c r="CM739" s="2">
        <v>0</v>
      </c>
      <c r="CN739" s="2">
        <v>225</v>
      </c>
      <c r="CO739" s="2">
        <v>0</v>
      </c>
      <c r="CP739" s="2">
        <v>292.16000000000003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225</v>
      </c>
      <c r="DC739" s="2">
        <v>0</v>
      </c>
      <c r="DD739" s="2">
        <v>292.16000000000003</v>
      </c>
      <c r="DE739" s="2">
        <v>0</v>
      </c>
      <c r="DF739" s="2">
        <v>707.13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225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292.16000000000003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548.33000000000004</v>
      </c>
      <c r="FV739" s="2">
        <v>0</v>
      </c>
      <c r="FW739" s="2">
        <v>0</v>
      </c>
      <c r="FX739" s="2">
        <v>0</v>
      </c>
      <c r="FY739" s="2">
        <v>0</v>
      </c>
      <c r="FZ739" s="2">
        <v>158.80000000000001</v>
      </c>
      <c r="GA739" s="2">
        <v>0</v>
      </c>
      <c r="GB739" s="2">
        <v>0</v>
      </c>
      <c r="GC739" s="2">
        <v>0</v>
      </c>
      <c r="GD739" s="2">
        <v>1224.29</v>
      </c>
      <c r="GE739" s="2">
        <v>13</v>
      </c>
      <c r="GF739" s="2" t="s">
        <v>188</v>
      </c>
    </row>
    <row r="740" spans="1:188" x14ac:dyDescent="0.7">
      <c r="A740" s="2">
        <v>717765</v>
      </c>
      <c r="B740" s="2" t="s">
        <v>926</v>
      </c>
      <c r="C740" s="3">
        <v>41275</v>
      </c>
      <c r="D740" s="2">
        <v>6</v>
      </c>
      <c r="E740" s="2">
        <v>3</v>
      </c>
      <c r="F740" s="2">
        <v>1</v>
      </c>
      <c r="G740" s="2">
        <v>3</v>
      </c>
      <c r="H740" s="2">
        <v>6</v>
      </c>
      <c r="I740" s="2">
        <v>0</v>
      </c>
      <c r="J740" s="2">
        <v>5</v>
      </c>
      <c r="K740" s="2">
        <v>0</v>
      </c>
      <c r="L740" s="2">
        <v>3</v>
      </c>
      <c r="M740" s="2">
        <v>6</v>
      </c>
      <c r="N740" s="2">
        <v>0</v>
      </c>
      <c r="O740" s="2">
        <v>5</v>
      </c>
      <c r="P740" s="2">
        <v>0</v>
      </c>
      <c r="Q740" s="2">
        <v>3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1</v>
      </c>
      <c r="AE740" s="2">
        <v>0</v>
      </c>
      <c r="AF740" s="2">
        <v>0</v>
      </c>
      <c r="AG740" s="2">
        <v>0</v>
      </c>
      <c r="AH740" s="2">
        <v>1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>
        <v>0</v>
      </c>
      <c r="AP740" s="2">
        <v>0</v>
      </c>
      <c r="AQ740" s="2">
        <v>0</v>
      </c>
      <c r="AR740" s="2">
        <v>1</v>
      </c>
      <c r="AS740" s="2">
        <v>0</v>
      </c>
      <c r="AT740" s="2">
        <v>0</v>
      </c>
      <c r="AU740" s="2">
        <v>0</v>
      </c>
      <c r="AV740" s="2">
        <v>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1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1009.26</v>
      </c>
      <c r="CG740" s="2">
        <v>709.26</v>
      </c>
      <c r="CH740" s="2">
        <v>300</v>
      </c>
      <c r="CI740" s="2">
        <v>0</v>
      </c>
      <c r="CJ740" s="2">
        <v>399.99</v>
      </c>
      <c r="CK740" s="2">
        <v>0</v>
      </c>
      <c r="CL740" s="2">
        <v>309.27</v>
      </c>
      <c r="CM740" s="2">
        <v>0</v>
      </c>
      <c r="CN740" s="2">
        <v>300</v>
      </c>
      <c r="CO740" s="2">
        <v>0</v>
      </c>
      <c r="CP740" s="2">
        <v>399.99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300</v>
      </c>
      <c r="DC740" s="2">
        <v>0</v>
      </c>
      <c r="DD740" s="2">
        <v>399.99</v>
      </c>
      <c r="DE740" s="2">
        <v>0</v>
      </c>
      <c r="DF740" s="2">
        <v>309.27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25</v>
      </c>
      <c r="DW740" s="2">
        <v>0</v>
      </c>
      <c r="DX740" s="2">
        <v>0</v>
      </c>
      <c r="DY740" s="2">
        <v>0</v>
      </c>
      <c r="DZ740" s="2">
        <v>0</v>
      </c>
      <c r="EA740" s="2">
        <v>146.91999999999999</v>
      </c>
      <c r="EB740" s="2">
        <v>0</v>
      </c>
      <c r="EC740" s="2">
        <v>50</v>
      </c>
      <c r="ED740" s="2">
        <v>0</v>
      </c>
      <c r="EE740" s="2">
        <v>0</v>
      </c>
      <c r="EF740" s="2">
        <v>78.08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399.99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309.27</v>
      </c>
      <c r="GA740" s="2">
        <v>0</v>
      </c>
      <c r="GB740" s="2">
        <v>0</v>
      </c>
      <c r="GC740" s="2">
        <v>0</v>
      </c>
      <c r="GD740" s="2">
        <v>1009.26</v>
      </c>
      <c r="GE740" s="2">
        <v>14</v>
      </c>
      <c r="GF740" s="2" t="s">
        <v>188</v>
      </c>
    </row>
    <row r="741" spans="1:188" x14ac:dyDescent="0.7">
      <c r="A741" s="2">
        <v>718773</v>
      </c>
      <c r="B741" s="2" t="s">
        <v>927</v>
      </c>
      <c r="C741" s="3">
        <v>41275</v>
      </c>
      <c r="D741" s="2">
        <v>6</v>
      </c>
      <c r="E741" s="2">
        <v>3</v>
      </c>
      <c r="F741" s="2">
        <v>1</v>
      </c>
      <c r="G741" s="2">
        <v>3</v>
      </c>
      <c r="H741" s="2">
        <v>1</v>
      </c>
      <c r="I741" s="2">
        <v>0</v>
      </c>
      <c r="J741" s="2">
        <v>1</v>
      </c>
      <c r="K741" s="2">
        <v>0</v>
      </c>
      <c r="L741" s="2">
        <v>2</v>
      </c>
      <c r="M741" s="2">
        <v>1</v>
      </c>
      <c r="N741" s="2">
        <v>0</v>
      </c>
      <c r="O741" s="2">
        <v>1</v>
      </c>
      <c r="P741" s="2">
        <v>0</v>
      </c>
      <c r="Q741" s="2">
        <v>2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1</v>
      </c>
      <c r="AE741" s="2">
        <v>0</v>
      </c>
      <c r="AF741" s="2">
        <v>0</v>
      </c>
      <c r="AG741" s="2">
        <v>0</v>
      </c>
      <c r="AH741" s="2">
        <v>1</v>
      </c>
      <c r="AI741" s="2">
        <v>1</v>
      </c>
      <c r="AJ741" s="2">
        <v>0</v>
      </c>
      <c r="AK741" s="2">
        <v>0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2">
        <v>1</v>
      </c>
      <c r="AS741" s="2">
        <v>0</v>
      </c>
      <c r="AT741" s="2">
        <v>0</v>
      </c>
      <c r="AU741" s="2">
        <v>0</v>
      </c>
      <c r="AV741" s="2">
        <v>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1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350</v>
      </c>
      <c r="CG741" s="2">
        <v>300</v>
      </c>
      <c r="CH741" s="2">
        <v>50</v>
      </c>
      <c r="CI741" s="2">
        <v>0</v>
      </c>
      <c r="CJ741" s="2">
        <v>100</v>
      </c>
      <c r="CK741" s="2">
        <v>0</v>
      </c>
      <c r="CL741" s="2">
        <v>200</v>
      </c>
      <c r="CM741" s="2">
        <v>0</v>
      </c>
      <c r="CN741" s="2">
        <v>50</v>
      </c>
      <c r="CO741" s="2">
        <v>0</v>
      </c>
      <c r="CP741" s="2">
        <v>100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50</v>
      </c>
      <c r="DC741" s="2">
        <v>0</v>
      </c>
      <c r="DD741" s="2">
        <v>100</v>
      </c>
      <c r="DE741" s="2">
        <v>0</v>
      </c>
      <c r="DF741" s="2">
        <v>200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50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100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200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350</v>
      </c>
      <c r="GE741" s="2">
        <v>4</v>
      </c>
      <c r="GF741" s="2" t="s">
        <v>188</v>
      </c>
    </row>
    <row r="742" spans="1:188" x14ac:dyDescent="0.7">
      <c r="A742" s="2">
        <v>721239</v>
      </c>
      <c r="B742" s="2" t="s">
        <v>928</v>
      </c>
      <c r="C742" s="3">
        <v>41640</v>
      </c>
      <c r="D742" s="2">
        <v>5</v>
      </c>
      <c r="E742" s="2">
        <v>3</v>
      </c>
      <c r="F742" s="2">
        <v>1</v>
      </c>
      <c r="G742" s="2">
        <v>3</v>
      </c>
      <c r="H742" s="2">
        <v>0</v>
      </c>
      <c r="I742" s="2">
        <v>1</v>
      </c>
      <c r="J742" s="2">
        <v>0</v>
      </c>
      <c r="K742" s="2">
        <v>1</v>
      </c>
      <c r="L742" s="2">
        <v>0</v>
      </c>
      <c r="M742" s="2">
        <v>1</v>
      </c>
      <c r="N742" s="2">
        <v>0</v>
      </c>
      <c r="O742" s="2">
        <v>1</v>
      </c>
      <c r="P742" s="2">
        <v>0</v>
      </c>
      <c r="Q742" s="2">
        <v>2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1</v>
      </c>
      <c r="AJ742" s="2">
        <v>0</v>
      </c>
      <c r="AK742" s="2">
        <v>0</v>
      </c>
      <c r="AL742" s="2">
        <v>0</v>
      </c>
      <c r="AM742" s="2">
        <v>0</v>
      </c>
      <c r="AN742" s="2">
        <v>1</v>
      </c>
      <c r="AO742" s="2">
        <v>0</v>
      </c>
      <c r="AP742" s="2">
        <v>0</v>
      </c>
      <c r="AQ742" s="2">
        <v>0</v>
      </c>
      <c r="AR742" s="2">
        <v>1</v>
      </c>
      <c r="AS742" s="2">
        <v>0</v>
      </c>
      <c r="AT742" s="2">
        <v>0</v>
      </c>
      <c r="AU742" s="2">
        <v>0</v>
      </c>
      <c r="AV742" s="2">
        <v>1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130</v>
      </c>
      <c r="CG742" s="2">
        <v>130</v>
      </c>
      <c r="CH742" s="2">
        <v>0</v>
      </c>
      <c r="CI742" s="2">
        <v>100</v>
      </c>
      <c r="CJ742" s="2">
        <v>0</v>
      </c>
      <c r="CK742" s="2">
        <v>30</v>
      </c>
      <c r="CL742" s="2">
        <v>0</v>
      </c>
      <c r="CM742" s="2">
        <v>0</v>
      </c>
      <c r="CN742" s="2">
        <v>0</v>
      </c>
      <c r="CO742" s="2">
        <v>100</v>
      </c>
      <c r="CP742" s="2">
        <v>0</v>
      </c>
      <c r="CQ742" s="2">
        <v>30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100</v>
      </c>
      <c r="DC742" s="2">
        <v>0</v>
      </c>
      <c r="DD742" s="2">
        <v>30</v>
      </c>
      <c r="DE742" s="2">
        <v>0</v>
      </c>
      <c r="DF742" s="2">
        <v>100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100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30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130</v>
      </c>
      <c r="GE742" s="2">
        <v>2</v>
      </c>
      <c r="GF742" s="2" t="s">
        <v>188</v>
      </c>
    </row>
    <row r="743" spans="1:188" x14ac:dyDescent="0.7">
      <c r="A743" s="2">
        <v>721757</v>
      </c>
      <c r="B743" s="2" t="s">
        <v>929</v>
      </c>
      <c r="C743" s="3">
        <v>41275</v>
      </c>
      <c r="D743" s="2">
        <v>6</v>
      </c>
      <c r="E743" s="2">
        <v>3</v>
      </c>
      <c r="F743" s="2">
        <v>1</v>
      </c>
      <c r="G743" s="2">
        <v>3</v>
      </c>
      <c r="H743" s="2">
        <v>1</v>
      </c>
      <c r="I743" s="2">
        <v>0</v>
      </c>
      <c r="J743" s="2">
        <v>2</v>
      </c>
      <c r="K743" s="2">
        <v>0</v>
      </c>
      <c r="L743" s="2">
        <v>1</v>
      </c>
      <c r="M743" s="2">
        <v>1</v>
      </c>
      <c r="N743" s="2">
        <v>0</v>
      </c>
      <c r="O743" s="2">
        <v>2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1</v>
      </c>
      <c r="AE743" s="2">
        <v>0</v>
      </c>
      <c r="AF743" s="2">
        <v>0</v>
      </c>
      <c r="AG743" s="2">
        <v>0</v>
      </c>
      <c r="AH743" s="2">
        <v>1</v>
      </c>
      <c r="AI743" s="2">
        <v>1</v>
      </c>
      <c r="AJ743" s="2">
        <v>0</v>
      </c>
      <c r="AK743" s="2">
        <v>0</v>
      </c>
      <c r="AL743" s="2">
        <v>0</v>
      </c>
      <c r="AM743" s="2">
        <v>0</v>
      </c>
      <c r="AN743" s="2">
        <v>1</v>
      </c>
      <c r="AO743" s="2">
        <v>0</v>
      </c>
      <c r="AP743" s="2">
        <v>0</v>
      </c>
      <c r="AQ743" s="2">
        <v>0</v>
      </c>
      <c r="AR743" s="2">
        <v>1</v>
      </c>
      <c r="AS743" s="2">
        <v>0</v>
      </c>
      <c r="AT743" s="2">
        <v>0</v>
      </c>
      <c r="AU743" s="2">
        <v>0</v>
      </c>
      <c r="AV743" s="2">
        <v>1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1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87</v>
      </c>
      <c r="CG743" s="2">
        <v>62</v>
      </c>
      <c r="CH743" s="2">
        <v>25</v>
      </c>
      <c r="CI743" s="2">
        <v>0</v>
      </c>
      <c r="CJ743" s="2">
        <v>42</v>
      </c>
      <c r="CK743" s="2">
        <v>0</v>
      </c>
      <c r="CL743" s="2">
        <v>20</v>
      </c>
      <c r="CM743" s="2">
        <v>0</v>
      </c>
      <c r="CN743" s="2">
        <v>25</v>
      </c>
      <c r="CO743" s="2">
        <v>0</v>
      </c>
      <c r="CP743" s="2">
        <v>42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25</v>
      </c>
      <c r="DC743" s="2">
        <v>0</v>
      </c>
      <c r="DD743" s="2">
        <v>42</v>
      </c>
      <c r="DE743" s="2">
        <v>0</v>
      </c>
      <c r="DF743" s="2">
        <v>20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25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22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20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20</v>
      </c>
      <c r="FZ743" s="2">
        <v>0</v>
      </c>
      <c r="GA743" s="2">
        <v>0</v>
      </c>
      <c r="GB743" s="2">
        <v>0</v>
      </c>
      <c r="GC743" s="2">
        <v>0</v>
      </c>
      <c r="GD743" s="2">
        <v>87</v>
      </c>
      <c r="GE743" s="2">
        <v>4</v>
      </c>
      <c r="GF743" s="2" t="s">
        <v>188</v>
      </c>
    </row>
    <row r="744" spans="1:188" x14ac:dyDescent="0.7">
      <c r="A744" s="2">
        <v>721970</v>
      </c>
      <c r="B744" s="2" t="s">
        <v>930</v>
      </c>
      <c r="C744" s="3">
        <v>41275</v>
      </c>
      <c r="D744" s="2">
        <v>6</v>
      </c>
      <c r="E744" s="2">
        <v>3</v>
      </c>
      <c r="F744" s="2">
        <v>1</v>
      </c>
      <c r="G744" s="2">
        <v>3</v>
      </c>
      <c r="H744" s="2">
        <v>1</v>
      </c>
      <c r="I744" s="2">
        <v>0</v>
      </c>
      <c r="J744" s="2">
        <v>4</v>
      </c>
      <c r="K744" s="2">
        <v>0</v>
      </c>
      <c r="L744" s="2">
        <v>1</v>
      </c>
      <c r="M744" s="2">
        <v>1</v>
      </c>
      <c r="N744" s="2">
        <v>0</v>
      </c>
      <c r="O744" s="2">
        <v>4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1</v>
      </c>
      <c r="AE744" s="2">
        <v>0</v>
      </c>
      <c r="AF744" s="2">
        <v>0</v>
      </c>
      <c r="AG744" s="2">
        <v>0</v>
      </c>
      <c r="AH744" s="2">
        <v>1</v>
      </c>
      <c r="AI744" s="2">
        <v>1</v>
      </c>
      <c r="AJ744" s="2">
        <v>0</v>
      </c>
      <c r="AK744" s="2">
        <v>0</v>
      </c>
      <c r="AL744" s="2">
        <v>0</v>
      </c>
      <c r="AM744" s="2">
        <v>0</v>
      </c>
      <c r="AN744" s="2">
        <v>1</v>
      </c>
      <c r="AO744" s="2">
        <v>0</v>
      </c>
      <c r="AP744" s="2">
        <v>0</v>
      </c>
      <c r="AQ744" s="2">
        <v>0</v>
      </c>
      <c r="AR744" s="2">
        <v>1</v>
      </c>
      <c r="AS744" s="2">
        <v>0</v>
      </c>
      <c r="AT744" s="2">
        <v>0</v>
      </c>
      <c r="AU744" s="2">
        <v>0</v>
      </c>
      <c r="AV744" s="2">
        <v>1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349</v>
      </c>
      <c r="CG744" s="2">
        <v>324</v>
      </c>
      <c r="CH744" s="2">
        <v>25</v>
      </c>
      <c r="CI744" s="2">
        <v>0</v>
      </c>
      <c r="CJ744" s="2">
        <v>314</v>
      </c>
      <c r="CK744" s="2">
        <v>0</v>
      </c>
      <c r="CL744" s="2">
        <v>10</v>
      </c>
      <c r="CM744" s="2">
        <v>0</v>
      </c>
      <c r="CN744" s="2">
        <v>25</v>
      </c>
      <c r="CO744" s="2">
        <v>0</v>
      </c>
      <c r="CP744" s="2">
        <v>314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25</v>
      </c>
      <c r="DC744" s="2">
        <v>0</v>
      </c>
      <c r="DD744" s="2">
        <v>314</v>
      </c>
      <c r="DE744" s="2">
        <v>0</v>
      </c>
      <c r="DF744" s="2">
        <v>10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25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314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10</v>
      </c>
      <c r="FZ744" s="2">
        <v>0</v>
      </c>
      <c r="GA744" s="2">
        <v>0</v>
      </c>
      <c r="GB744" s="2">
        <v>0</v>
      </c>
      <c r="GC744" s="2">
        <v>0</v>
      </c>
      <c r="GD744" s="2">
        <v>349</v>
      </c>
      <c r="GE744" s="2">
        <v>6</v>
      </c>
      <c r="GF744" s="2" t="s">
        <v>188</v>
      </c>
    </row>
    <row r="745" spans="1:188" x14ac:dyDescent="0.7">
      <c r="A745" s="2">
        <v>723713</v>
      </c>
      <c r="B745" s="2" t="s">
        <v>931</v>
      </c>
      <c r="C745" s="3">
        <v>41275</v>
      </c>
      <c r="D745" s="2">
        <v>6</v>
      </c>
      <c r="E745" s="2">
        <v>3</v>
      </c>
      <c r="F745" s="2">
        <v>1</v>
      </c>
      <c r="G745" s="2">
        <v>3</v>
      </c>
      <c r="H745" s="2">
        <v>1</v>
      </c>
      <c r="I745" s="2">
        <v>0</v>
      </c>
      <c r="J745" s="2">
        <v>2</v>
      </c>
      <c r="K745" s="2">
        <v>0</v>
      </c>
      <c r="L745" s="2">
        <v>1</v>
      </c>
      <c r="M745" s="2">
        <v>1</v>
      </c>
      <c r="N745" s="2">
        <v>0</v>
      </c>
      <c r="O745" s="2">
        <v>2</v>
      </c>
      <c r="P745" s="2">
        <v>0</v>
      </c>
      <c r="Q745" s="2">
        <v>1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1</v>
      </c>
      <c r="AE745" s="2">
        <v>0</v>
      </c>
      <c r="AF745" s="2">
        <v>0</v>
      </c>
      <c r="AG745" s="2">
        <v>0</v>
      </c>
      <c r="AH745" s="2">
        <v>1</v>
      </c>
      <c r="AI745" s="2">
        <v>1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0</v>
      </c>
      <c r="AQ745" s="2">
        <v>0</v>
      </c>
      <c r="AR745" s="2">
        <v>1</v>
      </c>
      <c r="AS745" s="2">
        <v>0</v>
      </c>
      <c r="AT745" s="2">
        <v>0</v>
      </c>
      <c r="AU745" s="2">
        <v>0</v>
      </c>
      <c r="AV745" s="2">
        <v>1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1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145</v>
      </c>
      <c r="CG745" s="2">
        <v>125</v>
      </c>
      <c r="CH745" s="2">
        <v>20</v>
      </c>
      <c r="CI745" s="2">
        <v>0</v>
      </c>
      <c r="CJ745" s="2">
        <v>75</v>
      </c>
      <c r="CK745" s="2">
        <v>0</v>
      </c>
      <c r="CL745" s="2">
        <v>50</v>
      </c>
      <c r="CM745" s="2">
        <v>0</v>
      </c>
      <c r="CN745" s="2">
        <v>20</v>
      </c>
      <c r="CO745" s="2">
        <v>0</v>
      </c>
      <c r="CP745" s="2">
        <v>75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20</v>
      </c>
      <c r="DC745" s="2">
        <v>0</v>
      </c>
      <c r="DD745" s="2">
        <v>75</v>
      </c>
      <c r="DE745" s="2">
        <v>0</v>
      </c>
      <c r="DF745" s="2">
        <v>50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20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25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50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50</v>
      </c>
      <c r="GB745" s="2">
        <v>0</v>
      </c>
      <c r="GC745" s="2">
        <v>0</v>
      </c>
      <c r="GD745" s="2">
        <v>145</v>
      </c>
      <c r="GE745" s="2">
        <v>4</v>
      </c>
      <c r="GF745" s="2" t="s">
        <v>188</v>
      </c>
    </row>
    <row r="746" spans="1:188" x14ac:dyDescent="0.7">
      <c r="A746" s="2">
        <v>723934</v>
      </c>
      <c r="B746" s="2" t="s">
        <v>932</v>
      </c>
      <c r="C746" s="3">
        <v>41640</v>
      </c>
      <c r="D746" s="2">
        <v>5</v>
      </c>
      <c r="E746" s="2">
        <v>3</v>
      </c>
      <c r="F746" s="2">
        <v>1</v>
      </c>
      <c r="G746" s="2">
        <v>3</v>
      </c>
      <c r="H746" s="2">
        <v>0</v>
      </c>
      <c r="I746" s="2">
        <v>1</v>
      </c>
      <c r="J746" s="2">
        <v>0</v>
      </c>
      <c r="K746" s="2">
        <v>3</v>
      </c>
      <c r="L746" s="2">
        <v>0</v>
      </c>
      <c r="M746" s="2">
        <v>1</v>
      </c>
      <c r="N746" s="2">
        <v>0</v>
      </c>
      <c r="O746" s="2">
        <v>3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1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1</v>
      </c>
      <c r="AI746" s="2">
        <v>1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0</v>
      </c>
      <c r="AV746" s="2">
        <v>1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80</v>
      </c>
      <c r="CG746" s="2">
        <v>85</v>
      </c>
      <c r="CH746" s="2">
        <v>0</v>
      </c>
      <c r="CI746" s="2">
        <v>20</v>
      </c>
      <c r="CJ746" s="2">
        <v>0</v>
      </c>
      <c r="CK746" s="2">
        <v>60</v>
      </c>
      <c r="CL746" s="2">
        <v>0</v>
      </c>
      <c r="CM746" s="2">
        <v>0</v>
      </c>
      <c r="CN746" s="2">
        <v>0</v>
      </c>
      <c r="CO746" s="2">
        <v>20</v>
      </c>
      <c r="CP746" s="2">
        <v>0</v>
      </c>
      <c r="CQ746" s="2">
        <v>60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20</v>
      </c>
      <c r="DC746" s="2">
        <v>0</v>
      </c>
      <c r="DD746" s="2">
        <v>60</v>
      </c>
      <c r="DE746" s="2">
        <v>0</v>
      </c>
      <c r="DF746" s="2">
        <v>25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20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25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35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80</v>
      </c>
      <c r="GE746" s="2">
        <v>4</v>
      </c>
      <c r="GF746" s="2" t="s">
        <v>188</v>
      </c>
    </row>
    <row r="747" spans="1:188" x14ac:dyDescent="0.7">
      <c r="A747" s="2">
        <v>724602</v>
      </c>
      <c r="B747" s="2" t="s">
        <v>933</v>
      </c>
      <c r="C747" s="3">
        <v>41640</v>
      </c>
      <c r="D747" s="2">
        <v>5</v>
      </c>
      <c r="E747" s="2">
        <v>3</v>
      </c>
      <c r="F747" s="2">
        <v>1</v>
      </c>
      <c r="G747" s="2">
        <v>3</v>
      </c>
      <c r="H747" s="2">
        <v>0</v>
      </c>
      <c r="I747" s="2">
        <v>1</v>
      </c>
      <c r="J747" s="2">
        <v>0</v>
      </c>
      <c r="K747" s="2">
        <v>2</v>
      </c>
      <c r="L747" s="2">
        <v>0</v>
      </c>
      <c r="M747" s="2">
        <v>1</v>
      </c>
      <c r="N747" s="2">
        <v>0</v>
      </c>
      <c r="O747" s="2">
        <v>2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1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1</v>
      </c>
      <c r="AJ747" s="2">
        <v>0</v>
      </c>
      <c r="AK747" s="2">
        <v>0</v>
      </c>
      <c r="AL747" s="2">
        <v>0</v>
      </c>
      <c r="AM747" s="2">
        <v>0</v>
      </c>
      <c r="AN747" s="2">
        <v>1</v>
      </c>
      <c r="AO747" s="2">
        <v>0</v>
      </c>
      <c r="AP747" s="2">
        <v>0</v>
      </c>
      <c r="AQ747" s="2">
        <v>0</v>
      </c>
      <c r="AR747" s="2">
        <v>1</v>
      </c>
      <c r="AS747" s="2">
        <v>0</v>
      </c>
      <c r="AT747" s="2">
        <v>0</v>
      </c>
      <c r="AU747" s="2">
        <v>0</v>
      </c>
      <c r="AV747" s="2">
        <v>1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210</v>
      </c>
      <c r="CG747" s="2">
        <v>160</v>
      </c>
      <c r="CH747" s="2">
        <v>0</v>
      </c>
      <c r="CI747" s="2">
        <v>100</v>
      </c>
      <c r="CJ747" s="2">
        <v>0</v>
      </c>
      <c r="CK747" s="2">
        <v>110</v>
      </c>
      <c r="CL747" s="2">
        <v>0</v>
      </c>
      <c r="CM747" s="2">
        <v>0</v>
      </c>
      <c r="CN747" s="2">
        <v>0</v>
      </c>
      <c r="CO747" s="2">
        <v>100</v>
      </c>
      <c r="CP747" s="2">
        <v>0</v>
      </c>
      <c r="CQ747" s="2">
        <v>110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100</v>
      </c>
      <c r="DC747" s="2">
        <v>0</v>
      </c>
      <c r="DD747" s="2">
        <v>110</v>
      </c>
      <c r="DE747" s="2">
        <v>0</v>
      </c>
      <c r="DF747" s="2">
        <v>50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100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100</v>
      </c>
      <c r="FP747" s="2">
        <v>10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210</v>
      </c>
      <c r="GE747" s="2">
        <v>3</v>
      </c>
      <c r="GF747" s="2" t="s">
        <v>188</v>
      </c>
    </row>
    <row r="748" spans="1:188" x14ac:dyDescent="0.7">
      <c r="A748" s="2">
        <v>725511</v>
      </c>
      <c r="B748" s="2" t="s">
        <v>934</v>
      </c>
      <c r="C748" s="3">
        <v>41275</v>
      </c>
      <c r="D748" s="2">
        <v>6</v>
      </c>
      <c r="E748" s="2">
        <v>3</v>
      </c>
      <c r="F748" s="2">
        <v>1</v>
      </c>
      <c r="G748" s="2">
        <v>3</v>
      </c>
      <c r="H748" s="2">
        <v>6</v>
      </c>
      <c r="I748" s="2">
        <v>0</v>
      </c>
      <c r="J748" s="2">
        <v>2</v>
      </c>
      <c r="K748" s="2">
        <v>0</v>
      </c>
      <c r="L748" s="2">
        <v>1</v>
      </c>
      <c r="M748" s="2">
        <v>6</v>
      </c>
      <c r="N748" s="2">
        <v>0</v>
      </c>
      <c r="O748" s="2">
        <v>2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1</v>
      </c>
      <c r="AE748" s="2">
        <v>0</v>
      </c>
      <c r="AF748" s="2">
        <v>0</v>
      </c>
      <c r="AG748" s="2">
        <v>0</v>
      </c>
      <c r="AH748" s="2">
        <v>1</v>
      </c>
      <c r="AI748" s="2">
        <v>1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0</v>
      </c>
      <c r="AP748" s="2">
        <v>0</v>
      </c>
      <c r="AQ748" s="2">
        <v>0</v>
      </c>
      <c r="AR748" s="2">
        <v>1</v>
      </c>
      <c r="AS748" s="2">
        <v>0</v>
      </c>
      <c r="AT748" s="2">
        <v>0</v>
      </c>
      <c r="AU748" s="2">
        <v>0</v>
      </c>
      <c r="AV748" s="2">
        <v>1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111</v>
      </c>
      <c r="CG748" s="2">
        <v>55</v>
      </c>
      <c r="CH748" s="2">
        <v>56</v>
      </c>
      <c r="CI748" s="2">
        <v>0</v>
      </c>
      <c r="CJ748" s="2">
        <v>30</v>
      </c>
      <c r="CK748" s="2">
        <v>0</v>
      </c>
      <c r="CL748" s="2">
        <v>25</v>
      </c>
      <c r="CM748" s="2">
        <v>0</v>
      </c>
      <c r="CN748" s="2">
        <v>56</v>
      </c>
      <c r="CO748" s="2">
        <v>0</v>
      </c>
      <c r="CP748" s="2">
        <v>30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56</v>
      </c>
      <c r="DC748" s="2">
        <v>0</v>
      </c>
      <c r="DD748" s="2">
        <v>30</v>
      </c>
      <c r="DE748" s="2">
        <v>0</v>
      </c>
      <c r="DF748" s="2">
        <v>25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28</v>
      </c>
      <c r="EA748" s="2">
        <v>0</v>
      </c>
      <c r="EB748" s="2">
        <v>0</v>
      </c>
      <c r="EC748" s="2">
        <v>0</v>
      </c>
      <c r="ED748" s="2">
        <v>28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20</v>
      </c>
      <c r="EU748" s="2">
        <v>10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25</v>
      </c>
      <c r="GD748" s="2">
        <v>111</v>
      </c>
      <c r="GE748" s="2">
        <v>9</v>
      </c>
      <c r="GF748" s="2" t="s">
        <v>188</v>
      </c>
    </row>
    <row r="749" spans="1:188" x14ac:dyDescent="0.7">
      <c r="A749" s="2">
        <v>725809</v>
      </c>
      <c r="B749" s="2" t="s">
        <v>935</v>
      </c>
      <c r="C749" s="3">
        <v>41640</v>
      </c>
      <c r="D749" s="2">
        <v>5</v>
      </c>
      <c r="E749" s="2">
        <v>3</v>
      </c>
      <c r="F749" s="2">
        <v>1</v>
      </c>
      <c r="G749" s="2">
        <v>3</v>
      </c>
      <c r="H749" s="2">
        <v>0</v>
      </c>
      <c r="I749" s="2">
        <v>2</v>
      </c>
      <c r="J749" s="2">
        <v>0</v>
      </c>
      <c r="K749" s="2">
        <v>1</v>
      </c>
      <c r="L749" s="2">
        <v>0</v>
      </c>
      <c r="M749" s="2">
        <v>2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1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1</v>
      </c>
      <c r="AI749" s="2">
        <v>1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>
        <v>0</v>
      </c>
      <c r="AP749" s="2">
        <v>0</v>
      </c>
      <c r="AQ749" s="2">
        <v>0</v>
      </c>
      <c r="AR749" s="2">
        <v>1</v>
      </c>
      <c r="AS749" s="2">
        <v>0</v>
      </c>
      <c r="AT749" s="2">
        <v>0</v>
      </c>
      <c r="AU749" s="2">
        <v>0</v>
      </c>
      <c r="AV749" s="2">
        <v>1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223</v>
      </c>
      <c r="CG749" s="2">
        <v>50</v>
      </c>
      <c r="CH749" s="2">
        <v>0</v>
      </c>
      <c r="CI749" s="2">
        <v>198</v>
      </c>
      <c r="CJ749" s="2">
        <v>0</v>
      </c>
      <c r="CK749" s="2">
        <v>25</v>
      </c>
      <c r="CL749" s="2">
        <v>0</v>
      </c>
      <c r="CM749" s="2">
        <v>0</v>
      </c>
      <c r="CN749" s="2">
        <v>0</v>
      </c>
      <c r="CO749" s="2">
        <v>198</v>
      </c>
      <c r="CP749" s="2">
        <v>0</v>
      </c>
      <c r="CQ749" s="2">
        <v>25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198</v>
      </c>
      <c r="DC749" s="2">
        <v>0</v>
      </c>
      <c r="DD749" s="2">
        <v>25</v>
      </c>
      <c r="DE749" s="2">
        <v>0</v>
      </c>
      <c r="DF749" s="2">
        <v>25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198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25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223</v>
      </c>
      <c r="GE749" s="2">
        <v>3</v>
      </c>
      <c r="GF749" s="2" t="s">
        <v>188</v>
      </c>
    </row>
    <row r="750" spans="1:188" x14ac:dyDescent="0.7">
      <c r="A750" s="2">
        <v>725905</v>
      </c>
      <c r="B750" s="2" t="s">
        <v>936</v>
      </c>
      <c r="C750" s="3">
        <v>41275</v>
      </c>
      <c r="D750" s="2">
        <v>6</v>
      </c>
      <c r="E750" s="2">
        <v>3</v>
      </c>
      <c r="F750" s="2">
        <v>1</v>
      </c>
      <c r="G750" s="2">
        <v>3</v>
      </c>
      <c r="H750" s="2">
        <v>1</v>
      </c>
      <c r="I750" s="2">
        <v>0</v>
      </c>
      <c r="J750" s="2">
        <v>3</v>
      </c>
      <c r="K750" s="2">
        <v>0</v>
      </c>
      <c r="L750" s="2">
        <v>1</v>
      </c>
      <c r="M750" s="2">
        <v>1</v>
      </c>
      <c r="N750" s="2">
        <v>0</v>
      </c>
      <c r="O750" s="2">
        <v>3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0</v>
      </c>
      <c r="AG750" s="2">
        <v>0</v>
      </c>
      <c r="AH750" s="2">
        <v>1</v>
      </c>
      <c r="AI750" s="2">
        <v>1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0</v>
      </c>
      <c r="AP750" s="2">
        <v>0</v>
      </c>
      <c r="AQ750" s="2">
        <v>0</v>
      </c>
      <c r="AR750" s="2">
        <v>1</v>
      </c>
      <c r="AS750" s="2">
        <v>0</v>
      </c>
      <c r="AT750" s="2">
        <v>0</v>
      </c>
      <c r="AU750" s="2">
        <v>0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1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105</v>
      </c>
      <c r="CG750" s="2">
        <v>95</v>
      </c>
      <c r="CH750" s="2">
        <v>10</v>
      </c>
      <c r="CI750" s="2">
        <v>0</v>
      </c>
      <c r="CJ750" s="2">
        <v>45</v>
      </c>
      <c r="CK750" s="2">
        <v>0</v>
      </c>
      <c r="CL750" s="2">
        <v>50</v>
      </c>
      <c r="CM750" s="2">
        <v>0</v>
      </c>
      <c r="CN750" s="2">
        <v>10</v>
      </c>
      <c r="CO750" s="2">
        <v>0</v>
      </c>
      <c r="CP750" s="2">
        <v>45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10</v>
      </c>
      <c r="DC750" s="2">
        <v>0</v>
      </c>
      <c r="DD750" s="2">
        <v>45</v>
      </c>
      <c r="DE750" s="2">
        <v>0</v>
      </c>
      <c r="DF750" s="2">
        <v>50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10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25</v>
      </c>
      <c r="EW750" s="2">
        <v>20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50</v>
      </c>
      <c r="GC750" s="2">
        <v>0</v>
      </c>
      <c r="GD750" s="2">
        <v>105</v>
      </c>
      <c r="GE750" s="2">
        <v>5</v>
      </c>
      <c r="GF750" s="2" t="s">
        <v>188</v>
      </c>
    </row>
    <row r="751" spans="1:188" x14ac:dyDescent="0.7">
      <c r="A751" s="2">
        <v>726195</v>
      </c>
      <c r="B751" s="2" t="s">
        <v>937</v>
      </c>
      <c r="C751" s="3">
        <v>41275</v>
      </c>
      <c r="D751" s="2">
        <v>6</v>
      </c>
      <c r="E751" s="2">
        <v>3</v>
      </c>
      <c r="F751" s="2">
        <v>1</v>
      </c>
      <c r="G751" s="2">
        <v>3</v>
      </c>
      <c r="H751" s="2">
        <v>1</v>
      </c>
      <c r="I751" s="2">
        <v>0</v>
      </c>
      <c r="J751" s="2">
        <v>2</v>
      </c>
      <c r="K751" s="2">
        <v>0</v>
      </c>
      <c r="L751" s="2">
        <v>1</v>
      </c>
      <c r="M751" s="2">
        <v>1</v>
      </c>
      <c r="N751" s="2">
        <v>0</v>
      </c>
      <c r="O751" s="2">
        <v>2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0</v>
      </c>
      <c r="AF751" s="2">
        <v>0</v>
      </c>
      <c r="AG751" s="2">
        <v>0</v>
      </c>
      <c r="AH751" s="2">
        <v>1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0</v>
      </c>
      <c r="AP751" s="2">
        <v>0</v>
      </c>
      <c r="AQ751" s="2">
        <v>0</v>
      </c>
      <c r="AR751" s="2">
        <v>1</v>
      </c>
      <c r="AS751" s="2">
        <v>0</v>
      </c>
      <c r="AT751" s="2">
        <v>0</v>
      </c>
      <c r="AU751" s="2">
        <v>0</v>
      </c>
      <c r="AV751" s="2">
        <v>1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1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125</v>
      </c>
      <c r="CG751" s="2">
        <v>75</v>
      </c>
      <c r="CH751" s="2">
        <v>50</v>
      </c>
      <c r="CI751" s="2">
        <v>0</v>
      </c>
      <c r="CJ751" s="2">
        <v>50</v>
      </c>
      <c r="CK751" s="2">
        <v>0</v>
      </c>
      <c r="CL751" s="2">
        <v>25</v>
      </c>
      <c r="CM751" s="2">
        <v>0</v>
      </c>
      <c r="CN751" s="2">
        <v>50</v>
      </c>
      <c r="CO751" s="2">
        <v>0</v>
      </c>
      <c r="CP751" s="2">
        <v>50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50</v>
      </c>
      <c r="DC751" s="2">
        <v>0</v>
      </c>
      <c r="DD751" s="2">
        <v>50</v>
      </c>
      <c r="DE751" s="2">
        <v>0</v>
      </c>
      <c r="DF751" s="2">
        <v>25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50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25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25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25</v>
      </c>
      <c r="GA751" s="2">
        <v>0</v>
      </c>
      <c r="GB751" s="2">
        <v>0</v>
      </c>
      <c r="GC751" s="2">
        <v>0</v>
      </c>
      <c r="GD751" s="2">
        <v>125</v>
      </c>
      <c r="GE751" s="2">
        <v>4</v>
      </c>
      <c r="GF751" s="2" t="s">
        <v>188</v>
      </c>
    </row>
    <row r="752" spans="1:188" x14ac:dyDescent="0.7">
      <c r="A752" s="2">
        <v>726301</v>
      </c>
      <c r="B752" s="2" t="s">
        <v>938</v>
      </c>
      <c r="C752" s="3">
        <v>41275</v>
      </c>
      <c r="D752" s="2">
        <v>6</v>
      </c>
      <c r="E752" s="2">
        <v>3</v>
      </c>
      <c r="F752" s="2">
        <v>1</v>
      </c>
      <c r="G752" s="2">
        <v>3</v>
      </c>
      <c r="H752" s="2">
        <v>1</v>
      </c>
      <c r="I752" s="2">
        <v>0</v>
      </c>
      <c r="J752" s="2">
        <v>1</v>
      </c>
      <c r="K752" s="2">
        <v>0</v>
      </c>
      <c r="L752" s="2">
        <v>1</v>
      </c>
      <c r="M752" s="2">
        <v>1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0</v>
      </c>
      <c r="AF752" s="2">
        <v>0</v>
      </c>
      <c r="AG752" s="2">
        <v>0</v>
      </c>
      <c r="AH752" s="2">
        <v>1</v>
      </c>
      <c r="AI752" s="2">
        <v>1</v>
      </c>
      <c r="AJ752" s="2">
        <v>0</v>
      </c>
      <c r="AK752" s="2">
        <v>0</v>
      </c>
      <c r="AL752" s="2">
        <v>0</v>
      </c>
      <c r="AM752" s="2">
        <v>0</v>
      </c>
      <c r="AN752" s="2">
        <v>1</v>
      </c>
      <c r="AO752" s="2">
        <v>0</v>
      </c>
      <c r="AP752" s="2">
        <v>0</v>
      </c>
      <c r="AQ752" s="2">
        <v>0</v>
      </c>
      <c r="AR752" s="2">
        <v>1</v>
      </c>
      <c r="AS752" s="2">
        <v>0</v>
      </c>
      <c r="AT752" s="2">
        <v>0</v>
      </c>
      <c r="AU752" s="2">
        <v>0</v>
      </c>
      <c r="AV752" s="2">
        <v>1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1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250</v>
      </c>
      <c r="CG752" s="2">
        <v>200</v>
      </c>
      <c r="CH752" s="2">
        <v>50</v>
      </c>
      <c r="CI752" s="2">
        <v>0</v>
      </c>
      <c r="CJ752" s="2">
        <v>100</v>
      </c>
      <c r="CK752" s="2">
        <v>0</v>
      </c>
      <c r="CL752" s="2">
        <v>100</v>
      </c>
      <c r="CM752" s="2">
        <v>0</v>
      </c>
      <c r="CN752" s="2">
        <v>50</v>
      </c>
      <c r="CO752" s="2">
        <v>0</v>
      </c>
      <c r="CP752" s="2">
        <v>100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50</v>
      </c>
      <c r="DC752" s="2">
        <v>0</v>
      </c>
      <c r="DD752" s="2">
        <v>100</v>
      </c>
      <c r="DE752" s="2">
        <v>0</v>
      </c>
      <c r="DF752" s="2">
        <v>100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50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100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100</v>
      </c>
      <c r="FZ752" s="2">
        <v>0</v>
      </c>
      <c r="GA752" s="2">
        <v>0</v>
      </c>
      <c r="GB752" s="2">
        <v>0</v>
      </c>
      <c r="GC752" s="2">
        <v>0</v>
      </c>
      <c r="GD752" s="2">
        <v>250</v>
      </c>
      <c r="GE752" s="2">
        <v>3</v>
      </c>
      <c r="GF752" s="2" t="s">
        <v>188</v>
      </c>
    </row>
    <row r="753" spans="1:188" x14ac:dyDescent="0.7">
      <c r="A753" s="2">
        <v>726741</v>
      </c>
      <c r="B753" s="2" t="s">
        <v>939</v>
      </c>
      <c r="C753" s="3">
        <v>41275</v>
      </c>
      <c r="D753" s="2">
        <v>6</v>
      </c>
      <c r="E753" s="2">
        <v>3</v>
      </c>
      <c r="F753" s="2">
        <v>1</v>
      </c>
      <c r="G753" s="2">
        <v>3</v>
      </c>
      <c r="H753" s="2">
        <v>3</v>
      </c>
      <c r="I753" s="2">
        <v>0</v>
      </c>
      <c r="J753" s="2">
        <v>1</v>
      </c>
      <c r="K753" s="2">
        <v>0</v>
      </c>
      <c r="L753" s="2">
        <v>4</v>
      </c>
      <c r="M753" s="2">
        <v>3</v>
      </c>
      <c r="N753" s="2">
        <v>0</v>
      </c>
      <c r="O753" s="2">
        <v>1</v>
      </c>
      <c r="P753" s="2">
        <v>0</v>
      </c>
      <c r="Q753" s="2">
        <v>4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1</v>
      </c>
      <c r="AE753" s="2">
        <v>0</v>
      </c>
      <c r="AF753" s="2">
        <v>0</v>
      </c>
      <c r="AG753" s="2">
        <v>0</v>
      </c>
      <c r="AH753" s="2">
        <v>1</v>
      </c>
      <c r="AI753" s="2">
        <v>1</v>
      </c>
      <c r="AJ753" s="2">
        <v>0</v>
      </c>
      <c r="AK753" s="2">
        <v>0</v>
      </c>
      <c r="AL753" s="2">
        <v>0</v>
      </c>
      <c r="AM753" s="2">
        <v>0</v>
      </c>
      <c r="AN753" s="2">
        <v>1</v>
      </c>
      <c r="AO753" s="2">
        <v>0</v>
      </c>
      <c r="AP753" s="2">
        <v>0</v>
      </c>
      <c r="AQ753" s="2">
        <v>0</v>
      </c>
      <c r="AR753" s="2">
        <v>1</v>
      </c>
      <c r="AS753" s="2">
        <v>0</v>
      </c>
      <c r="AT753" s="2">
        <v>0</v>
      </c>
      <c r="AU753" s="2">
        <v>0</v>
      </c>
      <c r="AV753" s="2">
        <v>1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1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400</v>
      </c>
      <c r="CG753" s="2">
        <v>250</v>
      </c>
      <c r="CH753" s="2">
        <v>150</v>
      </c>
      <c r="CI753" s="2">
        <v>0</v>
      </c>
      <c r="CJ753" s="2">
        <v>50</v>
      </c>
      <c r="CK753" s="2">
        <v>0</v>
      </c>
      <c r="CL753" s="2">
        <v>200</v>
      </c>
      <c r="CM753" s="2">
        <v>0</v>
      </c>
      <c r="CN753" s="2">
        <v>150</v>
      </c>
      <c r="CO753" s="2">
        <v>0</v>
      </c>
      <c r="CP753" s="2">
        <v>50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150</v>
      </c>
      <c r="DC753" s="2">
        <v>0</v>
      </c>
      <c r="DD753" s="2">
        <v>50</v>
      </c>
      <c r="DE753" s="2">
        <v>0</v>
      </c>
      <c r="DF753" s="2">
        <v>200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50</v>
      </c>
      <c r="ED753" s="2">
        <v>50</v>
      </c>
      <c r="EE753" s="2">
        <v>50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50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100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50</v>
      </c>
      <c r="FZ753" s="2">
        <v>0</v>
      </c>
      <c r="GA753" s="2">
        <v>50</v>
      </c>
      <c r="GB753" s="2">
        <v>0</v>
      </c>
      <c r="GC753" s="2">
        <v>0</v>
      </c>
      <c r="GD753" s="2">
        <v>400</v>
      </c>
      <c r="GE753" s="2">
        <v>8</v>
      </c>
      <c r="GF753" s="2" t="s">
        <v>188</v>
      </c>
    </row>
    <row r="754" spans="1:188" x14ac:dyDescent="0.7">
      <c r="A754" s="2">
        <v>729156</v>
      </c>
      <c r="B754" s="2" t="s">
        <v>940</v>
      </c>
      <c r="C754" s="3">
        <v>41275</v>
      </c>
      <c r="D754" s="2">
        <v>6</v>
      </c>
      <c r="E754" s="2">
        <v>3</v>
      </c>
      <c r="F754" s="2">
        <v>1</v>
      </c>
      <c r="G754" s="2">
        <v>3</v>
      </c>
      <c r="H754" s="2">
        <v>4</v>
      </c>
      <c r="I754" s="2">
        <v>0</v>
      </c>
      <c r="J754" s="2">
        <v>1</v>
      </c>
      <c r="K754" s="2">
        <v>0</v>
      </c>
      <c r="L754" s="2">
        <v>6</v>
      </c>
      <c r="M754" s="2">
        <v>4</v>
      </c>
      <c r="N754" s="2">
        <v>0</v>
      </c>
      <c r="O754" s="2">
        <v>1</v>
      </c>
      <c r="P754" s="2">
        <v>0</v>
      </c>
      <c r="Q754" s="2">
        <v>6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1</v>
      </c>
      <c r="AE754" s="2">
        <v>0</v>
      </c>
      <c r="AF754" s="2">
        <v>0</v>
      </c>
      <c r="AG754" s="2">
        <v>0</v>
      </c>
      <c r="AH754" s="2">
        <v>1</v>
      </c>
      <c r="AI754" s="2">
        <v>1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0</v>
      </c>
      <c r="AP754" s="2">
        <v>0</v>
      </c>
      <c r="AQ754" s="2">
        <v>0</v>
      </c>
      <c r="AR754" s="2">
        <v>1</v>
      </c>
      <c r="AS754" s="2">
        <v>0</v>
      </c>
      <c r="AT754" s="2">
        <v>0</v>
      </c>
      <c r="AU754" s="2">
        <v>0</v>
      </c>
      <c r="AV754" s="2">
        <v>1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1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676.05</v>
      </c>
      <c r="CG754" s="2">
        <v>315.52999999999997</v>
      </c>
      <c r="CH754" s="2">
        <v>360.52</v>
      </c>
      <c r="CI754" s="2">
        <v>0</v>
      </c>
      <c r="CJ754" s="2">
        <v>100</v>
      </c>
      <c r="CK754" s="2">
        <v>0</v>
      </c>
      <c r="CL754" s="2">
        <v>215.53</v>
      </c>
      <c r="CM754" s="2">
        <v>0</v>
      </c>
      <c r="CN754" s="2">
        <v>360.52</v>
      </c>
      <c r="CO754" s="2">
        <v>0</v>
      </c>
      <c r="CP754" s="2">
        <v>100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360.52</v>
      </c>
      <c r="DC754" s="2">
        <v>0</v>
      </c>
      <c r="DD754" s="2">
        <v>100</v>
      </c>
      <c r="DE754" s="2">
        <v>0</v>
      </c>
      <c r="DF754" s="2">
        <v>215.53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130.26</v>
      </c>
      <c r="DX754" s="2">
        <v>0</v>
      </c>
      <c r="DY754" s="2">
        <v>0</v>
      </c>
      <c r="DZ754" s="2">
        <v>0</v>
      </c>
      <c r="EA754" s="2">
        <v>130.26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100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100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205.53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10</v>
      </c>
      <c r="GA754" s="2">
        <v>0</v>
      </c>
      <c r="GB754" s="2">
        <v>0</v>
      </c>
      <c r="GC754" s="2">
        <v>0</v>
      </c>
      <c r="GD754" s="2">
        <v>676.05</v>
      </c>
      <c r="GE754" s="2">
        <v>11</v>
      </c>
      <c r="GF754" s="2" t="s">
        <v>188</v>
      </c>
    </row>
    <row r="755" spans="1:188" x14ac:dyDescent="0.7">
      <c r="A755" s="2">
        <v>729553</v>
      </c>
      <c r="B755" s="2" t="s">
        <v>941</v>
      </c>
      <c r="C755" s="3">
        <v>41640</v>
      </c>
      <c r="D755" s="2">
        <v>5</v>
      </c>
      <c r="E755" s="2">
        <v>3</v>
      </c>
      <c r="F755" s="2">
        <v>1</v>
      </c>
      <c r="G755" s="2">
        <v>3</v>
      </c>
      <c r="H755" s="2">
        <v>0</v>
      </c>
      <c r="I755" s="2">
        <v>1</v>
      </c>
      <c r="J755" s="2">
        <v>0</v>
      </c>
      <c r="K755" s="2">
        <v>2</v>
      </c>
      <c r="L755" s="2">
        <v>0</v>
      </c>
      <c r="M755" s="2">
        <v>1</v>
      </c>
      <c r="N755" s="2">
        <v>0</v>
      </c>
      <c r="O755" s="2">
        <v>2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1</v>
      </c>
      <c r="AI755" s="2">
        <v>1</v>
      </c>
      <c r="AJ755" s="2">
        <v>0</v>
      </c>
      <c r="AK755" s="2">
        <v>0</v>
      </c>
      <c r="AL755" s="2">
        <v>0</v>
      </c>
      <c r="AM755" s="2">
        <v>0</v>
      </c>
      <c r="AN755" s="2">
        <v>1</v>
      </c>
      <c r="AO755" s="2">
        <v>0</v>
      </c>
      <c r="AP755" s="2">
        <v>0</v>
      </c>
      <c r="AQ755" s="2">
        <v>0</v>
      </c>
      <c r="AR755" s="2">
        <v>1</v>
      </c>
      <c r="AS755" s="2">
        <v>0</v>
      </c>
      <c r="AT755" s="2">
        <v>0</v>
      </c>
      <c r="AU755" s="2">
        <v>0</v>
      </c>
      <c r="AV755" s="2">
        <v>1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42.28</v>
      </c>
      <c r="CG755" s="2">
        <v>67.28</v>
      </c>
      <c r="CH755" s="2">
        <v>0</v>
      </c>
      <c r="CI755" s="2">
        <v>25</v>
      </c>
      <c r="CJ755" s="2">
        <v>0</v>
      </c>
      <c r="CK755" s="2">
        <v>17.28</v>
      </c>
      <c r="CL755" s="2">
        <v>0</v>
      </c>
      <c r="CM755" s="2">
        <v>0</v>
      </c>
      <c r="CN755" s="2">
        <v>0</v>
      </c>
      <c r="CO755" s="2">
        <v>25</v>
      </c>
      <c r="CP755" s="2">
        <v>0</v>
      </c>
      <c r="CQ755" s="2">
        <v>17.28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25</v>
      </c>
      <c r="DC755" s="2">
        <v>0</v>
      </c>
      <c r="DD755" s="2">
        <v>17.28</v>
      </c>
      <c r="DE755" s="2">
        <v>0</v>
      </c>
      <c r="DF755" s="2">
        <v>50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25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17.28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42.28</v>
      </c>
      <c r="GE755" s="2">
        <v>3</v>
      </c>
      <c r="GF755" s="2" t="s">
        <v>188</v>
      </c>
    </row>
    <row r="756" spans="1:188" x14ac:dyDescent="0.7">
      <c r="A756" s="2">
        <v>729731</v>
      </c>
      <c r="B756" s="2" t="s">
        <v>942</v>
      </c>
      <c r="C756" s="3">
        <v>41275</v>
      </c>
      <c r="D756" s="2">
        <v>6</v>
      </c>
      <c r="E756" s="2">
        <v>3</v>
      </c>
      <c r="F756" s="2">
        <v>1</v>
      </c>
      <c r="G756" s="2">
        <v>3</v>
      </c>
      <c r="H756" s="2">
        <v>1</v>
      </c>
      <c r="I756" s="2">
        <v>0</v>
      </c>
      <c r="J756" s="2">
        <v>1</v>
      </c>
      <c r="K756" s="2">
        <v>0</v>
      </c>
      <c r="L756" s="2">
        <v>1</v>
      </c>
      <c r="M756" s="2">
        <v>1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1</v>
      </c>
      <c r="AE756" s="2">
        <v>0</v>
      </c>
      <c r="AF756" s="2">
        <v>0</v>
      </c>
      <c r="AG756" s="2">
        <v>0</v>
      </c>
      <c r="AH756" s="2">
        <v>1</v>
      </c>
      <c r="AI756" s="2">
        <v>1</v>
      </c>
      <c r="AJ756" s="2">
        <v>0</v>
      </c>
      <c r="AK756" s="2">
        <v>0</v>
      </c>
      <c r="AL756" s="2">
        <v>0</v>
      </c>
      <c r="AM756" s="2">
        <v>0</v>
      </c>
      <c r="AN756" s="2">
        <v>1</v>
      </c>
      <c r="AO756" s="2">
        <v>0</v>
      </c>
      <c r="AP756" s="2">
        <v>0</v>
      </c>
      <c r="AQ756" s="2">
        <v>0</v>
      </c>
      <c r="AR756" s="2">
        <v>1</v>
      </c>
      <c r="AS756" s="2">
        <v>0</v>
      </c>
      <c r="AT756" s="2">
        <v>0</v>
      </c>
      <c r="AU756" s="2">
        <v>0</v>
      </c>
      <c r="AV756" s="2">
        <v>1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1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209.56</v>
      </c>
      <c r="CG756" s="2">
        <v>162.1</v>
      </c>
      <c r="CH756" s="2">
        <v>47.46</v>
      </c>
      <c r="CI756" s="2">
        <v>0</v>
      </c>
      <c r="CJ756" s="2">
        <v>50</v>
      </c>
      <c r="CK756" s="2">
        <v>0</v>
      </c>
      <c r="CL756" s="2">
        <v>112.1</v>
      </c>
      <c r="CM756" s="2">
        <v>0</v>
      </c>
      <c r="CN756" s="2">
        <v>47.46</v>
      </c>
      <c r="CO756" s="2">
        <v>0</v>
      </c>
      <c r="CP756" s="2">
        <v>50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47.46</v>
      </c>
      <c r="DC756" s="2">
        <v>0</v>
      </c>
      <c r="DD756" s="2">
        <v>50</v>
      </c>
      <c r="DE756" s="2">
        <v>0</v>
      </c>
      <c r="DF756" s="2">
        <v>112.1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47.46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50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112.1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209.56</v>
      </c>
      <c r="GE756" s="2">
        <v>3</v>
      </c>
      <c r="GF756" s="2" t="s">
        <v>188</v>
      </c>
    </row>
    <row r="757" spans="1:188" x14ac:dyDescent="0.7">
      <c r="A757" s="2">
        <v>730261</v>
      </c>
      <c r="B757" s="2" t="s">
        <v>943</v>
      </c>
      <c r="C757" s="3">
        <v>41275</v>
      </c>
      <c r="D757" s="2">
        <v>6</v>
      </c>
      <c r="E757" s="2">
        <v>3</v>
      </c>
      <c r="F757" s="2">
        <v>1</v>
      </c>
      <c r="G757" s="2">
        <v>3</v>
      </c>
      <c r="H757" s="2">
        <v>1</v>
      </c>
      <c r="I757" s="2">
        <v>0</v>
      </c>
      <c r="J757" s="2">
        <v>1</v>
      </c>
      <c r="K757" s="2">
        <v>0</v>
      </c>
      <c r="L757" s="2">
        <v>1</v>
      </c>
      <c r="M757" s="2">
        <v>1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1</v>
      </c>
      <c r="AE757" s="2">
        <v>0</v>
      </c>
      <c r="AF757" s="2">
        <v>0</v>
      </c>
      <c r="AG757" s="2">
        <v>0</v>
      </c>
      <c r="AH757" s="2">
        <v>1</v>
      </c>
      <c r="AI757" s="2">
        <v>1</v>
      </c>
      <c r="AJ757" s="2">
        <v>0</v>
      </c>
      <c r="AK757" s="2">
        <v>0</v>
      </c>
      <c r="AL757" s="2">
        <v>0</v>
      </c>
      <c r="AM757" s="2">
        <v>0</v>
      </c>
      <c r="AN757" s="2">
        <v>1</v>
      </c>
      <c r="AO757" s="2">
        <v>0</v>
      </c>
      <c r="AP757" s="2">
        <v>0</v>
      </c>
      <c r="AQ757" s="2">
        <v>0</v>
      </c>
      <c r="AR757" s="2">
        <v>1</v>
      </c>
      <c r="AS757" s="2">
        <v>0</v>
      </c>
      <c r="AT757" s="2">
        <v>0</v>
      </c>
      <c r="AU757" s="2">
        <v>0</v>
      </c>
      <c r="AV757" s="2">
        <v>1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1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75</v>
      </c>
      <c r="CG757" s="2">
        <v>50</v>
      </c>
      <c r="CH757" s="2">
        <v>25</v>
      </c>
      <c r="CI757" s="2">
        <v>0</v>
      </c>
      <c r="CJ757" s="2">
        <v>25</v>
      </c>
      <c r="CK757" s="2">
        <v>0</v>
      </c>
      <c r="CL757" s="2">
        <v>25</v>
      </c>
      <c r="CM757" s="2">
        <v>0</v>
      </c>
      <c r="CN757" s="2">
        <v>25</v>
      </c>
      <c r="CO757" s="2">
        <v>0</v>
      </c>
      <c r="CP757" s="2">
        <v>25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25</v>
      </c>
      <c r="DC757" s="2">
        <v>0</v>
      </c>
      <c r="DD757" s="2">
        <v>25</v>
      </c>
      <c r="DE757" s="2">
        <v>0</v>
      </c>
      <c r="DF757" s="2">
        <v>25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25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25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25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75</v>
      </c>
      <c r="GE757" s="2">
        <v>3</v>
      </c>
      <c r="GF757" s="2" t="s">
        <v>188</v>
      </c>
    </row>
    <row r="758" spans="1:188" x14ac:dyDescent="0.7">
      <c r="A758" s="2">
        <v>731365</v>
      </c>
      <c r="B758" s="2" t="s">
        <v>944</v>
      </c>
      <c r="C758" s="3">
        <v>41275</v>
      </c>
      <c r="D758" s="2">
        <v>6</v>
      </c>
      <c r="E758" s="2">
        <v>3</v>
      </c>
      <c r="F758" s="2">
        <v>1</v>
      </c>
      <c r="G758" s="2">
        <v>3</v>
      </c>
      <c r="H758" s="2">
        <v>1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  <c r="N758" s="2">
        <v>0</v>
      </c>
      <c r="O758" s="2">
        <v>1</v>
      </c>
      <c r="P758" s="2">
        <v>0</v>
      </c>
      <c r="Q758" s="2">
        <v>2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1</v>
      </c>
      <c r="AE758" s="2">
        <v>0</v>
      </c>
      <c r="AF758" s="2">
        <v>0</v>
      </c>
      <c r="AG758" s="2">
        <v>0</v>
      </c>
      <c r="AH758" s="2">
        <v>1</v>
      </c>
      <c r="AI758" s="2">
        <v>1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0</v>
      </c>
      <c r="AP758" s="2">
        <v>0</v>
      </c>
      <c r="AQ758" s="2">
        <v>0</v>
      </c>
      <c r="AR758" s="2">
        <v>1</v>
      </c>
      <c r="AS758" s="2">
        <v>0</v>
      </c>
      <c r="AT758" s="2">
        <v>0</v>
      </c>
      <c r="AU758" s="2">
        <v>0</v>
      </c>
      <c r="AV758" s="2">
        <v>1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250</v>
      </c>
      <c r="CG758" s="2">
        <v>200</v>
      </c>
      <c r="CH758" s="2">
        <v>50</v>
      </c>
      <c r="CI758" s="2">
        <v>0</v>
      </c>
      <c r="CJ758" s="2">
        <v>100</v>
      </c>
      <c r="CK758" s="2">
        <v>0</v>
      </c>
      <c r="CL758" s="2">
        <v>100</v>
      </c>
      <c r="CM758" s="2">
        <v>0</v>
      </c>
      <c r="CN758" s="2">
        <v>50</v>
      </c>
      <c r="CO758" s="2">
        <v>0</v>
      </c>
      <c r="CP758" s="2">
        <v>100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50</v>
      </c>
      <c r="DC758" s="2">
        <v>0</v>
      </c>
      <c r="DD758" s="2">
        <v>100</v>
      </c>
      <c r="DE758" s="2">
        <v>0</v>
      </c>
      <c r="DF758" s="2">
        <v>100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50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100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50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50</v>
      </c>
      <c r="FZ758" s="2">
        <v>0</v>
      </c>
      <c r="GA758" s="2">
        <v>0</v>
      </c>
      <c r="GB758" s="2">
        <v>0</v>
      </c>
      <c r="GC758" s="2">
        <v>0</v>
      </c>
      <c r="GD758" s="2">
        <v>250</v>
      </c>
      <c r="GE758" s="2">
        <v>4</v>
      </c>
      <c r="GF758" s="2" t="s">
        <v>188</v>
      </c>
    </row>
    <row r="759" spans="1:188" x14ac:dyDescent="0.7">
      <c r="A759" s="2">
        <v>731384</v>
      </c>
      <c r="B759" s="2" t="s">
        <v>945</v>
      </c>
      <c r="C759" s="3">
        <v>41640</v>
      </c>
      <c r="D759" s="2">
        <v>5</v>
      </c>
      <c r="E759" s="2">
        <v>3</v>
      </c>
      <c r="F759" s="2">
        <v>1</v>
      </c>
      <c r="G759" s="2">
        <v>3</v>
      </c>
      <c r="H759" s="2">
        <v>0</v>
      </c>
      <c r="I759" s="2">
        <v>1</v>
      </c>
      <c r="J759" s="2">
        <v>0</v>
      </c>
      <c r="K759" s="2">
        <v>1</v>
      </c>
      <c r="L759" s="2">
        <v>0</v>
      </c>
      <c r="M759" s="2">
        <v>1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1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1</v>
      </c>
      <c r="AI759" s="2">
        <v>1</v>
      </c>
      <c r="AJ759" s="2">
        <v>0</v>
      </c>
      <c r="AK759" s="2">
        <v>0</v>
      </c>
      <c r="AL759" s="2">
        <v>0</v>
      </c>
      <c r="AM759" s="2">
        <v>0</v>
      </c>
      <c r="AN759" s="2">
        <v>1</v>
      </c>
      <c r="AO759" s="2">
        <v>0</v>
      </c>
      <c r="AP759" s="2">
        <v>0</v>
      </c>
      <c r="AQ759" s="2">
        <v>0</v>
      </c>
      <c r="AR759" s="2">
        <v>1</v>
      </c>
      <c r="AS759" s="2">
        <v>0</v>
      </c>
      <c r="AT759" s="2">
        <v>0</v>
      </c>
      <c r="AU759" s="2">
        <v>0</v>
      </c>
      <c r="AV759" s="2">
        <v>1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75</v>
      </c>
      <c r="CG759" s="2">
        <v>75</v>
      </c>
      <c r="CH759" s="2">
        <v>0</v>
      </c>
      <c r="CI759" s="2">
        <v>25</v>
      </c>
      <c r="CJ759" s="2">
        <v>0</v>
      </c>
      <c r="CK759" s="2">
        <v>50</v>
      </c>
      <c r="CL759" s="2">
        <v>0</v>
      </c>
      <c r="CM759" s="2">
        <v>0</v>
      </c>
      <c r="CN759" s="2">
        <v>0</v>
      </c>
      <c r="CO759" s="2">
        <v>25</v>
      </c>
      <c r="CP759" s="2">
        <v>0</v>
      </c>
      <c r="CQ759" s="2">
        <v>50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25</v>
      </c>
      <c r="DC759" s="2">
        <v>0</v>
      </c>
      <c r="DD759" s="2">
        <v>50</v>
      </c>
      <c r="DE759" s="2">
        <v>0</v>
      </c>
      <c r="DF759" s="2">
        <v>25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25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50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75</v>
      </c>
      <c r="GE759" s="2">
        <v>2</v>
      </c>
      <c r="GF759" s="2" t="s">
        <v>188</v>
      </c>
    </row>
    <row r="760" spans="1:188" x14ac:dyDescent="0.7">
      <c r="A760" s="2">
        <v>732615</v>
      </c>
      <c r="B760" s="2" t="s">
        <v>946</v>
      </c>
      <c r="C760" s="3">
        <v>41275</v>
      </c>
      <c r="D760" s="2">
        <v>6</v>
      </c>
      <c r="E760" s="2">
        <v>3</v>
      </c>
      <c r="F760" s="2">
        <v>1</v>
      </c>
      <c r="G760" s="2">
        <v>3</v>
      </c>
      <c r="H760" s="2">
        <v>2</v>
      </c>
      <c r="I760" s="2">
        <v>0</v>
      </c>
      <c r="J760" s="2">
        <v>1</v>
      </c>
      <c r="K760" s="2">
        <v>0</v>
      </c>
      <c r="L760" s="2">
        <v>1</v>
      </c>
      <c r="M760" s="2">
        <v>2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1</v>
      </c>
      <c r="AE760" s="2">
        <v>0</v>
      </c>
      <c r="AF760" s="2">
        <v>0</v>
      </c>
      <c r="AG760" s="2">
        <v>0</v>
      </c>
      <c r="AH760" s="2">
        <v>1</v>
      </c>
      <c r="AI760" s="2">
        <v>1</v>
      </c>
      <c r="AJ760" s="2">
        <v>0</v>
      </c>
      <c r="AK760" s="2">
        <v>0</v>
      </c>
      <c r="AL760" s="2">
        <v>0</v>
      </c>
      <c r="AM760" s="2">
        <v>0</v>
      </c>
      <c r="AN760" s="2">
        <v>1</v>
      </c>
      <c r="AO760" s="2">
        <v>0</v>
      </c>
      <c r="AP760" s="2">
        <v>0</v>
      </c>
      <c r="AQ760" s="2">
        <v>0</v>
      </c>
      <c r="AR760" s="2">
        <v>1</v>
      </c>
      <c r="AS760" s="2">
        <v>0</v>
      </c>
      <c r="AT760" s="2">
        <v>0</v>
      </c>
      <c r="AU760" s="2">
        <v>0</v>
      </c>
      <c r="AV760" s="2">
        <v>1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1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958.6</v>
      </c>
      <c r="CG760" s="2">
        <v>430.02</v>
      </c>
      <c r="CH760" s="2">
        <v>528.58000000000004</v>
      </c>
      <c r="CI760" s="2">
        <v>0</v>
      </c>
      <c r="CJ760" s="2">
        <v>237.52</v>
      </c>
      <c r="CK760" s="2">
        <v>0</v>
      </c>
      <c r="CL760" s="2">
        <v>192.5</v>
      </c>
      <c r="CM760" s="2">
        <v>0</v>
      </c>
      <c r="CN760" s="2">
        <v>528.58000000000004</v>
      </c>
      <c r="CO760" s="2">
        <v>0</v>
      </c>
      <c r="CP760" s="2">
        <v>237.52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528.58000000000004</v>
      </c>
      <c r="DC760" s="2">
        <v>0</v>
      </c>
      <c r="DD760" s="2">
        <v>237.52</v>
      </c>
      <c r="DE760" s="2">
        <v>0</v>
      </c>
      <c r="DF760" s="2">
        <v>192.5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10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518.58000000000004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237.52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192.5</v>
      </c>
      <c r="GA760" s="2">
        <v>0</v>
      </c>
      <c r="GB760" s="2">
        <v>0</v>
      </c>
      <c r="GC760" s="2">
        <v>0</v>
      </c>
      <c r="GD760" s="2">
        <v>958.6</v>
      </c>
      <c r="GE760" s="2">
        <v>4</v>
      </c>
      <c r="GF760" s="2" t="s">
        <v>188</v>
      </c>
    </row>
    <row r="761" spans="1:188" x14ac:dyDescent="0.7">
      <c r="A761" s="2">
        <v>734038</v>
      </c>
      <c r="B761" s="2" t="s">
        <v>947</v>
      </c>
      <c r="C761" s="3">
        <v>41640</v>
      </c>
      <c r="D761" s="2">
        <v>5</v>
      </c>
      <c r="E761" s="2">
        <v>3</v>
      </c>
      <c r="F761" s="2">
        <v>1</v>
      </c>
      <c r="G761" s="2">
        <v>3</v>
      </c>
      <c r="H761" s="2">
        <v>0</v>
      </c>
      <c r="I761" s="2">
        <v>2</v>
      </c>
      <c r="J761" s="2">
        <v>0</v>
      </c>
      <c r="K761" s="2">
        <v>3</v>
      </c>
      <c r="L761" s="2">
        <v>0</v>
      </c>
      <c r="M761" s="2">
        <v>2</v>
      </c>
      <c r="N761" s="2">
        <v>0</v>
      </c>
      <c r="O761" s="2">
        <v>3</v>
      </c>
      <c r="P761" s="2">
        <v>0</v>
      </c>
      <c r="Q761" s="2">
        <v>3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1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1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1</v>
      </c>
      <c r="AS761" s="2">
        <v>0</v>
      </c>
      <c r="AT761" s="2">
        <v>0</v>
      </c>
      <c r="AU761" s="2">
        <v>0</v>
      </c>
      <c r="AV761" s="2">
        <v>1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3631.57</v>
      </c>
      <c r="CG761" s="2">
        <v>3641.57</v>
      </c>
      <c r="CH761" s="2">
        <v>0</v>
      </c>
      <c r="CI761" s="2">
        <v>45</v>
      </c>
      <c r="CJ761" s="2">
        <v>0</v>
      </c>
      <c r="CK761" s="2">
        <v>3586.57</v>
      </c>
      <c r="CL761" s="2">
        <v>0</v>
      </c>
      <c r="CM761" s="2">
        <v>0</v>
      </c>
      <c r="CN761" s="2">
        <v>0</v>
      </c>
      <c r="CO761" s="2">
        <v>45</v>
      </c>
      <c r="CP761" s="2">
        <v>0</v>
      </c>
      <c r="CQ761" s="2">
        <v>3586.57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45</v>
      </c>
      <c r="DC761" s="2">
        <v>0</v>
      </c>
      <c r="DD761" s="2">
        <v>3586.57</v>
      </c>
      <c r="DE761" s="2">
        <v>0</v>
      </c>
      <c r="DF761" s="2">
        <v>55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45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3586.57</v>
      </c>
      <c r="FR761" s="2">
        <v>0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3631.57</v>
      </c>
      <c r="GE761" s="2">
        <v>5</v>
      </c>
      <c r="GF761" s="2" t="s">
        <v>188</v>
      </c>
    </row>
    <row r="762" spans="1:188" x14ac:dyDescent="0.7">
      <c r="A762" s="2">
        <v>736878</v>
      </c>
      <c r="B762" s="2" t="s">
        <v>948</v>
      </c>
      <c r="C762" s="3">
        <v>41275</v>
      </c>
      <c r="D762" s="2">
        <v>6</v>
      </c>
      <c r="E762" s="2">
        <v>3</v>
      </c>
      <c r="F762" s="2">
        <v>1</v>
      </c>
      <c r="G762" s="2">
        <v>3</v>
      </c>
      <c r="H762" s="2">
        <v>1</v>
      </c>
      <c r="I762" s="2">
        <v>0</v>
      </c>
      <c r="J762" s="2">
        <v>1</v>
      </c>
      <c r="K762" s="2">
        <v>0</v>
      </c>
      <c r="L762" s="2">
        <v>1</v>
      </c>
      <c r="M762" s="2">
        <v>1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1</v>
      </c>
      <c r="AE762" s="2">
        <v>0</v>
      </c>
      <c r="AF762" s="2">
        <v>0</v>
      </c>
      <c r="AG762" s="2">
        <v>0</v>
      </c>
      <c r="AH762" s="2">
        <v>1</v>
      </c>
      <c r="AI762" s="2">
        <v>1</v>
      </c>
      <c r="AJ762" s="2">
        <v>0</v>
      </c>
      <c r="AK762" s="2">
        <v>0</v>
      </c>
      <c r="AL762" s="2">
        <v>0</v>
      </c>
      <c r="AM762" s="2">
        <v>0</v>
      </c>
      <c r="AN762" s="2">
        <v>1</v>
      </c>
      <c r="AO762" s="2">
        <v>0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1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1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75</v>
      </c>
      <c r="CG762" s="2">
        <v>55</v>
      </c>
      <c r="CH762" s="2">
        <v>20</v>
      </c>
      <c r="CI762" s="2">
        <v>0</v>
      </c>
      <c r="CJ762" s="2">
        <v>25</v>
      </c>
      <c r="CK762" s="2">
        <v>0</v>
      </c>
      <c r="CL762" s="2">
        <v>30</v>
      </c>
      <c r="CM762" s="2">
        <v>0</v>
      </c>
      <c r="CN762" s="2">
        <v>20</v>
      </c>
      <c r="CO762" s="2">
        <v>0</v>
      </c>
      <c r="CP762" s="2">
        <v>25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20</v>
      </c>
      <c r="DC762" s="2">
        <v>0</v>
      </c>
      <c r="DD762" s="2">
        <v>25</v>
      </c>
      <c r="DE762" s="2">
        <v>0</v>
      </c>
      <c r="DF762" s="2">
        <v>30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20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25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30</v>
      </c>
      <c r="GA762" s="2">
        <v>0</v>
      </c>
      <c r="GB762" s="2">
        <v>0</v>
      </c>
      <c r="GC762" s="2">
        <v>0</v>
      </c>
      <c r="GD762" s="2">
        <v>75</v>
      </c>
      <c r="GE762" s="2">
        <v>3</v>
      </c>
      <c r="GF762" s="2" t="s">
        <v>188</v>
      </c>
    </row>
    <row r="763" spans="1:188" x14ac:dyDescent="0.7">
      <c r="A763" s="2">
        <v>737016</v>
      </c>
      <c r="B763" s="2" t="s">
        <v>949</v>
      </c>
      <c r="C763" s="3">
        <v>41640</v>
      </c>
      <c r="D763" s="2">
        <v>5</v>
      </c>
      <c r="E763" s="2">
        <v>3</v>
      </c>
      <c r="F763" s="2">
        <v>1</v>
      </c>
      <c r="G763" s="2">
        <v>3</v>
      </c>
      <c r="H763" s="2">
        <v>0</v>
      </c>
      <c r="I763" s="2">
        <v>1</v>
      </c>
      <c r="J763" s="2">
        <v>0</v>
      </c>
      <c r="K763" s="2">
        <v>3</v>
      </c>
      <c r="L763" s="2">
        <v>0</v>
      </c>
      <c r="M763" s="2">
        <v>1</v>
      </c>
      <c r="N763" s="2">
        <v>0</v>
      </c>
      <c r="O763" s="2">
        <v>3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</v>
      </c>
      <c r="AI763" s="2">
        <v>1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0</v>
      </c>
      <c r="AR763" s="2">
        <v>1</v>
      </c>
      <c r="AS763" s="2">
        <v>0</v>
      </c>
      <c r="AT763" s="2">
        <v>0</v>
      </c>
      <c r="AU763" s="2">
        <v>0</v>
      </c>
      <c r="AV763" s="2">
        <v>1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160</v>
      </c>
      <c r="CG763" s="2">
        <v>160</v>
      </c>
      <c r="CH763" s="2">
        <v>0</v>
      </c>
      <c r="CI763" s="2">
        <v>20</v>
      </c>
      <c r="CJ763" s="2">
        <v>0</v>
      </c>
      <c r="CK763" s="2">
        <v>140</v>
      </c>
      <c r="CL763" s="2">
        <v>0</v>
      </c>
      <c r="CM763" s="2">
        <v>0</v>
      </c>
      <c r="CN763" s="2">
        <v>0</v>
      </c>
      <c r="CO763" s="2">
        <v>20</v>
      </c>
      <c r="CP763" s="2">
        <v>0</v>
      </c>
      <c r="CQ763" s="2">
        <v>140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20</v>
      </c>
      <c r="DC763" s="2">
        <v>0</v>
      </c>
      <c r="DD763" s="2">
        <v>140</v>
      </c>
      <c r="DE763" s="2">
        <v>0</v>
      </c>
      <c r="DF763" s="2">
        <v>20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0</v>
      </c>
      <c r="EP763" s="2">
        <v>0</v>
      </c>
      <c r="EQ763" s="2">
        <v>0</v>
      </c>
      <c r="ER763" s="2">
        <v>20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100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40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160</v>
      </c>
      <c r="GE763" s="2">
        <v>4</v>
      </c>
      <c r="GF763" s="2" t="s">
        <v>188</v>
      </c>
    </row>
    <row r="764" spans="1:188" x14ac:dyDescent="0.7">
      <c r="A764" s="2">
        <v>737372</v>
      </c>
      <c r="B764" s="2" t="s">
        <v>950</v>
      </c>
      <c r="C764" s="3">
        <v>41275</v>
      </c>
      <c r="D764" s="2">
        <v>6</v>
      </c>
      <c r="E764" s="2">
        <v>3</v>
      </c>
      <c r="F764" s="2">
        <v>1</v>
      </c>
      <c r="G764" s="2">
        <v>3</v>
      </c>
      <c r="H764" s="2">
        <v>2</v>
      </c>
      <c r="I764" s="2">
        <v>0</v>
      </c>
      <c r="J764" s="2">
        <v>1</v>
      </c>
      <c r="K764" s="2">
        <v>0</v>
      </c>
      <c r="L764" s="2">
        <v>2</v>
      </c>
      <c r="M764" s="2">
        <v>2</v>
      </c>
      <c r="N764" s="2">
        <v>0</v>
      </c>
      <c r="O764" s="2">
        <v>1</v>
      </c>
      <c r="P764" s="2">
        <v>0</v>
      </c>
      <c r="Q764" s="2">
        <v>2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1</v>
      </c>
      <c r="AE764" s="2">
        <v>0</v>
      </c>
      <c r="AF764" s="2">
        <v>0</v>
      </c>
      <c r="AG764" s="2">
        <v>0</v>
      </c>
      <c r="AH764" s="2">
        <v>1</v>
      </c>
      <c r="AI764" s="2">
        <v>1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0</v>
      </c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1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1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175.1</v>
      </c>
      <c r="CG764" s="2">
        <v>125.1</v>
      </c>
      <c r="CH764" s="2">
        <v>50</v>
      </c>
      <c r="CI764" s="2">
        <v>0</v>
      </c>
      <c r="CJ764" s="2">
        <v>25</v>
      </c>
      <c r="CK764" s="2">
        <v>0</v>
      </c>
      <c r="CL764" s="2">
        <v>100.1</v>
      </c>
      <c r="CM764" s="2">
        <v>0</v>
      </c>
      <c r="CN764" s="2">
        <v>50</v>
      </c>
      <c r="CO764" s="2">
        <v>0</v>
      </c>
      <c r="CP764" s="2">
        <v>25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50</v>
      </c>
      <c r="DC764" s="2">
        <v>0</v>
      </c>
      <c r="DD764" s="2">
        <v>25</v>
      </c>
      <c r="DE764" s="2">
        <v>0</v>
      </c>
      <c r="DF764" s="2">
        <v>100.1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25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25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25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50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50.1</v>
      </c>
      <c r="FZ764" s="2">
        <v>0</v>
      </c>
      <c r="GA764" s="2">
        <v>0</v>
      </c>
      <c r="GB764" s="2">
        <v>0</v>
      </c>
      <c r="GC764" s="2">
        <v>0</v>
      </c>
      <c r="GD764" s="2">
        <v>175.1</v>
      </c>
      <c r="GE764" s="2">
        <v>5</v>
      </c>
      <c r="GF764" s="2" t="s">
        <v>188</v>
      </c>
    </row>
    <row r="765" spans="1:188" x14ac:dyDescent="0.7">
      <c r="A765" s="2">
        <v>737893</v>
      </c>
      <c r="B765" s="2" t="s">
        <v>951</v>
      </c>
      <c r="C765" s="3">
        <v>41275</v>
      </c>
      <c r="D765" s="2">
        <v>6</v>
      </c>
      <c r="E765" s="2">
        <v>4</v>
      </c>
      <c r="F765" s="2">
        <v>2</v>
      </c>
      <c r="G765" s="2">
        <v>4</v>
      </c>
      <c r="H765" s="2">
        <v>1</v>
      </c>
      <c r="I765" s="2">
        <v>0</v>
      </c>
      <c r="J765" s="2">
        <v>1</v>
      </c>
      <c r="K765" s="2">
        <v>0</v>
      </c>
      <c r="L765" s="2">
        <v>1</v>
      </c>
      <c r="M765" s="2">
        <v>1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1</v>
      </c>
      <c r="AJ765" s="2">
        <v>0</v>
      </c>
      <c r="AK765" s="2">
        <v>0</v>
      </c>
      <c r="AL765" s="2">
        <v>0</v>
      </c>
      <c r="AM765" s="2">
        <v>0</v>
      </c>
      <c r="AN765" s="2">
        <v>1</v>
      </c>
      <c r="AO765" s="2">
        <v>0</v>
      </c>
      <c r="AP765" s="2">
        <v>0</v>
      </c>
      <c r="AQ765" s="2">
        <v>0</v>
      </c>
      <c r="AR765" s="2">
        <v>1</v>
      </c>
      <c r="AS765" s="2">
        <v>0</v>
      </c>
      <c r="AT765" s="2">
        <v>0</v>
      </c>
      <c r="AU765" s="2">
        <v>0</v>
      </c>
      <c r="AV765" s="2">
        <v>1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1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35</v>
      </c>
      <c r="CG765" s="2">
        <v>25</v>
      </c>
      <c r="CH765" s="2">
        <v>25</v>
      </c>
      <c r="CI765" s="2">
        <v>0</v>
      </c>
      <c r="CJ765" s="2">
        <v>10</v>
      </c>
      <c r="CK765" s="2">
        <v>0</v>
      </c>
      <c r="CL765" s="2">
        <v>15</v>
      </c>
      <c r="CM765" s="2">
        <v>0</v>
      </c>
      <c r="CN765" s="2">
        <v>25</v>
      </c>
      <c r="CO765" s="2">
        <v>0</v>
      </c>
      <c r="CP765" s="2">
        <v>10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25</v>
      </c>
      <c r="DC765" s="2">
        <v>0</v>
      </c>
      <c r="DD765" s="2">
        <v>10</v>
      </c>
      <c r="DE765" s="2">
        <v>0</v>
      </c>
      <c r="DF765" s="2">
        <v>15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25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10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15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50</v>
      </c>
      <c r="GE765" s="2">
        <v>3</v>
      </c>
      <c r="GF765" s="2" t="s">
        <v>188</v>
      </c>
    </row>
    <row r="766" spans="1:188" x14ac:dyDescent="0.7">
      <c r="A766" s="2">
        <v>737970</v>
      </c>
      <c r="B766" s="2" t="s">
        <v>952</v>
      </c>
      <c r="C766" s="3">
        <v>41275</v>
      </c>
      <c r="D766" s="2">
        <v>6</v>
      </c>
      <c r="E766" s="2">
        <v>3</v>
      </c>
      <c r="F766" s="2">
        <v>1</v>
      </c>
      <c r="G766" s="2">
        <v>3</v>
      </c>
      <c r="H766" s="2">
        <v>2</v>
      </c>
      <c r="I766" s="2">
        <v>0</v>
      </c>
      <c r="J766" s="2">
        <v>1</v>
      </c>
      <c r="K766" s="2">
        <v>0</v>
      </c>
      <c r="L766" s="2">
        <v>2</v>
      </c>
      <c r="M766" s="2">
        <v>2</v>
      </c>
      <c r="N766" s="2">
        <v>0</v>
      </c>
      <c r="O766" s="2">
        <v>1</v>
      </c>
      <c r="P766" s="2">
        <v>0</v>
      </c>
      <c r="Q766" s="2">
        <v>2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0</v>
      </c>
      <c r="AF766" s="2">
        <v>0</v>
      </c>
      <c r="AG766" s="2">
        <v>0</v>
      </c>
      <c r="AH766" s="2">
        <v>1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2">
        <v>1</v>
      </c>
      <c r="AO766" s="2">
        <v>0</v>
      </c>
      <c r="AP766" s="2">
        <v>0</v>
      </c>
      <c r="AQ766" s="2">
        <v>0</v>
      </c>
      <c r="AR766" s="2">
        <v>1</v>
      </c>
      <c r="AS766" s="2">
        <v>0</v>
      </c>
      <c r="AT766" s="2">
        <v>0</v>
      </c>
      <c r="AU766" s="2">
        <v>0</v>
      </c>
      <c r="AV766" s="2">
        <v>1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1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400</v>
      </c>
      <c r="CG766" s="2">
        <v>200</v>
      </c>
      <c r="CH766" s="2">
        <v>200</v>
      </c>
      <c r="CI766" s="2">
        <v>0</v>
      </c>
      <c r="CJ766" s="2">
        <v>100</v>
      </c>
      <c r="CK766" s="2">
        <v>0</v>
      </c>
      <c r="CL766" s="2">
        <v>100</v>
      </c>
      <c r="CM766" s="2">
        <v>0</v>
      </c>
      <c r="CN766" s="2">
        <v>200</v>
      </c>
      <c r="CO766" s="2">
        <v>0</v>
      </c>
      <c r="CP766" s="2">
        <v>100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200</v>
      </c>
      <c r="DC766" s="2">
        <v>0</v>
      </c>
      <c r="DD766" s="2">
        <v>100</v>
      </c>
      <c r="DE766" s="2">
        <v>0</v>
      </c>
      <c r="DF766" s="2">
        <v>100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100</v>
      </c>
      <c r="EF766" s="2">
        <v>100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100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100</v>
      </c>
      <c r="GA766" s="2">
        <v>0</v>
      </c>
      <c r="GB766" s="2">
        <v>0</v>
      </c>
      <c r="GC766" s="2">
        <v>0</v>
      </c>
      <c r="GD766" s="2">
        <v>400</v>
      </c>
      <c r="GE766" s="2">
        <v>5</v>
      </c>
      <c r="GF766" s="2" t="s">
        <v>188</v>
      </c>
    </row>
    <row r="767" spans="1:188" x14ac:dyDescent="0.7">
      <c r="A767" s="2">
        <v>738424</v>
      </c>
      <c r="B767" s="2" t="s">
        <v>953</v>
      </c>
      <c r="C767" s="3">
        <v>41275</v>
      </c>
      <c r="D767" s="2">
        <v>6</v>
      </c>
      <c r="E767" s="2">
        <v>3</v>
      </c>
      <c r="F767" s="2">
        <v>1</v>
      </c>
      <c r="G767" s="2">
        <v>3</v>
      </c>
      <c r="H767" s="2">
        <v>1</v>
      </c>
      <c r="I767" s="2">
        <v>0</v>
      </c>
      <c r="J767" s="2">
        <v>1</v>
      </c>
      <c r="K767" s="2">
        <v>0</v>
      </c>
      <c r="L767" s="2">
        <v>1</v>
      </c>
      <c r="M767" s="2">
        <v>1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1</v>
      </c>
      <c r="AE767" s="2">
        <v>0</v>
      </c>
      <c r="AF767" s="2">
        <v>0</v>
      </c>
      <c r="AG767" s="2">
        <v>0</v>
      </c>
      <c r="AH767" s="2">
        <v>1</v>
      </c>
      <c r="AI767" s="2">
        <v>1</v>
      </c>
      <c r="AJ767" s="2">
        <v>0</v>
      </c>
      <c r="AK767" s="2">
        <v>0</v>
      </c>
      <c r="AL767" s="2">
        <v>0</v>
      </c>
      <c r="AM767" s="2">
        <v>0</v>
      </c>
      <c r="AN767" s="2">
        <v>1</v>
      </c>
      <c r="AO767" s="2">
        <v>0</v>
      </c>
      <c r="AP767" s="2">
        <v>0</v>
      </c>
      <c r="AQ767" s="2">
        <v>0</v>
      </c>
      <c r="AR767" s="2">
        <v>1</v>
      </c>
      <c r="AS767" s="2">
        <v>0</v>
      </c>
      <c r="AT767" s="2">
        <v>0</v>
      </c>
      <c r="AU767" s="2">
        <v>0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1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78.040000000000006</v>
      </c>
      <c r="CG767" s="2">
        <v>58.04</v>
      </c>
      <c r="CH767" s="2">
        <v>20</v>
      </c>
      <c r="CI767" s="2">
        <v>0</v>
      </c>
      <c r="CJ767" s="2">
        <v>25</v>
      </c>
      <c r="CK767" s="2">
        <v>0</v>
      </c>
      <c r="CL767" s="2">
        <v>33.04</v>
      </c>
      <c r="CM767" s="2">
        <v>0</v>
      </c>
      <c r="CN767" s="2">
        <v>20</v>
      </c>
      <c r="CO767" s="2">
        <v>0</v>
      </c>
      <c r="CP767" s="2">
        <v>25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20</v>
      </c>
      <c r="DC767" s="2">
        <v>0</v>
      </c>
      <c r="DD767" s="2">
        <v>25</v>
      </c>
      <c r="DE767" s="2">
        <v>0</v>
      </c>
      <c r="DF767" s="2">
        <v>33.04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20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25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33.04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78.039999999999907</v>
      </c>
      <c r="GE767" s="2">
        <v>3</v>
      </c>
      <c r="GF767" s="2" t="s">
        <v>188</v>
      </c>
    </row>
    <row r="768" spans="1:188" x14ac:dyDescent="0.7">
      <c r="A768" s="2">
        <v>741315</v>
      </c>
      <c r="B768" s="2" t="s">
        <v>954</v>
      </c>
      <c r="C768" s="3">
        <v>41275</v>
      </c>
      <c r="D768" s="2">
        <v>6</v>
      </c>
      <c r="E768" s="2">
        <v>3</v>
      </c>
      <c r="F768" s="2">
        <v>1</v>
      </c>
      <c r="G768" s="2">
        <v>3</v>
      </c>
      <c r="H768" s="2">
        <v>1</v>
      </c>
      <c r="I768" s="2">
        <v>0</v>
      </c>
      <c r="J768" s="2">
        <v>6</v>
      </c>
      <c r="K768" s="2">
        <v>0</v>
      </c>
      <c r="L768" s="2">
        <v>11</v>
      </c>
      <c r="M768" s="2">
        <v>1</v>
      </c>
      <c r="N768" s="2">
        <v>0</v>
      </c>
      <c r="O768" s="2">
        <v>6</v>
      </c>
      <c r="P768" s="2">
        <v>0</v>
      </c>
      <c r="Q768" s="2">
        <v>11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0</v>
      </c>
      <c r="AF768" s="2">
        <v>0</v>
      </c>
      <c r="AG768" s="2">
        <v>0</v>
      </c>
      <c r="AH768" s="2">
        <v>1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1</v>
      </c>
      <c r="AO768" s="2">
        <v>0</v>
      </c>
      <c r="AP768" s="2">
        <v>0</v>
      </c>
      <c r="AQ768" s="2">
        <v>0</v>
      </c>
      <c r="AR768" s="2">
        <v>1</v>
      </c>
      <c r="AS768" s="2">
        <v>0</v>
      </c>
      <c r="AT768" s="2">
        <v>0</v>
      </c>
      <c r="AU768" s="2">
        <v>0</v>
      </c>
      <c r="AV768" s="2">
        <v>1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1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730.98</v>
      </c>
      <c r="CG768" s="2">
        <v>705.98</v>
      </c>
      <c r="CH768" s="2">
        <v>25</v>
      </c>
      <c r="CI768" s="2">
        <v>0</v>
      </c>
      <c r="CJ768" s="2">
        <v>257.05</v>
      </c>
      <c r="CK768" s="2">
        <v>0</v>
      </c>
      <c r="CL768" s="2">
        <v>448.93</v>
      </c>
      <c r="CM768" s="2">
        <v>0</v>
      </c>
      <c r="CN768" s="2">
        <v>25</v>
      </c>
      <c r="CO768" s="2">
        <v>0</v>
      </c>
      <c r="CP768" s="2">
        <v>257.05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25</v>
      </c>
      <c r="DC768" s="2">
        <v>0</v>
      </c>
      <c r="DD768" s="2">
        <v>257.05</v>
      </c>
      <c r="DE768" s="2">
        <v>0</v>
      </c>
      <c r="DF768" s="2">
        <v>448.93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25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257.05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440.49</v>
      </c>
      <c r="GC768" s="2">
        <v>8.44</v>
      </c>
      <c r="GD768" s="2">
        <v>730.98</v>
      </c>
      <c r="GE768" s="2">
        <v>18</v>
      </c>
      <c r="GF768" s="2" t="s">
        <v>188</v>
      </c>
    </row>
    <row r="769" spans="1:188" x14ac:dyDescent="0.7">
      <c r="A769" s="2">
        <v>742794</v>
      </c>
      <c r="B769" s="2" t="s">
        <v>955</v>
      </c>
      <c r="C769" s="3">
        <v>41275</v>
      </c>
      <c r="D769" s="2">
        <v>6</v>
      </c>
      <c r="E769" s="2">
        <v>3</v>
      </c>
      <c r="F769" s="2">
        <v>1</v>
      </c>
      <c r="G769" s="2">
        <v>3</v>
      </c>
      <c r="H769" s="2">
        <v>1</v>
      </c>
      <c r="I769" s="2">
        <v>0</v>
      </c>
      <c r="J769" s="2">
        <v>1</v>
      </c>
      <c r="K769" s="2">
        <v>0</v>
      </c>
      <c r="L769" s="2">
        <v>1</v>
      </c>
      <c r="M769" s="2">
        <v>1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1</v>
      </c>
      <c r="AE769" s="2">
        <v>0</v>
      </c>
      <c r="AF769" s="2">
        <v>0</v>
      </c>
      <c r="AG769" s="2">
        <v>0</v>
      </c>
      <c r="AH769" s="2">
        <v>1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1</v>
      </c>
      <c r="AO769" s="2">
        <v>0</v>
      </c>
      <c r="AP769" s="2">
        <v>0</v>
      </c>
      <c r="AQ769" s="2">
        <v>0</v>
      </c>
      <c r="AR769" s="2">
        <v>1</v>
      </c>
      <c r="AS769" s="2">
        <v>0</v>
      </c>
      <c r="AT769" s="2">
        <v>0</v>
      </c>
      <c r="AU769" s="2">
        <v>0</v>
      </c>
      <c r="AV769" s="2">
        <v>1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1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85</v>
      </c>
      <c r="CG769" s="2">
        <v>75</v>
      </c>
      <c r="CH769" s="2">
        <v>10</v>
      </c>
      <c r="CI769" s="2">
        <v>0</v>
      </c>
      <c r="CJ769" s="2">
        <v>50</v>
      </c>
      <c r="CK769" s="2">
        <v>0</v>
      </c>
      <c r="CL769" s="2">
        <v>25</v>
      </c>
      <c r="CM769" s="2">
        <v>0</v>
      </c>
      <c r="CN769" s="2">
        <v>10</v>
      </c>
      <c r="CO769" s="2">
        <v>0</v>
      </c>
      <c r="CP769" s="2">
        <v>50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10</v>
      </c>
      <c r="DC769" s="2">
        <v>0</v>
      </c>
      <c r="DD769" s="2">
        <v>50</v>
      </c>
      <c r="DE769" s="2">
        <v>0</v>
      </c>
      <c r="DF769" s="2">
        <v>25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10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50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25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85</v>
      </c>
      <c r="GE769" s="2">
        <v>3</v>
      </c>
      <c r="GF769" s="2" t="s">
        <v>188</v>
      </c>
    </row>
    <row r="770" spans="1:188" x14ac:dyDescent="0.7">
      <c r="A770" s="2">
        <v>743222</v>
      </c>
      <c r="B770" s="2" t="s">
        <v>956</v>
      </c>
      <c r="C770" s="3">
        <v>41640</v>
      </c>
      <c r="D770" s="2">
        <v>5</v>
      </c>
      <c r="E770" s="2">
        <v>3</v>
      </c>
      <c r="F770" s="2">
        <v>1</v>
      </c>
      <c r="G770" s="2">
        <v>3</v>
      </c>
      <c r="H770" s="2">
        <v>0</v>
      </c>
      <c r="I770" s="2">
        <v>1</v>
      </c>
      <c r="J770" s="2">
        <v>0</v>
      </c>
      <c r="K770" s="2">
        <v>1</v>
      </c>
      <c r="L770" s="2">
        <v>0</v>
      </c>
      <c r="M770" s="2">
        <v>1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1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1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0</v>
      </c>
      <c r="AV770" s="2">
        <v>1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75</v>
      </c>
      <c r="CG770" s="2">
        <v>50</v>
      </c>
      <c r="CH770" s="2">
        <v>0</v>
      </c>
      <c r="CI770" s="2">
        <v>50</v>
      </c>
      <c r="CJ770" s="2">
        <v>0</v>
      </c>
      <c r="CK770" s="2">
        <v>25</v>
      </c>
      <c r="CL770" s="2">
        <v>0</v>
      </c>
      <c r="CM770" s="2">
        <v>0</v>
      </c>
      <c r="CN770" s="2">
        <v>0</v>
      </c>
      <c r="CO770" s="2">
        <v>50</v>
      </c>
      <c r="CP770" s="2">
        <v>0</v>
      </c>
      <c r="CQ770" s="2">
        <v>25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50</v>
      </c>
      <c r="DC770" s="2">
        <v>0</v>
      </c>
      <c r="DD770" s="2">
        <v>25</v>
      </c>
      <c r="DE770" s="2">
        <v>0</v>
      </c>
      <c r="DF770" s="2">
        <v>25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50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25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75</v>
      </c>
      <c r="GE770" s="2">
        <v>2</v>
      </c>
      <c r="GF770" s="2" t="s">
        <v>188</v>
      </c>
    </row>
    <row r="771" spans="1:188" x14ac:dyDescent="0.7">
      <c r="A771" s="2">
        <v>743454</v>
      </c>
      <c r="B771" s="2" t="s">
        <v>957</v>
      </c>
      <c r="C771" s="3">
        <v>41275</v>
      </c>
      <c r="D771" s="2">
        <v>6</v>
      </c>
      <c r="E771" s="2">
        <v>3</v>
      </c>
      <c r="F771" s="2">
        <v>1</v>
      </c>
      <c r="G771" s="2">
        <v>3</v>
      </c>
      <c r="H771" s="2">
        <v>1</v>
      </c>
      <c r="I771" s="2">
        <v>0</v>
      </c>
      <c r="J771" s="2">
        <v>1</v>
      </c>
      <c r="K771" s="2">
        <v>0</v>
      </c>
      <c r="L771" s="2">
        <v>1</v>
      </c>
      <c r="M771" s="2">
        <v>1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0</v>
      </c>
      <c r="AF771" s="2">
        <v>0</v>
      </c>
      <c r="AG771" s="2">
        <v>0</v>
      </c>
      <c r="AH771" s="2">
        <v>1</v>
      </c>
      <c r="AI771" s="2">
        <v>1</v>
      </c>
      <c r="AJ771" s="2">
        <v>0</v>
      </c>
      <c r="AK771" s="2">
        <v>0</v>
      </c>
      <c r="AL771" s="2">
        <v>0</v>
      </c>
      <c r="AM771" s="2">
        <v>0</v>
      </c>
      <c r="AN771" s="2">
        <v>1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0</v>
      </c>
      <c r="AV771" s="2">
        <v>1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1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320.25</v>
      </c>
      <c r="CG771" s="2">
        <v>220.25</v>
      </c>
      <c r="CH771" s="2">
        <v>100</v>
      </c>
      <c r="CI771" s="2">
        <v>0</v>
      </c>
      <c r="CJ771" s="2">
        <v>27</v>
      </c>
      <c r="CK771" s="2">
        <v>0</v>
      </c>
      <c r="CL771" s="2">
        <v>193.25</v>
      </c>
      <c r="CM771" s="2">
        <v>0</v>
      </c>
      <c r="CN771" s="2">
        <v>100</v>
      </c>
      <c r="CO771" s="2">
        <v>0</v>
      </c>
      <c r="CP771" s="2">
        <v>27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100</v>
      </c>
      <c r="DC771" s="2">
        <v>0</v>
      </c>
      <c r="DD771" s="2">
        <v>27</v>
      </c>
      <c r="DE771" s="2">
        <v>0</v>
      </c>
      <c r="DF771" s="2">
        <v>193.25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100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27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193.25</v>
      </c>
      <c r="GC771" s="2">
        <v>0</v>
      </c>
      <c r="GD771" s="2">
        <v>320.25</v>
      </c>
      <c r="GE771" s="2">
        <v>3</v>
      </c>
      <c r="GF771" s="2" t="s">
        <v>188</v>
      </c>
    </row>
    <row r="772" spans="1:188" x14ac:dyDescent="0.7">
      <c r="A772" s="2">
        <v>744277</v>
      </c>
      <c r="B772" s="2" t="s">
        <v>958</v>
      </c>
      <c r="C772" s="3">
        <v>41275</v>
      </c>
      <c r="D772" s="2">
        <v>6</v>
      </c>
      <c r="E772" s="2">
        <v>4</v>
      </c>
      <c r="F772" s="2">
        <v>2</v>
      </c>
      <c r="G772" s="2">
        <v>4</v>
      </c>
      <c r="H772" s="2">
        <v>2</v>
      </c>
      <c r="I772" s="2">
        <v>0</v>
      </c>
      <c r="J772" s="2">
        <v>1</v>
      </c>
      <c r="K772" s="2">
        <v>0</v>
      </c>
      <c r="L772" s="2">
        <v>3</v>
      </c>
      <c r="M772" s="2">
        <v>2</v>
      </c>
      <c r="N772" s="2">
        <v>0</v>
      </c>
      <c r="O772" s="2">
        <v>1</v>
      </c>
      <c r="P772" s="2">
        <v>0</v>
      </c>
      <c r="Q772" s="2">
        <v>3</v>
      </c>
      <c r="R772" s="2">
        <v>0</v>
      </c>
      <c r="S772" s="2">
        <v>0</v>
      </c>
      <c r="T772" s="2">
        <v>0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1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1</v>
      </c>
      <c r="AO772" s="2">
        <v>0</v>
      </c>
      <c r="AP772" s="2">
        <v>0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1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1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58.5</v>
      </c>
      <c r="CG772" s="2">
        <v>200.22</v>
      </c>
      <c r="CH772" s="2">
        <v>40</v>
      </c>
      <c r="CI772" s="2">
        <v>0</v>
      </c>
      <c r="CJ772" s="2">
        <v>18.5</v>
      </c>
      <c r="CK772" s="2">
        <v>0</v>
      </c>
      <c r="CL772" s="2">
        <v>181.72</v>
      </c>
      <c r="CM772" s="2">
        <v>0</v>
      </c>
      <c r="CN772" s="2">
        <v>40</v>
      </c>
      <c r="CO772" s="2">
        <v>0</v>
      </c>
      <c r="CP772" s="2">
        <v>18.5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40</v>
      </c>
      <c r="DC772" s="2">
        <v>0</v>
      </c>
      <c r="DD772" s="2">
        <v>18.5</v>
      </c>
      <c r="DE772" s="2">
        <v>0</v>
      </c>
      <c r="DF772" s="2">
        <v>181.72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40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18.5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150</v>
      </c>
      <c r="FZ772" s="2">
        <v>0</v>
      </c>
      <c r="GA772" s="2">
        <v>31.72</v>
      </c>
      <c r="GB772" s="2">
        <v>0</v>
      </c>
      <c r="GC772" s="2">
        <v>0</v>
      </c>
      <c r="GD772" s="2">
        <v>240.22</v>
      </c>
      <c r="GE772" s="2">
        <v>6</v>
      </c>
      <c r="GF772" s="2" t="s">
        <v>188</v>
      </c>
    </row>
    <row r="773" spans="1:188" x14ac:dyDescent="0.7">
      <c r="A773" s="2">
        <v>744355</v>
      </c>
      <c r="B773" s="2" t="s">
        <v>959</v>
      </c>
      <c r="C773" s="3">
        <v>41275</v>
      </c>
      <c r="D773" s="2">
        <v>6</v>
      </c>
      <c r="E773" s="2">
        <v>3</v>
      </c>
      <c r="F773" s="2">
        <v>1</v>
      </c>
      <c r="G773" s="2">
        <v>3</v>
      </c>
      <c r="H773" s="2">
        <v>3</v>
      </c>
      <c r="I773" s="2">
        <v>0</v>
      </c>
      <c r="J773" s="2">
        <v>2</v>
      </c>
      <c r="K773" s="2">
        <v>0</v>
      </c>
      <c r="L773" s="2">
        <v>3</v>
      </c>
      <c r="M773" s="2">
        <v>3</v>
      </c>
      <c r="N773" s="2">
        <v>0</v>
      </c>
      <c r="O773" s="2">
        <v>2</v>
      </c>
      <c r="P773" s="2">
        <v>0</v>
      </c>
      <c r="Q773" s="2">
        <v>3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</v>
      </c>
      <c r="AE773" s="2">
        <v>0</v>
      </c>
      <c r="AF773" s="2">
        <v>0</v>
      </c>
      <c r="AG773" s="2">
        <v>0</v>
      </c>
      <c r="AH773" s="2">
        <v>1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0</v>
      </c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0</v>
      </c>
      <c r="AV773" s="2">
        <v>1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1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647.66</v>
      </c>
      <c r="CG773" s="2">
        <v>436.58</v>
      </c>
      <c r="CH773" s="2">
        <v>211.08</v>
      </c>
      <c r="CI773" s="2">
        <v>0</v>
      </c>
      <c r="CJ773" s="2">
        <v>232.92</v>
      </c>
      <c r="CK773" s="2">
        <v>0</v>
      </c>
      <c r="CL773" s="2">
        <v>203.66</v>
      </c>
      <c r="CM773" s="2">
        <v>0</v>
      </c>
      <c r="CN773" s="2">
        <v>211.08</v>
      </c>
      <c r="CO773" s="2">
        <v>0</v>
      </c>
      <c r="CP773" s="2">
        <v>232.92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211.08</v>
      </c>
      <c r="DC773" s="2">
        <v>0</v>
      </c>
      <c r="DD773" s="2">
        <v>232.92</v>
      </c>
      <c r="DE773" s="2">
        <v>0</v>
      </c>
      <c r="DF773" s="2">
        <v>203.66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211.08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232.92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203.66</v>
      </c>
      <c r="GD773" s="2">
        <v>647.66</v>
      </c>
      <c r="GE773" s="2">
        <v>8</v>
      </c>
      <c r="GF773" s="2" t="s">
        <v>188</v>
      </c>
    </row>
    <row r="774" spans="1:188" x14ac:dyDescent="0.7">
      <c r="A774" s="2">
        <v>745714</v>
      </c>
      <c r="B774" s="4" t="s">
        <v>960</v>
      </c>
      <c r="C774" s="3">
        <v>41640</v>
      </c>
      <c r="D774" s="2">
        <v>5</v>
      </c>
      <c r="E774" s="2">
        <v>3</v>
      </c>
      <c r="F774" s="2">
        <v>1</v>
      </c>
      <c r="G774" s="2">
        <v>3</v>
      </c>
      <c r="H774" s="2">
        <v>0</v>
      </c>
      <c r="I774" s="2">
        <v>1</v>
      </c>
      <c r="J774" s="2">
        <v>0</v>
      </c>
      <c r="K774" s="2">
        <v>1</v>
      </c>
      <c r="L774" s="2">
        <v>0</v>
      </c>
      <c r="M774" s="2">
        <v>1</v>
      </c>
      <c r="N774" s="2">
        <v>0</v>
      </c>
      <c r="O774" s="2">
        <v>1</v>
      </c>
      <c r="P774" s="2">
        <v>0</v>
      </c>
      <c r="Q774" s="2">
        <v>2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0</v>
      </c>
      <c r="AU774" s="2">
        <v>0</v>
      </c>
      <c r="AV774" s="2">
        <v>1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30</v>
      </c>
      <c r="CG774" s="2">
        <v>80</v>
      </c>
      <c r="CH774" s="2">
        <v>0</v>
      </c>
      <c r="CI774" s="2">
        <v>10</v>
      </c>
      <c r="CJ774" s="2">
        <v>0</v>
      </c>
      <c r="CK774" s="2">
        <v>20</v>
      </c>
      <c r="CL774" s="2">
        <v>0</v>
      </c>
      <c r="CM774" s="2">
        <v>0</v>
      </c>
      <c r="CN774" s="2">
        <v>0</v>
      </c>
      <c r="CO774" s="2">
        <v>10</v>
      </c>
      <c r="CP774" s="2">
        <v>0</v>
      </c>
      <c r="CQ774" s="2">
        <v>20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10</v>
      </c>
      <c r="DC774" s="2">
        <v>0</v>
      </c>
      <c r="DD774" s="2">
        <v>20</v>
      </c>
      <c r="DE774" s="2">
        <v>0</v>
      </c>
      <c r="DF774" s="2">
        <v>60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10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20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30</v>
      </c>
      <c r="GE774" s="2">
        <v>2</v>
      </c>
      <c r="GF774" s="2" t="s">
        <v>188</v>
      </c>
    </row>
    <row r="775" spans="1:188" x14ac:dyDescent="0.7">
      <c r="A775" s="2">
        <v>746169</v>
      </c>
      <c r="B775" s="4" t="s">
        <v>961</v>
      </c>
      <c r="C775" s="3">
        <v>41275</v>
      </c>
      <c r="D775" s="2">
        <v>6</v>
      </c>
      <c r="E775" s="2">
        <v>3</v>
      </c>
      <c r="F775" s="2">
        <v>1</v>
      </c>
      <c r="G775" s="2">
        <v>3</v>
      </c>
      <c r="H775" s="2">
        <v>1</v>
      </c>
      <c r="I775" s="2">
        <v>0</v>
      </c>
      <c r="J775" s="2">
        <v>1</v>
      </c>
      <c r="K775" s="2">
        <v>0</v>
      </c>
      <c r="L775" s="2">
        <v>1</v>
      </c>
      <c r="M775" s="2">
        <v>1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1</v>
      </c>
      <c r="AE775" s="2">
        <v>0</v>
      </c>
      <c r="AF775" s="2">
        <v>0</v>
      </c>
      <c r="AG775" s="2">
        <v>0</v>
      </c>
      <c r="AH775" s="2">
        <v>1</v>
      </c>
      <c r="AI775" s="2">
        <v>1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0</v>
      </c>
      <c r="AV775" s="2">
        <v>1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1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202.24</v>
      </c>
      <c r="CG775" s="2">
        <v>152.24</v>
      </c>
      <c r="CH775" s="2">
        <v>50</v>
      </c>
      <c r="CI775" s="2">
        <v>0</v>
      </c>
      <c r="CJ775" s="2">
        <v>52.24</v>
      </c>
      <c r="CK775" s="2">
        <v>0</v>
      </c>
      <c r="CL775" s="2">
        <v>100</v>
      </c>
      <c r="CM775" s="2">
        <v>0</v>
      </c>
      <c r="CN775" s="2">
        <v>50</v>
      </c>
      <c r="CO775" s="2">
        <v>0</v>
      </c>
      <c r="CP775" s="2">
        <v>52.24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50</v>
      </c>
      <c r="DC775" s="2">
        <v>0</v>
      </c>
      <c r="DD775" s="2">
        <v>52.24</v>
      </c>
      <c r="DE775" s="2">
        <v>0</v>
      </c>
      <c r="DF775" s="2">
        <v>100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50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52.24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100</v>
      </c>
      <c r="FZ775" s="2">
        <v>0</v>
      </c>
      <c r="GA775" s="2">
        <v>0</v>
      </c>
      <c r="GB775" s="2">
        <v>0</v>
      </c>
      <c r="GC775" s="2">
        <v>0</v>
      </c>
      <c r="GD775" s="2">
        <v>202.24</v>
      </c>
      <c r="GE775" s="2">
        <v>3</v>
      </c>
      <c r="GF775" s="2" t="s">
        <v>188</v>
      </c>
    </row>
    <row r="776" spans="1:188" x14ac:dyDescent="0.7">
      <c r="A776" s="2">
        <v>746965</v>
      </c>
      <c r="B776" s="2" t="s">
        <v>962</v>
      </c>
      <c r="C776" s="3">
        <v>41275</v>
      </c>
      <c r="D776" s="2">
        <v>6</v>
      </c>
      <c r="E776" s="2">
        <v>3</v>
      </c>
      <c r="F776" s="2">
        <v>1</v>
      </c>
      <c r="G776" s="2">
        <v>3</v>
      </c>
      <c r="H776" s="2">
        <v>3</v>
      </c>
      <c r="I776" s="2">
        <v>0</v>
      </c>
      <c r="J776" s="2">
        <v>2</v>
      </c>
      <c r="K776" s="2">
        <v>0</v>
      </c>
      <c r="L776" s="2">
        <v>1</v>
      </c>
      <c r="M776" s="2">
        <v>3</v>
      </c>
      <c r="N776" s="2">
        <v>0</v>
      </c>
      <c r="O776" s="2">
        <v>2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1</v>
      </c>
      <c r="AE776" s="2">
        <v>0</v>
      </c>
      <c r="AF776" s="2">
        <v>0</v>
      </c>
      <c r="AG776" s="2">
        <v>0</v>
      </c>
      <c r="AH776" s="2">
        <v>1</v>
      </c>
      <c r="AI776" s="2">
        <v>1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0</v>
      </c>
      <c r="AP776" s="2">
        <v>0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1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500</v>
      </c>
      <c r="CG776" s="2">
        <v>200</v>
      </c>
      <c r="CH776" s="2">
        <v>300</v>
      </c>
      <c r="CI776" s="2">
        <v>0</v>
      </c>
      <c r="CJ776" s="2">
        <v>100</v>
      </c>
      <c r="CK776" s="2">
        <v>0</v>
      </c>
      <c r="CL776" s="2">
        <v>100</v>
      </c>
      <c r="CM776" s="2">
        <v>0</v>
      </c>
      <c r="CN776" s="2">
        <v>300</v>
      </c>
      <c r="CO776" s="2">
        <v>0</v>
      </c>
      <c r="CP776" s="2">
        <v>100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300</v>
      </c>
      <c r="DC776" s="2">
        <v>0</v>
      </c>
      <c r="DD776" s="2">
        <v>100</v>
      </c>
      <c r="DE776" s="2">
        <v>0</v>
      </c>
      <c r="DF776" s="2">
        <v>100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200</v>
      </c>
      <c r="EG776" s="2">
        <v>100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87.56</v>
      </c>
      <c r="FE776" s="2">
        <v>12.44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100</v>
      </c>
      <c r="FZ776" s="2">
        <v>0</v>
      </c>
      <c r="GA776" s="2">
        <v>0</v>
      </c>
      <c r="GB776" s="2">
        <v>0</v>
      </c>
      <c r="GC776" s="2">
        <v>0</v>
      </c>
      <c r="GD776" s="2">
        <v>500</v>
      </c>
      <c r="GE776" s="2">
        <v>6</v>
      </c>
      <c r="GF776" s="2" t="s">
        <v>188</v>
      </c>
    </row>
    <row r="777" spans="1:188" x14ac:dyDescent="0.7">
      <c r="A777" s="2">
        <v>746966</v>
      </c>
      <c r="B777" s="2" t="s">
        <v>963</v>
      </c>
      <c r="C777" s="3">
        <v>41275</v>
      </c>
      <c r="D777" s="2">
        <v>6</v>
      </c>
      <c r="E777" s="2">
        <v>3</v>
      </c>
      <c r="F777" s="2">
        <v>1</v>
      </c>
      <c r="G777" s="2">
        <v>3</v>
      </c>
      <c r="H777" s="2">
        <v>1</v>
      </c>
      <c r="I777" s="2">
        <v>0</v>
      </c>
      <c r="J777" s="2">
        <v>3</v>
      </c>
      <c r="K777" s="2">
        <v>0</v>
      </c>
      <c r="L777" s="2">
        <v>1</v>
      </c>
      <c r="M777" s="2">
        <v>1</v>
      </c>
      <c r="N777" s="2">
        <v>0</v>
      </c>
      <c r="O777" s="2">
        <v>3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1</v>
      </c>
      <c r="AE777" s="2">
        <v>0</v>
      </c>
      <c r="AF777" s="2">
        <v>0</v>
      </c>
      <c r="AG777" s="2">
        <v>0</v>
      </c>
      <c r="AH777" s="2">
        <v>1</v>
      </c>
      <c r="AI777" s="2">
        <v>1</v>
      </c>
      <c r="AJ777" s="2">
        <v>0</v>
      </c>
      <c r="AK777" s="2">
        <v>0</v>
      </c>
      <c r="AL777" s="2">
        <v>0</v>
      </c>
      <c r="AM777" s="2">
        <v>0</v>
      </c>
      <c r="AN777" s="2">
        <v>1</v>
      </c>
      <c r="AO777" s="2">
        <v>0</v>
      </c>
      <c r="AP777" s="2">
        <v>0</v>
      </c>
      <c r="AQ777" s="2">
        <v>0</v>
      </c>
      <c r="AR777" s="2">
        <v>1</v>
      </c>
      <c r="AS777" s="2">
        <v>0</v>
      </c>
      <c r="AT777" s="2">
        <v>0</v>
      </c>
      <c r="AU777" s="2">
        <v>0</v>
      </c>
      <c r="AV777" s="2">
        <v>1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1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498</v>
      </c>
      <c r="CG777" s="2">
        <v>398</v>
      </c>
      <c r="CH777" s="2">
        <v>100</v>
      </c>
      <c r="CI777" s="2">
        <v>0</v>
      </c>
      <c r="CJ777" s="2">
        <v>298</v>
      </c>
      <c r="CK777" s="2">
        <v>0</v>
      </c>
      <c r="CL777" s="2">
        <v>100</v>
      </c>
      <c r="CM777" s="2">
        <v>0</v>
      </c>
      <c r="CN777" s="2">
        <v>100</v>
      </c>
      <c r="CO777" s="2">
        <v>0</v>
      </c>
      <c r="CP777" s="2">
        <v>298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100</v>
      </c>
      <c r="DC777" s="2">
        <v>0</v>
      </c>
      <c r="DD777" s="2">
        <v>298</v>
      </c>
      <c r="DE777" s="2">
        <v>0</v>
      </c>
      <c r="DF777" s="2">
        <v>100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100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199</v>
      </c>
      <c r="EZ777" s="2">
        <v>0</v>
      </c>
      <c r="FA777" s="2">
        <v>99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100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498</v>
      </c>
      <c r="GE777" s="2">
        <v>5</v>
      </c>
      <c r="GF777" s="2" t="s">
        <v>188</v>
      </c>
    </row>
    <row r="778" spans="1:188" x14ac:dyDescent="0.7">
      <c r="A778" s="2">
        <v>747540</v>
      </c>
      <c r="B778" s="4" t="s">
        <v>964</v>
      </c>
      <c r="C778" s="3">
        <v>41275</v>
      </c>
      <c r="D778" s="2">
        <v>6</v>
      </c>
      <c r="E778" s="2">
        <v>3</v>
      </c>
      <c r="F778" s="2">
        <v>1</v>
      </c>
      <c r="G778" s="2">
        <v>3</v>
      </c>
      <c r="H778" s="2">
        <v>1</v>
      </c>
      <c r="I778" s="2">
        <v>0</v>
      </c>
      <c r="J778" s="2">
        <v>1</v>
      </c>
      <c r="K778" s="2">
        <v>0</v>
      </c>
      <c r="L778" s="2">
        <v>1</v>
      </c>
      <c r="M778" s="2">
        <v>1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1</v>
      </c>
      <c r="AE778" s="2">
        <v>0</v>
      </c>
      <c r="AF778" s="2">
        <v>0</v>
      </c>
      <c r="AG778" s="2">
        <v>0</v>
      </c>
      <c r="AH778" s="2">
        <v>1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1</v>
      </c>
      <c r="AO778" s="2">
        <v>0</v>
      </c>
      <c r="AP778" s="2">
        <v>0</v>
      </c>
      <c r="AQ778" s="2">
        <v>0</v>
      </c>
      <c r="AR778" s="2">
        <v>1</v>
      </c>
      <c r="AS778" s="2">
        <v>0</v>
      </c>
      <c r="AT778" s="2">
        <v>0</v>
      </c>
      <c r="AU778" s="2">
        <v>0</v>
      </c>
      <c r="AV778" s="2">
        <v>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1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46.47</v>
      </c>
      <c r="CG778" s="2">
        <v>35</v>
      </c>
      <c r="CH778" s="2">
        <v>11.47</v>
      </c>
      <c r="CI778" s="2">
        <v>0</v>
      </c>
      <c r="CJ778" s="2">
        <v>25</v>
      </c>
      <c r="CK778" s="2">
        <v>0</v>
      </c>
      <c r="CL778" s="2">
        <v>10</v>
      </c>
      <c r="CM778" s="2">
        <v>0</v>
      </c>
      <c r="CN778" s="2">
        <v>11.47</v>
      </c>
      <c r="CO778" s="2">
        <v>0</v>
      </c>
      <c r="CP778" s="2">
        <v>25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11.47</v>
      </c>
      <c r="DC778" s="2">
        <v>0</v>
      </c>
      <c r="DD778" s="2">
        <v>25</v>
      </c>
      <c r="DE778" s="2">
        <v>0</v>
      </c>
      <c r="DF778" s="2">
        <v>10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11.47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25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10</v>
      </c>
      <c r="GA778" s="2">
        <v>0</v>
      </c>
      <c r="GB778" s="2">
        <v>0</v>
      </c>
      <c r="GC778" s="2">
        <v>0</v>
      </c>
      <c r="GD778" s="2">
        <v>46.47</v>
      </c>
      <c r="GE778" s="2">
        <v>3</v>
      </c>
      <c r="GF778" s="2" t="s">
        <v>188</v>
      </c>
    </row>
    <row r="779" spans="1:188" x14ac:dyDescent="0.7">
      <c r="A779" s="2">
        <v>748911</v>
      </c>
      <c r="B779" s="2" t="s">
        <v>965</v>
      </c>
      <c r="C779" s="3">
        <v>41275</v>
      </c>
      <c r="D779" s="2">
        <v>6</v>
      </c>
      <c r="E779" s="2">
        <v>3</v>
      </c>
      <c r="F779" s="2">
        <v>1</v>
      </c>
      <c r="G779" s="2">
        <v>3</v>
      </c>
      <c r="H779" s="2">
        <v>2</v>
      </c>
      <c r="I779" s="2">
        <v>0</v>
      </c>
      <c r="J779" s="2">
        <v>1</v>
      </c>
      <c r="K779" s="2">
        <v>0</v>
      </c>
      <c r="L779" s="2">
        <v>1</v>
      </c>
      <c r="M779" s="2">
        <v>2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</v>
      </c>
      <c r="AE779" s="2">
        <v>0</v>
      </c>
      <c r="AF779" s="2">
        <v>0</v>
      </c>
      <c r="AG779" s="2">
        <v>0</v>
      </c>
      <c r="AH779" s="2">
        <v>1</v>
      </c>
      <c r="AI779" s="2">
        <v>1</v>
      </c>
      <c r="AJ779" s="2">
        <v>0</v>
      </c>
      <c r="AK779" s="2">
        <v>0</v>
      </c>
      <c r="AL779" s="2">
        <v>0</v>
      </c>
      <c r="AM779" s="2">
        <v>0</v>
      </c>
      <c r="AN779" s="2">
        <v>1</v>
      </c>
      <c r="AO779" s="2">
        <v>0</v>
      </c>
      <c r="AP779" s="2">
        <v>0</v>
      </c>
      <c r="AQ779" s="2">
        <v>0</v>
      </c>
      <c r="AR779" s="2">
        <v>1</v>
      </c>
      <c r="AS779" s="2">
        <v>0</v>
      </c>
      <c r="AT779" s="2">
        <v>0</v>
      </c>
      <c r="AU779" s="2">
        <v>0</v>
      </c>
      <c r="AV779" s="2">
        <v>1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175</v>
      </c>
      <c r="CG779" s="2">
        <v>149</v>
      </c>
      <c r="CH779" s="2">
        <v>26</v>
      </c>
      <c r="CI779" s="2">
        <v>0</v>
      </c>
      <c r="CJ779" s="2">
        <v>99</v>
      </c>
      <c r="CK779" s="2">
        <v>0</v>
      </c>
      <c r="CL779" s="2">
        <v>50</v>
      </c>
      <c r="CM779" s="2">
        <v>0</v>
      </c>
      <c r="CN779" s="2">
        <v>26</v>
      </c>
      <c r="CO779" s="2">
        <v>0</v>
      </c>
      <c r="CP779" s="2">
        <v>99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26</v>
      </c>
      <c r="DC779" s="2">
        <v>0</v>
      </c>
      <c r="DD779" s="2">
        <v>99</v>
      </c>
      <c r="DE779" s="2">
        <v>0</v>
      </c>
      <c r="DF779" s="2">
        <v>50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26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99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50</v>
      </c>
      <c r="GC779" s="2">
        <v>0</v>
      </c>
      <c r="GD779" s="2">
        <v>175</v>
      </c>
      <c r="GE779" s="2">
        <v>4</v>
      </c>
      <c r="GF779" s="2" t="s">
        <v>188</v>
      </c>
    </row>
    <row r="780" spans="1:188" x14ac:dyDescent="0.7">
      <c r="A780" s="2">
        <v>748923</v>
      </c>
      <c r="B780" s="2" t="s">
        <v>966</v>
      </c>
      <c r="C780" s="3">
        <v>41275</v>
      </c>
      <c r="D780" s="2">
        <v>6</v>
      </c>
      <c r="E780" s="2">
        <v>3</v>
      </c>
      <c r="F780" s="2">
        <v>1</v>
      </c>
      <c r="G780" s="2">
        <v>3</v>
      </c>
      <c r="H780" s="2">
        <v>2</v>
      </c>
      <c r="I780" s="2">
        <v>0</v>
      </c>
      <c r="J780" s="2">
        <v>3</v>
      </c>
      <c r="K780" s="2">
        <v>0</v>
      </c>
      <c r="L780" s="2">
        <v>6</v>
      </c>
      <c r="M780" s="2">
        <v>2</v>
      </c>
      <c r="N780" s="2">
        <v>0</v>
      </c>
      <c r="O780" s="2">
        <v>3</v>
      </c>
      <c r="P780" s="2">
        <v>0</v>
      </c>
      <c r="Q780" s="2">
        <v>6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1</v>
      </c>
      <c r="AE780" s="2">
        <v>0</v>
      </c>
      <c r="AF780" s="2">
        <v>0</v>
      </c>
      <c r="AG780" s="2">
        <v>0</v>
      </c>
      <c r="AH780" s="2">
        <v>1</v>
      </c>
      <c r="AI780" s="2">
        <v>1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0</v>
      </c>
      <c r="AP780" s="2">
        <v>0</v>
      </c>
      <c r="AQ780" s="2">
        <v>0</v>
      </c>
      <c r="AR780" s="2">
        <v>1</v>
      </c>
      <c r="AS780" s="2">
        <v>0</v>
      </c>
      <c r="AT780" s="2">
        <v>0</v>
      </c>
      <c r="AU780" s="2">
        <v>0</v>
      </c>
      <c r="AV780" s="2">
        <v>1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1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660</v>
      </c>
      <c r="CG780" s="2">
        <v>460</v>
      </c>
      <c r="CH780" s="2">
        <v>200</v>
      </c>
      <c r="CI780" s="2">
        <v>0</v>
      </c>
      <c r="CJ780" s="2">
        <v>300</v>
      </c>
      <c r="CK780" s="2">
        <v>0</v>
      </c>
      <c r="CL780" s="2">
        <v>160</v>
      </c>
      <c r="CM780" s="2">
        <v>0</v>
      </c>
      <c r="CN780" s="2">
        <v>200</v>
      </c>
      <c r="CO780" s="2">
        <v>0</v>
      </c>
      <c r="CP780" s="2">
        <v>300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200</v>
      </c>
      <c r="DC780" s="2">
        <v>0</v>
      </c>
      <c r="DD780" s="2">
        <v>300</v>
      </c>
      <c r="DE780" s="2">
        <v>0</v>
      </c>
      <c r="DF780" s="2">
        <v>160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100</v>
      </c>
      <c r="EC780" s="2">
        <v>100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200</v>
      </c>
      <c r="EZ780" s="2">
        <v>0</v>
      </c>
      <c r="FA780" s="2">
        <v>0</v>
      </c>
      <c r="FB780" s="2">
        <v>100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160</v>
      </c>
      <c r="FZ780" s="2">
        <v>0</v>
      </c>
      <c r="GA780" s="2">
        <v>0</v>
      </c>
      <c r="GB780" s="2">
        <v>0</v>
      </c>
      <c r="GC780" s="2">
        <v>0</v>
      </c>
      <c r="GD780" s="2">
        <v>660</v>
      </c>
      <c r="GE780" s="2">
        <v>11</v>
      </c>
      <c r="GF780" s="2" t="s">
        <v>188</v>
      </c>
    </row>
    <row r="781" spans="1:188" x14ac:dyDescent="0.7">
      <c r="A781" s="2">
        <v>749381</v>
      </c>
      <c r="B781" s="2" t="s">
        <v>967</v>
      </c>
      <c r="C781" s="3">
        <v>41640</v>
      </c>
      <c r="D781" s="2">
        <v>5</v>
      </c>
      <c r="E781" s="2">
        <v>3</v>
      </c>
      <c r="F781" s="2">
        <v>1</v>
      </c>
      <c r="G781" s="2">
        <v>3</v>
      </c>
      <c r="H781" s="2">
        <v>0</v>
      </c>
      <c r="I781" s="2">
        <v>1</v>
      </c>
      <c r="J781" s="2">
        <v>0</v>
      </c>
      <c r="K781" s="2">
        <v>2</v>
      </c>
      <c r="L781" s="2">
        <v>0</v>
      </c>
      <c r="M781" s="2">
        <v>1</v>
      </c>
      <c r="N781" s="2">
        <v>0</v>
      </c>
      <c r="O781" s="2">
        <v>2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1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</v>
      </c>
      <c r="AI781" s="2">
        <v>1</v>
      </c>
      <c r="AJ781" s="2">
        <v>0</v>
      </c>
      <c r="AK781" s="2">
        <v>0</v>
      </c>
      <c r="AL781" s="2">
        <v>0</v>
      </c>
      <c r="AM781" s="2">
        <v>0</v>
      </c>
      <c r="AN781" s="2">
        <v>1</v>
      </c>
      <c r="AO781" s="2">
        <v>0</v>
      </c>
      <c r="AP781" s="2">
        <v>0</v>
      </c>
      <c r="AQ781" s="2">
        <v>0</v>
      </c>
      <c r="AR781" s="2">
        <v>1</v>
      </c>
      <c r="AS781" s="2">
        <v>0</v>
      </c>
      <c r="AT781" s="2">
        <v>0</v>
      </c>
      <c r="AU781" s="2">
        <v>0</v>
      </c>
      <c r="AV781" s="2">
        <v>1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75</v>
      </c>
      <c r="CG781" s="2">
        <v>75</v>
      </c>
      <c r="CH781" s="2">
        <v>0</v>
      </c>
      <c r="CI781" s="2">
        <v>25</v>
      </c>
      <c r="CJ781" s="2">
        <v>0</v>
      </c>
      <c r="CK781" s="2">
        <v>50</v>
      </c>
      <c r="CL781" s="2">
        <v>0</v>
      </c>
      <c r="CM781" s="2">
        <v>0</v>
      </c>
      <c r="CN781" s="2">
        <v>0</v>
      </c>
      <c r="CO781" s="2">
        <v>25</v>
      </c>
      <c r="CP781" s="2">
        <v>0</v>
      </c>
      <c r="CQ781" s="2">
        <v>50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25</v>
      </c>
      <c r="DC781" s="2">
        <v>0</v>
      </c>
      <c r="DD781" s="2">
        <v>50</v>
      </c>
      <c r="DE781" s="2">
        <v>0</v>
      </c>
      <c r="DF781" s="2">
        <v>25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25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25</v>
      </c>
      <c r="FM781" s="2">
        <v>0</v>
      </c>
      <c r="FN781" s="2">
        <v>25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75</v>
      </c>
      <c r="GE781" s="2">
        <v>3</v>
      </c>
      <c r="GF781" s="2" t="s">
        <v>188</v>
      </c>
    </row>
    <row r="782" spans="1:188" x14ac:dyDescent="0.7">
      <c r="A782" s="2">
        <v>752748</v>
      </c>
      <c r="B782" s="2" t="s">
        <v>968</v>
      </c>
      <c r="C782" s="3">
        <v>41275</v>
      </c>
      <c r="D782" s="2">
        <v>6</v>
      </c>
      <c r="E782" s="2">
        <v>3</v>
      </c>
      <c r="F782" s="2">
        <v>1</v>
      </c>
      <c r="G782" s="2">
        <v>3</v>
      </c>
      <c r="H782" s="2">
        <v>2</v>
      </c>
      <c r="I782" s="2">
        <v>0</v>
      </c>
      <c r="J782" s="2">
        <v>3</v>
      </c>
      <c r="K782" s="2">
        <v>0</v>
      </c>
      <c r="L782" s="2">
        <v>1</v>
      </c>
      <c r="M782" s="2">
        <v>2</v>
      </c>
      <c r="N782" s="2">
        <v>0</v>
      </c>
      <c r="O782" s="2">
        <v>3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1</v>
      </c>
      <c r="AE782" s="2">
        <v>0</v>
      </c>
      <c r="AF782" s="2">
        <v>0</v>
      </c>
      <c r="AG782" s="2">
        <v>0</v>
      </c>
      <c r="AH782" s="2">
        <v>1</v>
      </c>
      <c r="AI782" s="2">
        <v>1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>
        <v>0</v>
      </c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0</v>
      </c>
      <c r="AV782" s="2">
        <v>1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240</v>
      </c>
      <c r="CG782" s="2">
        <v>200</v>
      </c>
      <c r="CH782" s="2">
        <v>40</v>
      </c>
      <c r="CI782" s="2">
        <v>0</v>
      </c>
      <c r="CJ782" s="2">
        <v>100</v>
      </c>
      <c r="CK782" s="2">
        <v>0</v>
      </c>
      <c r="CL782" s="2">
        <v>100</v>
      </c>
      <c r="CM782" s="2">
        <v>0</v>
      </c>
      <c r="CN782" s="2">
        <v>40</v>
      </c>
      <c r="CO782" s="2">
        <v>0</v>
      </c>
      <c r="CP782" s="2">
        <v>100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40</v>
      </c>
      <c r="DC782" s="2">
        <v>0</v>
      </c>
      <c r="DD782" s="2">
        <v>100</v>
      </c>
      <c r="DE782" s="2">
        <v>0</v>
      </c>
      <c r="DF782" s="2">
        <v>100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20</v>
      </c>
      <c r="EF782" s="2">
        <v>20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25</v>
      </c>
      <c r="EW782" s="2">
        <v>0</v>
      </c>
      <c r="EX782" s="2">
        <v>50</v>
      </c>
      <c r="EY782" s="2">
        <v>0</v>
      </c>
      <c r="EZ782" s="2">
        <v>0</v>
      </c>
      <c r="FA782" s="2">
        <v>0</v>
      </c>
      <c r="FB782" s="2">
        <v>25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100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240</v>
      </c>
      <c r="GE782" s="2">
        <v>6</v>
      </c>
      <c r="GF782" s="2" t="s">
        <v>188</v>
      </c>
    </row>
    <row r="783" spans="1:188" x14ac:dyDescent="0.7">
      <c r="A783" s="2">
        <v>755533</v>
      </c>
      <c r="B783" s="2" t="s">
        <v>969</v>
      </c>
      <c r="C783" s="3">
        <v>41275</v>
      </c>
      <c r="D783" s="2">
        <v>6</v>
      </c>
      <c r="E783" s="2">
        <v>3</v>
      </c>
      <c r="F783" s="2">
        <v>1</v>
      </c>
      <c r="G783" s="2">
        <v>3</v>
      </c>
      <c r="H783" s="2">
        <v>1</v>
      </c>
      <c r="I783" s="2">
        <v>0</v>
      </c>
      <c r="J783" s="2">
        <v>1</v>
      </c>
      <c r="K783" s="2">
        <v>0</v>
      </c>
      <c r="L783" s="2">
        <v>1</v>
      </c>
      <c r="M783" s="2">
        <v>1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1</v>
      </c>
      <c r="AE783" s="2">
        <v>0</v>
      </c>
      <c r="AF783" s="2">
        <v>0</v>
      </c>
      <c r="AG783" s="2">
        <v>0</v>
      </c>
      <c r="AH783" s="2">
        <v>1</v>
      </c>
      <c r="AI783" s="2">
        <v>1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>
        <v>0</v>
      </c>
      <c r="AP783" s="2">
        <v>0</v>
      </c>
      <c r="AQ783" s="2">
        <v>0</v>
      </c>
      <c r="AR783" s="2">
        <v>1</v>
      </c>
      <c r="AS783" s="2">
        <v>0</v>
      </c>
      <c r="AT783" s="2">
        <v>0</v>
      </c>
      <c r="AU783" s="2">
        <v>0</v>
      </c>
      <c r="AV783" s="2">
        <v>1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1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80</v>
      </c>
      <c r="CG783" s="2">
        <v>50</v>
      </c>
      <c r="CH783" s="2">
        <v>30</v>
      </c>
      <c r="CI783" s="2">
        <v>0</v>
      </c>
      <c r="CJ783" s="2">
        <v>25</v>
      </c>
      <c r="CK783" s="2">
        <v>0</v>
      </c>
      <c r="CL783" s="2">
        <v>25</v>
      </c>
      <c r="CM783" s="2">
        <v>0</v>
      </c>
      <c r="CN783" s="2">
        <v>30</v>
      </c>
      <c r="CO783" s="2">
        <v>0</v>
      </c>
      <c r="CP783" s="2">
        <v>25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30</v>
      </c>
      <c r="DC783" s="2">
        <v>0</v>
      </c>
      <c r="DD783" s="2">
        <v>25</v>
      </c>
      <c r="DE783" s="2">
        <v>0</v>
      </c>
      <c r="DF783" s="2">
        <v>25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30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25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25</v>
      </c>
      <c r="GA783" s="2">
        <v>0</v>
      </c>
      <c r="GB783" s="2">
        <v>0</v>
      </c>
      <c r="GC783" s="2">
        <v>0</v>
      </c>
      <c r="GD783" s="2">
        <v>80</v>
      </c>
      <c r="GE783" s="2">
        <v>3</v>
      </c>
      <c r="GF783" s="2" t="s">
        <v>188</v>
      </c>
    </row>
    <row r="784" spans="1:188" x14ac:dyDescent="0.7">
      <c r="A784" s="2">
        <v>756104</v>
      </c>
      <c r="B784" s="2" t="s">
        <v>970</v>
      </c>
      <c r="C784" s="3">
        <v>41275</v>
      </c>
      <c r="D784" s="2">
        <v>6</v>
      </c>
      <c r="E784" s="2">
        <v>3</v>
      </c>
      <c r="F784" s="2">
        <v>1</v>
      </c>
      <c r="G784" s="2">
        <v>3</v>
      </c>
      <c r="H784" s="2">
        <v>2</v>
      </c>
      <c r="I784" s="2">
        <v>0</v>
      </c>
      <c r="J784" s="2">
        <v>1</v>
      </c>
      <c r="K784" s="2">
        <v>0</v>
      </c>
      <c r="L784" s="2">
        <v>3</v>
      </c>
      <c r="M784" s="2">
        <v>2</v>
      </c>
      <c r="N784" s="2">
        <v>0</v>
      </c>
      <c r="O784" s="2">
        <v>1</v>
      </c>
      <c r="P784" s="2">
        <v>0</v>
      </c>
      <c r="Q784" s="2">
        <v>3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0</v>
      </c>
      <c r="AF784" s="2">
        <v>0</v>
      </c>
      <c r="AG784" s="2">
        <v>0</v>
      </c>
      <c r="AH784" s="2">
        <v>1</v>
      </c>
      <c r="AI784" s="2">
        <v>1</v>
      </c>
      <c r="AJ784" s="2">
        <v>0</v>
      </c>
      <c r="AK784" s="2">
        <v>0</v>
      </c>
      <c r="AL784" s="2">
        <v>0</v>
      </c>
      <c r="AM784" s="2">
        <v>0</v>
      </c>
      <c r="AN784" s="2">
        <v>1</v>
      </c>
      <c r="AO784" s="2">
        <v>0</v>
      </c>
      <c r="AP784" s="2">
        <v>0</v>
      </c>
      <c r="AQ784" s="2">
        <v>0</v>
      </c>
      <c r="AR784" s="2">
        <v>1</v>
      </c>
      <c r="AS784" s="2">
        <v>0</v>
      </c>
      <c r="AT784" s="2">
        <v>0</v>
      </c>
      <c r="AU784" s="2">
        <v>0</v>
      </c>
      <c r="AV784" s="2">
        <v>1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1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590.45000000000005</v>
      </c>
      <c r="CG784" s="2">
        <v>515.45000000000005</v>
      </c>
      <c r="CH784" s="2">
        <v>75</v>
      </c>
      <c r="CI784" s="2">
        <v>0</v>
      </c>
      <c r="CJ784" s="2">
        <v>50</v>
      </c>
      <c r="CK784" s="2">
        <v>0</v>
      </c>
      <c r="CL784" s="2">
        <v>465.45</v>
      </c>
      <c r="CM784" s="2">
        <v>0</v>
      </c>
      <c r="CN784" s="2">
        <v>75</v>
      </c>
      <c r="CO784" s="2">
        <v>0</v>
      </c>
      <c r="CP784" s="2">
        <v>50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75</v>
      </c>
      <c r="DC784" s="2">
        <v>0</v>
      </c>
      <c r="DD784" s="2">
        <v>50</v>
      </c>
      <c r="DE784" s="2">
        <v>0</v>
      </c>
      <c r="DF784" s="2">
        <v>465.45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50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25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50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346.45</v>
      </c>
      <c r="FW784" s="2">
        <v>0</v>
      </c>
      <c r="FX784" s="2">
        <v>0</v>
      </c>
      <c r="FY784" s="2">
        <v>119</v>
      </c>
      <c r="FZ784" s="2">
        <v>0</v>
      </c>
      <c r="GA784" s="2">
        <v>0</v>
      </c>
      <c r="GB784" s="2">
        <v>0</v>
      </c>
      <c r="GC784" s="2">
        <v>0</v>
      </c>
      <c r="GD784" s="2">
        <v>590.45000000000005</v>
      </c>
      <c r="GE784" s="2">
        <v>6</v>
      </c>
      <c r="GF784" s="2" t="s">
        <v>188</v>
      </c>
    </row>
    <row r="785" spans="1:188" x14ac:dyDescent="0.7">
      <c r="A785" s="2">
        <v>758540</v>
      </c>
      <c r="B785" s="2" t="s">
        <v>971</v>
      </c>
      <c r="C785" s="3">
        <v>41640</v>
      </c>
      <c r="D785" s="2">
        <v>5</v>
      </c>
      <c r="E785" s="2">
        <v>3</v>
      </c>
      <c r="F785" s="2">
        <v>1</v>
      </c>
      <c r="G785" s="2">
        <v>3</v>
      </c>
      <c r="H785" s="2">
        <v>0</v>
      </c>
      <c r="I785" s="2">
        <v>2</v>
      </c>
      <c r="J785" s="2">
        <v>0</v>
      </c>
      <c r="K785" s="2">
        <v>1</v>
      </c>
      <c r="L785" s="2">
        <v>0</v>
      </c>
      <c r="M785" s="2">
        <v>2</v>
      </c>
      <c r="N785" s="2">
        <v>0</v>
      </c>
      <c r="O785" s="2">
        <v>1</v>
      </c>
      <c r="P785" s="2">
        <v>0</v>
      </c>
      <c r="Q785" s="2">
        <v>2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1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1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0</v>
      </c>
      <c r="AP785" s="2">
        <v>0</v>
      </c>
      <c r="AQ785" s="2">
        <v>0</v>
      </c>
      <c r="AR785" s="2">
        <v>1</v>
      </c>
      <c r="AS785" s="2">
        <v>0</v>
      </c>
      <c r="AT785" s="2">
        <v>0</v>
      </c>
      <c r="AU785" s="2">
        <v>0</v>
      </c>
      <c r="AV785" s="2">
        <v>1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105.14</v>
      </c>
      <c r="CG785" s="2">
        <v>100</v>
      </c>
      <c r="CH785" s="2">
        <v>0</v>
      </c>
      <c r="CI785" s="2">
        <v>80.14</v>
      </c>
      <c r="CJ785" s="2">
        <v>0</v>
      </c>
      <c r="CK785" s="2">
        <v>25</v>
      </c>
      <c r="CL785" s="2">
        <v>0</v>
      </c>
      <c r="CM785" s="2">
        <v>0</v>
      </c>
      <c r="CN785" s="2">
        <v>0</v>
      </c>
      <c r="CO785" s="2">
        <v>80.14</v>
      </c>
      <c r="CP785" s="2">
        <v>0</v>
      </c>
      <c r="CQ785" s="2">
        <v>25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80.14</v>
      </c>
      <c r="DC785" s="2">
        <v>0</v>
      </c>
      <c r="DD785" s="2">
        <v>25</v>
      </c>
      <c r="DE785" s="2">
        <v>0</v>
      </c>
      <c r="DF785" s="2">
        <v>75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30.14</v>
      </c>
      <c r="EK785" s="2">
        <v>0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50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25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105.14</v>
      </c>
      <c r="GE785" s="2">
        <v>3</v>
      </c>
      <c r="GF785" s="2" t="s">
        <v>188</v>
      </c>
    </row>
    <row r="786" spans="1:188" x14ac:dyDescent="0.7">
      <c r="A786" s="2">
        <v>758622</v>
      </c>
      <c r="B786" s="2" t="s">
        <v>972</v>
      </c>
      <c r="C786" s="3">
        <v>41275</v>
      </c>
      <c r="D786" s="2">
        <v>6</v>
      </c>
      <c r="E786" s="2">
        <v>3</v>
      </c>
      <c r="F786" s="2">
        <v>1</v>
      </c>
      <c r="G786" s="2">
        <v>3</v>
      </c>
      <c r="H786" s="2">
        <v>3</v>
      </c>
      <c r="I786" s="2">
        <v>0</v>
      </c>
      <c r="J786" s="2">
        <v>2</v>
      </c>
      <c r="K786" s="2">
        <v>0</v>
      </c>
      <c r="L786" s="2">
        <v>4</v>
      </c>
      <c r="M786" s="2">
        <v>3</v>
      </c>
      <c r="N786" s="2">
        <v>0</v>
      </c>
      <c r="O786" s="2">
        <v>2</v>
      </c>
      <c r="P786" s="2">
        <v>0</v>
      </c>
      <c r="Q786" s="2">
        <v>4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0</v>
      </c>
      <c r="AF786" s="2">
        <v>0</v>
      </c>
      <c r="AG786" s="2">
        <v>0</v>
      </c>
      <c r="AH786" s="2">
        <v>1</v>
      </c>
      <c r="AI786" s="2">
        <v>1</v>
      </c>
      <c r="AJ786" s="2">
        <v>0</v>
      </c>
      <c r="AK786" s="2">
        <v>0</v>
      </c>
      <c r="AL786" s="2">
        <v>0</v>
      </c>
      <c r="AM786" s="2">
        <v>0</v>
      </c>
      <c r="AN786" s="2">
        <v>1</v>
      </c>
      <c r="AO786" s="2">
        <v>0</v>
      </c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1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1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320</v>
      </c>
      <c r="CG786" s="2">
        <v>225</v>
      </c>
      <c r="CH786" s="2">
        <v>95</v>
      </c>
      <c r="CI786" s="2">
        <v>0</v>
      </c>
      <c r="CJ786" s="2">
        <v>75</v>
      </c>
      <c r="CK786" s="2">
        <v>0</v>
      </c>
      <c r="CL786" s="2">
        <v>150</v>
      </c>
      <c r="CM786" s="2">
        <v>0</v>
      </c>
      <c r="CN786" s="2">
        <v>95</v>
      </c>
      <c r="CO786" s="2">
        <v>0</v>
      </c>
      <c r="CP786" s="2">
        <v>75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95</v>
      </c>
      <c r="DC786" s="2">
        <v>0</v>
      </c>
      <c r="DD786" s="2">
        <v>75</v>
      </c>
      <c r="DE786" s="2">
        <v>0</v>
      </c>
      <c r="DF786" s="2">
        <v>150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20</v>
      </c>
      <c r="DY786" s="2">
        <v>0</v>
      </c>
      <c r="DZ786" s="2">
        <v>25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50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50</v>
      </c>
      <c r="EU786" s="2">
        <v>0</v>
      </c>
      <c r="EV786" s="2">
        <v>0</v>
      </c>
      <c r="EW786" s="2">
        <v>0</v>
      </c>
      <c r="EX786" s="2">
        <v>0</v>
      </c>
      <c r="EY786" s="2">
        <v>25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25</v>
      </c>
      <c r="FS786" s="2">
        <v>0</v>
      </c>
      <c r="FT786" s="2">
        <v>0</v>
      </c>
      <c r="FU786" s="2">
        <v>0</v>
      </c>
      <c r="FV786" s="2">
        <v>25</v>
      </c>
      <c r="FW786" s="2">
        <v>0</v>
      </c>
      <c r="FX786" s="2">
        <v>0</v>
      </c>
      <c r="FY786" s="2">
        <v>0</v>
      </c>
      <c r="FZ786" s="2">
        <v>50</v>
      </c>
      <c r="GA786" s="2">
        <v>0</v>
      </c>
      <c r="GB786" s="2">
        <v>0</v>
      </c>
      <c r="GC786" s="2">
        <v>50</v>
      </c>
      <c r="GD786" s="2">
        <v>320</v>
      </c>
      <c r="GE786" s="2">
        <v>9</v>
      </c>
      <c r="GF786" s="2" t="s">
        <v>188</v>
      </c>
    </row>
    <row r="787" spans="1:188" x14ac:dyDescent="0.7">
      <c r="A787" s="2">
        <v>758968</v>
      </c>
      <c r="B787" s="2" t="s">
        <v>973</v>
      </c>
      <c r="C787" s="3">
        <v>41275</v>
      </c>
      <c r="D787" s="2">
        <v>6</v>
      </c>
      <c r="E787" s="2">
        <v>3</v>
      </c>
      <c r="F787" s="2">
        <v>1</v>
      </c>
      <c r="G787" s="2">
        <v>3</v>
      </c>
      <c r="H787" s="2">
        <v>1</v>
      </c>
      <c r="I787" s="2">
        <v>0</v>
      </c>
      <c r="J787" s="2">
        <v>2</v>
      </c>
      <c r="K787" s="2">
        <v>0</v>
      </c>
      <c r="L787" s="2">
        <v>1</v>
      </c>
      <c r="M787" s="2">
        <v>1</v>
      </c>
      <c r="N787" s="2">
        <v>0</v>
      </c>
      <c r="O787" s="2">
        <v>2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1</v>
      </c>
      <c r="AE787" s="2">
        <v>0</v>
      </c>
      <c r="AF787" s="2">
        <v>0</v>
      </c>
      <c r="AG787" s="2">
        <v>0</v>
      </c>
      <c r="AH787" s="2">
        <v>1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2">
        <v>1</v>
      </c>
      <c r="AO787" s="2">
        <v>0</v>
      </c>
      <c r="AP787" s="2">
        <v>0</v>
      </c>
      <c r="AQ787" s="2">
        <v>0</v>
      </c>
      <c r="AR787" s="2">
        <v>1</v>
      </c>
      <c r="AS787" s="2">
        <v>0</v>
      </c>
      <c r="AT787" s="2">
        <v>0</v>
      </c>
      <c r="AU787" s="2">
        <v>0</v>
      </c>
      <c r="AV787" s="2">
        <v>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1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55</v>
      </c>
      <c r="CG787" s="2">
        <v>45</v>
      </c>
      <c r="CH787" s="2">
        <v>10</v>
      </c>
      <c r="CI787" s="2">
        <v>0</v>
      </c>
      <c r="CJ787" s="2">
        <v>35</v>
      </c>
      <c r="CK787" s="2">
        <v>0</v>
      </c>
      <c r="CL787" s="2">
        <v>10</v>
      </c>
      <c r="CM787" s="2">
        <v>0</v>
      </c>
      <c r="CN787" s="2">
        <v>10</v>
      </c>
      <c r="CO787" s="2">
        <v>0</v>
      </c>
      <c r="CP787" s="2">
        <v>35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10</v>
      </c>
      <c r="DC787" s="2">
        <v>0</v>
      </c>
      <c r="DD787" s="2">
        <v>35</v>
      </c>
      <c r="DE787" s="2">
        <v>0</v>
      </c>
      <c r="DF787" s="2">
        <v>10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10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10</v>
      </c>
      <c r="FC787" s="2">
        <v>0</v>
      </c>
      <c r="FD787" s="2">
        <v>0</v>
      </c>
      <c r="FE787" s="2">
        <v>25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10</v>
      </c>
      <c r="GA787" s="2">
        <v>0</v>
      </c>
      <c r="GB787" s="2">
        <v>0</v>
      </c>
      <c r="GC787" s="2">
        <v>0</v>
      </c>
      <c r="GD787" s="2">
        <v>55</v>
      </c>
      <c r="GE787" s="2">
        <v>4</v>
      </c>
      <c r="GF787" s="2" t="s">
        <v>188</v>
      </c>
    </row>
    <row r="788" spans="1:188" x14ac:dyDescent="0.7">
      <c r="A788" s="2">
        <v>759972</v>
      </c>
      <c r="B788" s="2" t="s">
        <v>974</v>
      </c>
      <c r="C788" s="3">
        <v>41275</v>
      </c>
      <c r="D788" s="2">
        <v>6</v>
      </c>
      <c r="E788" s="2">
        <v>3</v>
      </c>
      <c r="F788" s="2">
        <v>1</v>
      </c>
      <c r="G788" s="2">
        <v>3</v>
      </c>
      <c r="H788" s="2">
        <v>1</v>
      </c>
      <c r="I788" s="2">
        <v>0</v>
      </c>
      <c r="J788" s="2">
        <v>1</v>
      </c>
      <c r="K788" s="2">
        <v>0</v>
      </c>
      <c r="L788" s="2">
        <v>1</v>
      </c>
      <c r="M788" s="2">
        <v>1</v>
      </c>
      <c r="N788" s="2">
        <v>0</v>
      </c>
      <c r="O788" s="2">
        <v>1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1</v>
      </c>
      <c r="AE788" s="2">
        <v>0</v>
      </c>
      <c r="AF788" s="2">
        <v>0</v>
      </c>
      <c r="AG788" s="2">
        <v>0</v>
      </c>
      <c r="AH788" s="2">
        <v>1</v>
      </c>
      <c r="AI788" s="2">
        <v>1</v>
      </c>
      <c r="AJ788" s="2">
        <v>0</v>
      </c>
      <c r="AK788" s="2">
        <v>0</v>
      </c>
      <c r="AL788" s="2">
        <v>0</v>
      </c>
      <c r="AM788" s="2">
        <v>0</v>
      </c>
      <c r="AN788" s="2">
        <v>1</v>
      </c>
      <c r="AO788" s="2">
        <v>0</v>
      </c>
      <c r="AP788" s="2">
        <v>0</v>
      </c>
      <c r="AQ788" s="2">
        <v>0</v>
      </c>
      <c r="AR788" s="2">
        <v>1</v>
      </c>
      <c r="AS788" s="2">
        <v>0</v>
      </c>
      <c r="AT788" s="2">
        <v>0</v>
      </c>
      <c r="AU788" s="2">
        <v>0</v>
      </c>
      <c r="AV788" s="2">
        <v>1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1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250</v>
      </c>
      <c r="CG788" s="2">
        <v>150</v>
      </c>
      <c r="CH788" s="2">
        <v>100</v>
      </c>
      <c r="CI788" s="2">
        <v>0</v>
      </c>
      <c r="CJ788" s="2">
        <v>100</v>
      </c>
      <c r="CK788" s="2">
        <v>0</v>
      </c>
      <c r="CL788" s="2">
        <v>50</v>
      </c>
      <c r="CM788" s="2">
        <v>0</v>
      </c>
      <c r="CN788" s="2">
        <v>100</v>
      </c>
      <c r="CO788" s="2">
        <v>0</v>
      </c>
      <c r="CP788" s="2">
        <v>100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100</v>
      </c>
      <c r="DC788" s="2">
        <v>0</v>
      </c>
      <c r="DD788" s="2">
        <v>100</v>
      </c>
      <c r="DE788" s="2">
        <v>0</v>
      </c>
      <c r="DF788" s="2">
        <v>50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100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100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50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250</v>
      </c>
      <c r="GE788" s="2">
        <v>3</v>
      </c>
      <c r="GF788" s="2" t="s">
        <v>188</v>
      </c>
    </row>
    <row r="789" spans="1:188" x14ac:dyDescent="0.7">
      <c r="A789" s="2">
        <v>760581</v>
      </c>
      <c r="B789" s="2" t="s">
        <v>975</v>
      </c>
      <c r="C789" s="3">
        <v>41640</v>
      </c>
      <c r="D789" s="2">
        <v>5</v>
      </c>
      <c r="E789" s="2">
        <v>3</v>
      </c>
      <c r="F789" s="2">
        <v>1</v>
      </c>
      <c r="G789" s="2">
        <v>3</v>
      </c>
      <c r="H789" s="2">
        <v>0</v>
      </c>
      <c r="I789" s="2">
        <v>20</v>
      </c>
      <c r="J789" s="2">
        <v>0</v>
      </c>
      <c r="K789" s="2">
        <v>2</v>
      </c>
      <c r="L789" s="2">
        <v>0</v>
      </c>
      <c r="M789" s="2">
        <v>20</v>
      </c>
      <c r="N789" s="2">
        <v>0</v>
      </c>
      <c r="O789" s="2">
        <v>2</v>
      </c>
      <c r="P789" s="2">
        <v>0</v>
      </c>
      <c r="Q789" s="2">
        <v>2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1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</v>
      </c>
      <c r="AI789" s="2">
        <v>1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0</v>
      </c>
      <c r="AP789" s="2">
        <v>0</v>
      </c>
      <c r="AQ789" s="2">
        <v>0</v>
      </c>
      <c r="AR789" s="2">
        <v>1</v>
      </c>
      <c r="AS789" s="2">
        <v>0</v>
      </c>
      <c r="AT789" s="2">
        <v>0</v>
      </c>
      <c r="AU789" s="2">
        <v>0</v>
      </c>
      <c r="AV789" s="2">
        <v>1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51</v>
      </c>
      <c r="CG789" s="2">
        <v>150</v>
      </c>
      <c r="CH789" s="2">
        <v>0</v>
      </c>
      <c r="CI789" s="2">
        <v>31</v>
      </c>
      <c r="CJ789" s="2">
        <v>0</v>
      </c>
      <c r="CK789" s="2">
        <v>20</v>
      </c>
      <c r="CL789" s="2">
        <v>0</v>
      </c>
      <c r="CM789" s="2">
        <v>0</v>
      </c>
      <c r="CN789" s="2">
        <v>0</v>
      </c>
      <c r="CO789" s="2">
        <v>31</v>
      </c>
      <c r="CP789" s="2">
        <v>0</v>
      </c>
      <c r="CQ789" s="2">
        <v>20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31</v>
      </c>
      <c r="DC789" s="2">
        <v>0</v>
      </c>
      <c r="DD789" s="2">
        <v>20</v>
      </c>
      <c r="DE789" s="2">
        <v>0</v>
      </c>
      <c r="DF789" s="2">
        <v>130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6</v>
      </c>
      <c r="EK789" s="2">
        <v>25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20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51</v>
      </c>
      <c r="GE789" s="2">
        <v>22</v>
      </c>
      <c r="GF789" s="2" t="s">
        <v>188</v>
      </c>
    </row>
    <row r="790" spans="1:188" x14ac:dyDescent="0.7">
      <c r="A790" s="2">
        <v>761093</v>
      </c>
      <c r="B790" s="2" t="s">
        <v>976</v>
      </c>
      <c r="C790" s="3">
        <v>41275</v>
      </c>
      <c r="D790" s="2">
        <v>6</v>
      </c>
      <c r="E790" s="2">
        <v>3</v>
      </c>
      <c r="F790" s="2">
        <v>1</v>
      </c>
      <c r="G790" s="2">
        <v>3</v>
      </c>
      <c r="H790" s="2">
        <v>1</v>
      </c>
      <c r="I790" s="2">
        <v>0</v>
      </c>
      <c r="J790" s="2">
        <v>1</v>
      </c>
      <c r="K790" s="2">
        <v>0</v>
      </c>
      <c r="L790" s="2">
        <v>1</v>
      </c>
      <c r="M790" s="2">
        <v>1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1</v>
      </c>
      <c r="AE790" s="2">
        <v>0</v>
      </c>
      <c r="AF790" s="2">
        <v>0</v>
      </c>
      <c r="AG790" s="2">
        <v>0</v>
      </c>
      <c r="AH790" s="2">
        <v>1</v>
      </c>
      <c r="AI790" s="2">
        <v>1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0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1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145</v>
      </c>
      <c r="CG790" s="2">
        <v>45</v>
      </c>
      <c r="CH790" s="2">
        <v>100</v>
      </c>
      <c r="CI790" s="2">
        <v>0</v>
      </c>
      <c r="CJ790" s="2">
        <v>25</v>
      </c>
      <c r="CK790" s="2">
        <v>0</v>
      </c>
      <c r="CL790" s="2">
        <v>20</v>
      </c>
      <c r="CM790" s="2">
        <v>0</v>
      </c>
      <c r="CN790" s="2">
        <v>100</v>
      </c>
      <c r="CO790" s="2">
        <v>0</v>
      </c>
      <c r="CP790" s="2">
        <v>25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100</v>
      </c>
      <c r="DC790" s="2">
        <v>0</v>
      </c>
      <c r="DD790" s="2">
        <v>25</v>
      </c>
      <c r="DE790" s="2">
        <v>0</v>
      </c>
      <c r="DF790" s="2">
        <v>20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100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25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20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145</v>
      </c>
      <c r="GE790" s="2">
        <v>3</v>
      </c>
      <c r="GF790" s="2" t="s">
        <v>188</v>
      </c>
    </row>
    <row r="791" spans="1:188" x14ac:dyDescent="0.7">
      <c r="A791" s="2">
        <v>761328</v>
      </c>
      <c r="B791" s="2" t="s">
        <v>977</v>
      </c>
      <c r="C791" s="3">
        <v>41275</v>
      </c>
      <c r="D791" s="2">
        <v>6</v>
      </c>
      <c r="E791" s="2">
        <v>3</v>
      </c>
      <c r="F791" s="2">
        <v>1</v>
      </c>
      <c r="G791" s="2">
        <v>3</v>
      </c>
      <c r="H791" s="2">
        <v>1</v>
      </c>
      <c r="I791" s="2">
        <v>0</v>
      </c>
      <c r="J791" s="2">
        <v>1</v>
      </c>
      <c r="K791" s="2">
        <v>0</v>
      </c>
      <c r="L791" s="2">
        <v>1</v>
      </c>
      <c r="M791" s="2">
        <v>1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1</v>
      </c>
      <c r="AE791" s="2">
        <v>0</v>
      </c>
      <c r="AF791" s="2">
        <v>0</v>
      </c>
      <c r="AG791" s="2">
        <v>0</v>
      </c>
      <c r="AH791" s="2">
        <v>1</v>
      </c>
      <c r="AI791" s="2">
        <v>1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0</v>
      </c>
      <c r="AP791" s="2">
        <v>0</v>
      </c>
      <c r="AQ791" s="2">
        <v>0</v>
      </c>
      <c r="AR791" s="2">
        <v>1</v>
      </c>
      <c r="AS791" s="2">
        <v>0</v>
      </c>
      <c r="AT791" s="2">
        <v>0</v>
      </c>
      <c r="AU791" s="2">
        <v>0</v>
      </c>
      <c r="AV791" s="2">
        <v>1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1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225</v>
      </c>
      <c r="CG791" s="2">
        <v>150</v>
      </c>
      <c r="CH791" s="2">
        <v>75</v>
      </c>
      <c r="CI791" s="2">
        <v>0</v>
      </c>
      <c r="CJ791" s="2">
        <v>100</v>
      </c>
      <c r="CK791" s="2">
        <v>0</v>
      </c>
      <c r="CL791" s="2">
        <v>50</v>
      </c>
      <c r="CM791" s="2">
        <v>0</v>
      </c>
      <c r="CN791" s="2">
        <v>75</v>
      </c>
      <c r="CO791" s="2">
        <v>0</v>
      </c>
      <c r="CP791" s="2">
        <v>100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75</v>
      </c>
      <c r="DC791" s="2">
        <v>0</v>
      </c>
      <c r="DD791" s="2">
        <v>100</v>
      </c>
      <c r="DE791" s="2">
        <v>0</v>
      </c>
      <c r="DF791" s="2">
        <v>50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75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100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50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225</v>
      </c>
      <c r="GE791" s="2">
        <v>3</v>
      </c>
      <c r="GF791" s="2" t="s">
        <v>188</v>
      </c>
    </row>
    <row r="792" spans="1:188" x14ac:dyDescent="0.7">
      <c r="A792" s="2">
        <v>761497</v>
      </c>
      <c r="B792" s="2" t="s">
        <v>978</v>
      </c>
      <c r="C792" s="3">
        <v>41640</v>
      </c>
      <c r="D792" s="2">
        <v>5</v>
      </c>
      <c r="E792" s="2">
        <v>3</v>
      </c>
      <c r="F792" s="2">
        <v>1</v>
      </c>
      <c r="G792" s="2">
        <v>3</v>
      </c>
      <c r="H792" s="2">
        <v>0</v>
      </c>
      <c r="I792" s="2">
        <v>2</v>
      </c>
      <c r="J792" s="2">
        <v>0</v>
      </c>
      <c r="K792" s="2">
        <v>2</v>
      </c>
      <c r="L792" s="2">
        <v>0</v>
      </c>
      <c r="M792" s="2">
        <v>2</v>
      </c>
      <c r="N792" s="2">
        <v>0</v>
      </c>
      <c r="O792" s="2">
        <v>2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1</v>
      </c>
      <c r="AI792" s="2">
        <v>1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0</v>
      </c>
      <c r="AP792" s="2">
        <v>0</v>
      </c>
      <c r="AQ792" s="2">
        <v>0</v>
      </c>
      <c r="AR792" s="2">
        <v>1</v>
      </c>
      <c r="AS792" s="2">
        <v>0</v>
      </c>
      <c r="AT792" s="2">
        <v>0</v>
      </c>
      <c r="AU792" s="2">
        <v>0</v>
      </c>
      <c r="AV792" s="2">
        <v>1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118</v>
      </c>
      <c r="CG792" s="2">
        <v>93</v>
      </c>
      <c r="CH792" s="2">
        <v>0</v>
      </c>
      <c r="CI792" s="2">
        <v>75</v>
      </c>
      <c r="CJ792" s="2">
        <v>0</v>
      </c>
      <c r="CK792" s="2">
        <v>43</v>
      </c>
      <c r="CL792" s="2">
        <v>0</v>
      </c>
      <c r="CM792" s="2">
        <v>0</v>
      </c>
      <c r="CN792" s="2">
        <v>0</v>
      </c>
      <c r="CO792" s="2">
        <v>75</v>
      </c>
      <c r="CP792" s="2">
        <v>0</v>
      </c>
      <c r="CQ792" s="2">
        <v>43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75</v>
      </c>
      <c r="DC792" s="2">
        <v>0</v>
      </c>
      <c r="DD792" s="2">
        <v>43</v>
      </c>
      <c r="DE792" s="2">
        <v>0</v>
      </c>
      <c r="DF792" s="2">
        <v>50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75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43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118</v>
      </c>
      <c r="GE792" s="2">
        <v>4</v>
      </c>
      <c r="GF792" s="2" t="s">
        <v>188</v>
      </c>
    </row>
    <row r="793" spans="1:188" x14ac:dyDescent="0.7">
      <c r="A793" s="2">
        <v>762138</v>
      </c>
      <c r="B793" s="2" t="s">
        <v>979</v>
      </c>
      <c r="C793" s="3">
        <v>41640</v>
      </c>
      <c r="D793" s="2">
        <v>5</v>
      </c>
      <c r="E793" s="2">
        <v>3</v>
      </c>
      <c r="F793" s="2">
        <v>1</v>
      </c>
      <c r="G793" s="2">
        <v>3</v>
      </c>
      <c r="H793" s="2">
        <v>0</v>
      </c>
      <c r="I793" s="2">
        <v>1</v>
      </c>
      <c r="J793" s="2">
        <v>0</v>
      </c>
      <c r="K793" s="2">
        <v>1</v>
      </c>
      <c r="L793" s="2">
        <v>0</v>
      </c>
      <c r="M793" s="2">
        <v>1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</v>
      </c>
      <c r="AI793" s="2">
        <v>1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0</v>
      </c>
      <c r="AP793" s="2">
        <v>0</v>
      </c>
      <c r="AQ793" s="2">
        <v>0</v>
      </c>
      <c r="AR793" s="2">
        <v>1</v>
      </c>
      <c r="AS793" s="2">
        <v>0</v>
      </c>
      <c r="AT793" s="2">
        <v>0</v>
      </c>
      <c r="AU793" s="2">
        <v>0</v>
      </c>
      <c r="AV793" s="2">
        <v>1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150</v>
      </c>
      <c r="CG793" s="2">
        <v>75</v>
      </c>
      <c r="CH793" s="2">
        <v>0</v>
      </c>
      <c r="CI793" s="2">
        <v>100</v>
      </c>
      <c r="CJ793" s="2">
        <v>0</v>
      </c>
      <c r="CK793" s="2">
        <v>50</v>
      </c>
      <c r="CL793" s="2">
        <v>0</v>
      </c>
      <c r="CM793" s="2">
        <v>0</v>
      </c>
      <c r="CN793" s="2">
        <v>0</v>
      </c>
      <c r="CO793" s="2">
        <v>100</v>
      </c>
      <c r="CP793" s="2">
        <v>0</v>
      </c>
      <c r="CQ793" s="2">
        <v>50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100</v>
      </c>
      <c r="DC793" s="2">
        <v>0</v>
      </c>
      <c r="DD793" s="2">
        <v>50</v>
      </c>
      <c r="DE793" s="2">
        <v>0</v>
      </c>
      <c r="DF793" s="2">
        <v>25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100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50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150</v>
      </c>
      <c r="GE793" s="2">
        <v>2</v>
      </c>
      <c r="GF793" s="2" t="s">
        <v>188</v>
      </c>
    </row>
    <row r="794" spans="1:188" x14ac:dyDescent="0.7">
      <c r="A794" s="2">
        <v>763709</v>
      </c>
      <c r="B794" s="2" t="s">
        <v>980</v>
      </c>
      <c r="C794" s="3">
        <v>41275</v>
      </c>
      <c r="D794" s="2">
        <v>6</v>
      </c>
      <c r="E794" s="2">
        <v>3</v>
      </c>
      <c r="F794" s="2">
        <v>1</v>
      </c>
      <c r="G794" s="2">
        <v>3</v>
      </c>
      <c r="H794" s="2">
        <v>1</v>
      </c>
      <c r="I794" s="2">
        <v>0</v>
      </c>
      <c r="J794" s="2">
        <v>1</v>
      </c>
      <c r="K794" s="2">
        <v>0</v>
      </c>
      <c r="L794" s="2">
        <v>2</v>
      </c>
      <c r="M794" s="2">
        <v>1</v>
      </c>
      <c r="N794" s="2">
        <v>0</v>
      </c>
      <c r="O794" s="2">
        <v>1</v>
      </c>
      <c r="P794" s="2">
        <v>0</v>
      </c>
      <c r="Q794" s="2">
        <v>2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1</v>
      </c>
      <c r="AE794" s="2">
        <v>0</v>
      </c>
      <c r="AF794" s="2">
        <v>0</v>
      </c>
      <c r="AG794" s="2">
        <v>0</v>
      </c>
      <c r="AH794" s="2">
        <v>1</v>
      </c>
      <c r="AI794" s="2">
        <v>1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0</v>
      </c>
      <c r="AP794" s="2">
        <v>0</v>
      </c>
      <c r="AQ794" s="2">
        <v>0</v>
      </c>
      <c r="AR794" s="2">
        <v>1</v>
      </c>
      <c r="AS794" s="2">
        <v>0</v>
      </c>
      <c r="AT794" s="2">
        <v>0</v>
      </c>
      <c r="AU794" s="2">
        <v>0</v>
      </c>
      <c r="AV794" s="2">
        <v>1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1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704.55</v>
      </c>
      <c r="CG794" s="2">
        <v>654.54999999999995</v>
      </c>
      <c r="CH794" s="2">
        <v>50</v>
      </c>
      <c r="CI794" s="2">
        <v>0</v>
      </c>
      <c r="CJ794" s="2">
        <v>143.04</v>
      </c>
      <c r="CK794" s="2">
        <v>0</v>
      </c>
      <c r="CL794" s="2">
        <v>511.51</v>
      </c>
      <c r="CM794" s="2">
        <v>0</v>
      </c>
      <c r="CN794" s="2">
        <v>50</v>
      </c>
      <c r="CO794" s="2">
        <v>0</v>
      </c>
      <c r="CP794" s="2">
        <v>143.04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50</v>
      </c>
      <c r="DC794" s="2">
        <v>0</v>
      </c>
      <c r="DD794" s="2">
        <v>143.04</v>
      </c>
      <c r="DE794" s="2">
        <v>0</v>
      </c>
      <c r="DF794" s="2">
        <v>511.51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50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143.04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100</v>
      </c>
      <c r="FU794" s="2">
        <v>0</v>
      </c>
      <c r="FV794" s="2">
        <v>0</v>
      </c>
      <c r="FW794" s="2">
        <v>0</v>
      </c>
      <c r="FX794" s="2">
        <v>411.51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704.55</v>
      </c>
      <c r="GE794" s="2">
        <v>4</v>
      </c>
      <c r="GF794" s="2" t="s">
        <v>188</v>
      </c>
    </row>
    <row r="795" spans="1:188" x14ac:dyDescent="0.7">
      <c r="A795" s="2">
        <v>764182</v>
      </c>
      <c r="B795" s="2" t="s">
        <v>981</v>
      </c>
      <c r="C795" s="3">
        <v>41275</v>
      </c>
      <c r="D795" s="2">
        <v>6</v>
      </c>
      <c r="E795" s="2">
        <v>3</v>
      </c>
      <c r="F795" s="2">
        <v>1</v>
      </c>
      <c r="G795" s="2">
        <v>3</v>
      </c>
      <c r="H795" s="2">
        <v>2</v>
      </c>
      <c r="I795" s="2">
        <v>0</v>
      </c>
      <c r="J795" s="2">
        <v>1</v>
      </c>
      <c r="K795" s="2">
        <v>0</v>
      </c>
      <c r="L795" s="2">
        <v>1</v>
      </c>
      <c r="M795" s="2">
        <v>2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1</v>
      </c>
      <c r="AE795" s="2">
        <v>0</v>
      </c>
      <c r="AF795" s="2">
        <v>0</v>
      </c>
      <c r="AG795" s="2">
        <v>0</v>
      </c>
      <c r="AH795" s="2">
        <v>1</v>
      </c>
      <c r="AI795" s="2">
        <v>1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0</v>
      </c>
      <c r="AP795" s="2">
        <v>0</v>
      </c>
      <c r="AQ795" s="2">
        <v>0</v>
      </c>
      <c r="AR795" s="2">
        <v>1</v>
      </c>
      <c r="AS795" s="2">
        <v>0</v>
      </c>
      <c r="AT795" s="2">
        <v>0</v>
      </c>
      <c r="AU795" s="2">
        <v>0</v>
      </c>
      <c r="AV795" s="2">
        <v>1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1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267.07</v>
      </c>
      <c r="CG795" s="2">
        <v>117.07</v>
      </c>
      <c r="CH795" s="2">
        <v>150</v>
      </c>
      <c r="CI795" s="2">
        <v>0</v>
      </c>
      <c r="CJ795" s="2">
        <v>100</v>
      </c>
      <c r="CK795" s="2">
        <v>0</v>
      </c>
      <c r="CL795" s="2">
        <v>17.07</v>
      </c>
      <c r="CM795" s="2">
        <v>0</v>
      </c>
      <c r="CN795" s="2">
        <v>150</v>
      </c>
      <c r="CO795" s="2">
        <v>0</v>
      </c>
      <c r="CP795" s="2">
        <v>100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150</v>
      </c>
      <c r="DC795" s="2">
        <v>0</v>
      </c>
      <c r="DD795" s="2">
        <v>100</v>
      </c>
      <c r="DE795" s="2">
        <v>0</v>
      </c>
      <c r="DF795" s="2">
        <v>17.07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50</v>
      </c>
      <c r="DZ795" s="2">
        <v>100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100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17.07</v>
      </c>
      <c r="FZ795" s="2">
        <v>0</v>
      </c>
      <c r="GA795" s="2">
        <v>0</v>
      </c>
      <c r="GB795" s="2">
        <v>0</v>
      </c>
      <c r="GC795" s="2">
        <v>0</v>
      </c>
      <c r="GD795" s="2">
        <v>267.07</v>
      </c>
      <c r="GE795" s="2">
        <v>4</v>
      </c>
      <c r="GF795" s="2" t="s">
        <v>188</v>
      </c>
    </row>
    <row r="796" spans="1:188" x14ac:dyDescent="0.7">
      <c r="A796" s="2">
        <v>765457</v>
      </c>
      <c r="B796" s="2" t="s">
        <v>982</v>
      </c>
      <c r="C796" s="3">
        <v>41275</v>
      </c>
      <c r="D796" s="2">
        <v>6</v>
      </c>
      <c r="E796" s="2">
        <v>3</v>
      </c>
      <c r="F796" s="2">
        <v>1</v>
      </c>
      <c r="G796" s="2">
        <v>3</v>
      </c>
      <c r="H796" s="2">
        <v>1</v>
      </c>
      <c r="I796" s="2">
        <v>0</v>
      </c>
      <c r="J796" s="2">
        <v>1</v>
      </c>
      <c r="K796" s="2">
        <v>0</v>
      </c>
      <c r="L796" s="2">
        <v>1</v>
      </c>
      <c r="M796" s="2">
        <v>1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1</v>
      </c>
      <c r="AE796" s="2">
        <v>0</v>
      </c>
      <c r="AF796" s="2">
        <v>0</v>
      </c>
      <c r="AG796" s="2">
        <v>0</v>
      </c>
      <c r="AH796" s="2">
        <v>1</v>
      </c>
      <c r="AI796" s="2">
        <v>1</v>
      </c>
      <c r="AJ796" s="2">
        <v>0</v>
      </c>
      <c r="AK796" s="2">
        <v>0</v>
      </c>
      <c r="AL796" s="2">
        <v>0</v>
      </c>
      <c r="AM796" s="2">
        <v>0</v>
      </c>
      <c r="AN796" s="2">
        <v>1</v>
      </c>
      <c r="AO796" s="2">
        <v>0</v>
      </c>
      <c r="AP796" s="2">
        <v>0</v>
      </c>
      <c r="AQ796" s="2">
        <v>0</v>
      </c>
      <c r="AR796" s="2">
        <v>1</v>
      </c>
      <c r="AS796" s="2">
        <v>0</v>
      </c>
      <c r="AT796" s="2">
        <v>0</v>
      </c>
      <c r="AU796" s="2">
        <v>0</v>
      </c>
      <c r="AV796" s="2">
        <v>1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1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125</v>
      </c>
      <c r="CG796" s="2">
        <v>100</v>
      </c>
      <c r="CH796" s="2">
        <v>25</v>
      </c>
      <c r="CI796" s="2">
        <v>0</v>
      </c>
      <c r="CJ796" s="2">
        <v>50</v>
      </c>
      <c r="CK796" s="2">
        <v>0</v>
      </c>
      <c r="CL796" s="2">
        <v>50</v>
      </c>
      <c r="CM796" s="2">
        <v>0</v>
      </c>
      <c r="CN796" s="2">
        <v>25</v>
      </c>
      <c r="CO796" s="2">
        <v>0</v>
      </c>
      <c r="CP796" s="2">
        <v>50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25</v>
      </c>
      <c r="DC796" s="2">
        <v>0</v>
      </c>
      <c r="DD796" s="2">
        <v>50</v>
      </c>
      <c r="DE796" s="2">
        <v>0</v>
      </c>
      <c r="DF796" s="2">
        <v>50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25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50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50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125</v>
      </c>
      <c r="GE796" s="2">
        <v>3</v>
      </c>
      <c r="GF796" s="2" t="s">
        <v>188</v>
      </c>
    </row>
    <row r="797" spans="1:188" x14ac:dyDescent="0.7">
      <c r="A797" s="2">
        <v>766503</v>
      </c>
      <c r="B797" s="2" t="s">
        <v>983</v>
      </c>
      <c r="C797" s="3">
        <v>41640</v>
      </c>
      <c r="D797" s="2">
        <v>5</v>
      </c>
      <c r="E797" s="2">
        <v>3</v>
      </c>
      <c r="F797" s="2">
        <v>1</v>
      </c>
      <c r="G797" s="2">
        <v>3</v>
      </c>
      <c r="H797" s="2">
        <v>0</v>
      </c>
      <c r="I797" s="2">
        <v>16</v>
      </c>
      <c r="J797" s="2">
        <v>0</v>
      </c>
      <c r="K797" s="2">
        <v>6</v>
      </c>
      <c r="L797" s="2">
        <v>0</v>
      </c>
      <c r="M797" s="2">
        <v>16</v>
      </c>
      <c r="N797" s="2">
        <v>0</v>
      </c>
      <c r="O797" s="2">
        <v>6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1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</v>
      </c>
      <c r="AI797" s="2">
        <v>1</v>
      </c>
      <c r="AJ797" s="2">
        <v>0</v>
      </c>
      <c r="AK797" s="2">
        <v>0</v>
      </c>
      <c r="AL797" s="2">
        <v>0</v>
      </c>
      <c r="AM797" s="2">
        <v>0</v>
      </c>
      <c r="AN797" s="2">
        <v>1</v>
      </c>
      <c r="AO797" s="2">
        <v>0</v>
      </c>
      <c r="AP797" s="2">
        <v>0</v>
      </c>
      <c r="AQ797" s="2">
        <v>0</v>
      </c>
      <c r="AR797" s="2">
        <v>1</v>
      </c>
      <c r="AS797" s="2">
        <v>0</v>
      </c>
      <c r="AT797" s="2">
        <v>0</v>
      </c>
      <c r="AU797" s="2">
        <v>0</v>
      </c>
      <c r="AV797" s="2">
        <v>1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629.57000000000005</v>
      </c>
      <c r="CG797" s="2">
        <v>286.61</v>
      </c>
      <c r="CH797" s="2">
        <v>0</v>
      </c>
      <c r="CI797" s="2">
        <v>483.57</v>
      </c>
      <c r="CJ797" s="2">
        <v>0</v>
      </c>
      <c r="CK797" s="2">
        <v>146</v>
      </c>
      <c r="CL797" s="2">
        <v>0</v>
      </c>
      <c r="CM797" s="2">
        <v>0</v>
      </c>
      <c r="CN797" s="2">
        <v>0</v>
      </c>
      <c r="CO797" s="2">
        <v>483.57</v>
      </c>
      <c r="CP797" s="2">
        <v>0</v>
      </c>
      <c r="CQ797" s="2">
        <v>146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483.57</v>
      </c>
      <c r="DC797" s="2">
        <v>0</v>
      </c>
      <c r="DD797" s="2">
        <v>146</v>
      </c>
      <c r="DE797" s="2">
        <v>0</v>
      </c>
      <c r="DF797" s="2">
        <v>140.61000000000001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45</v>
      </c>
      <c r="EL797" s="2">
        <v>80</v>
      </c>
      <c r="EM797" s="2">
        <v>90</v>
      </c>
      <c r="EN797" s="2">
        <v>0</v>
      </c>
      <c r="EO797" s="2">
        <v>208.57</v>
      </c>
      <c r="EP797" s="2">
        <v>0</v>
      </c>
      <c r="EQ797" s="2">
        <v>60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51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95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629.56999999999903</v>
      </c>
      <c r="GE797" s="2">
        <v>22</v>
      </c>
      <c r="GF797" s="2" t="s">
        <v>188</v>
      </c>
    </row>
    <row r="798" spans="1:188" x14ac:dyDescent="0.7">
      <c r="A798" s="2">
        <v>767806</v>
      </c>
      <c r="B798" s="2" t="s">
        <v>984</v>
      </c>
      <c r="C798" s="3">
        <v>41275</v>
      </c>
      <c r="D798" s="2">
        <v>6</v>
      </c>
      <c r="E798" s="2">
        <v>3</v>
      </c>
      <c r="F798" s="2">
        <v>1</v>
      </c>
      <c r="G798" s="2">
        <v>3</v>
      </c>
      <c r="H798" s="2">
        <v>1</v>
      </c>
      <c r="I798" s="2">
        <v>0</v>
      </c>
      <c r="J798" s="2">
        <v>1</v>
      </c>
      <c r="K798" s="2">
        <v>0</v>
      </c>
      <c r="L798" s="2">
        <v>2</v>
      </c>
      <c r="M798" s="2">
        <v>1</v>
      </c>
      <c r="N798" s="2">
        <v>0</v>
      </c>
      <c r="O798" s="2">
        <v>1</v>
      </c>
      <c r="P798" s="2">
        <v>0</v>
      </c>
      <c r="Q798" s="2">
        <v>2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</v>
      </c>
      <c r="AE798" s="2">
        <v>0</v>
      </c>
      <c r="AF798" s="2">
        <v>0</v>
      </c>
      <c r="AG798" s="2">
        <v>0</v>
      </c>
      <c r="AH798" s="2">
        <v>1</v>
      </c>
      <c r="AI798" s="2">
        <v>1</v>
      </c>
      <c r="AJ798" s="2">
        <v>0</v>
      </c>
      <c r="AK798" s="2">
        <v>0</v>
      </c>
      <c r="AL798" s="2">
        <v>0</v>
      </c>
      <c r="AM798" s="2">
        <v>0</v>
      </c>
      <c r="AN798" s="2">
        <v>1</v>
      </c>
      <c r="AO798" s="2">
        <v>0</v>
      </c>
      <c r="AP798" s="2">
        <v>0</v>
      </c>
      <c r="AQ798" s="2">
        <v>0</v>
      </c>
      <c r="AR798" s="2">
        <v>1</v>
      </c>
      <c r="AS798" s="2">
        <v>0</v>
      </c>
      <c r="AT798" s="2">
        <v>0</v>
      </c>
      <c r="AU798" s="2">
        <v>0</v>
      </c>
      <c r="AV798" s="2">
        <v>1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1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85</v>
      </c>
      <c r="CG798" s="2">
        <v>65</v>
      </c>
      <c r="CH798" s="2">
        <v>20</v>
      </c>
      <c r="CI798" s="2">
        <v>0</v>
      </c>
      <c r="CJ798" s="2">
        <v>10</v>
      </c>
      <c r="CK798" s="2">
        <v>0</v>
      </c>
      <c r="CL798" s="2">
        <v>55</v>
      </c>
      <c r="CM798" s="2">
        <v>0</v>
      </c>
      <c r="CN798" s="2">
        <v>20</v>
      </c>
      <c r="CO798" s="2">
        <v>0</v>
      </c>
      <c r="CP798" s="2">
        <v>10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20</v>
      </c>
      <c r="DC798" s="2">
        <v>0</v>
      </c>
      <c r="DD798" s="2">
        <v>10</v>
      </c>
      <c r="DE798" s="2">
        <v>0</v>
      </c>
      <c r="DF798" s="2">
        <v>55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20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10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55</v>
      </c>
      <c r="GB798" s="2">
        <v>0</v>
      </c>
      <c r="GC798" s="2">
        <v>0</v>
      </c>
      <c r="GD798" s="2">
        <v>85</v>
      </c>
      <c r="GE798" s="2">
        <v>4</v>
      </c>
      <c r="GF798" s="2" t="s">
        <v>188</v>
      </c>
    </row>
    <row r="799" spans="1:188" x14ac:dyDescent="0.7">
      <c r="A799" s="2">
        <v>768156</v>
      </c>
      <c r="B799" s="2" t="s">
        <v>985</v>
      </c>
      <c r="C799" s="3">
        <v>41275</v>
      </c>
      <c r="D799" s="2">
        <v>6</v>
      </c>
      <c r="E799" s="2">
        <v>3</v>
      </c>
      <c r="F799" s="2">
        <v>1</v>
      </c>
      <c r="G799" s="2">
        <v>3</v>
      </c>
      <c r="H799" s="2">
        <v>1</v>
      </c>
      <c r="I799" s="2">
        <v>0</v>
      </c>
      <c r="J799" s="2">
        <v>1</v>
      </c>
      <c r="K799" s="2">
        <v>0</v>
      </c>
      <c r="L799" s="2">
        <v>1</v>
      </c>
      <c r="M799" s="2">
        <v>1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1</v>
      </c>
      <c r="AE799" s="2">
        <v>0</v>
      </c>
      <c r="AF799" s="2">
        <v>0</v>
      </c>
      <c r="AG799" s="2">
        <v>0</v>
      </c>
      <c r="AH799" s="2">
        <v>1</v>
      </c>
      <c r="AI799" s="2">
        <v>1</v>
      </c>
      <c r="AJ799" s="2">
        <v>0</v>
      </c>
      <c r="AK799" s="2">
        <v>0</v>
      </c>
      <c r="AL799" s="2">
        <v>0</v>
      </c>
      <c r="AM799" s="2">
        <v>0</v>
      </c>
      <c r="AN799" s="2">
        <v>1</v>
      </c>
      <c r="AO799" s="2">
        <v>0</v>
      </c>
      <c r="AP799" s="2">
        <v>0</v>
      </c>
      <c r="AQ799" s="2">
        <v>0</v>
      </c>
      <c r="AR799" s="2">
        <v>1</v>
      </c>
      <c r="AS799" s="2">
        <v>0</v>
      </c>
      <c r="AT799" s="2">
        <v>0</v>
      </c>
      <c r="AU799" s="2">
        <v>0</v>
      </c>
      <c r="AV799" s="2">
        <v>1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1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300</v>
      </c>
      <c r="CG799" s="2">
        <v>200</v>
      </c>
      <c r="CH799" s="2">
        <v>100</v>
      </c>
      <c r="CI799" s="2">
        <v>0</v>
      </c>
      <c r="CJ799" s="2">
        <v>100</v>
      </c>
      <c r="CK799" s="2">
        <v>0</v>
      </c>
      <c r="CL799" s="2">
        <v>100</v>
      </c>
      <c r="CM799" s="2">
        <v>0</v>
      </c>
      <c r="CN799" s="2">
        <v>100</v>
      </c>
      <c r="CO799" s="2">
        <v>0</v>
      </c>
      <c r="CP799" s="2">
        <v>100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100</v>
      </c>
      <c r="DC799" s="2">
        <v>0</v>
      </c>
      <c r="DD799" s="2">
        <v>100</v>
      </c>
      <c r="DE799" s="2">
        <v>0</v>
      </c>
      <c r="DF799" s="2">
        <v>100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100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100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100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300</v>
      </c>
      <c r="GE799" s="2">
        <v>3</v>
      </c>
      <c r="GF799" s="2" t="s">
        <v>188</v>
      </c>
    </row>
    <row r="800" spans="1:188" x14ac:dyDescent="0.7">
      <c r="A800" s="2">
        <v>770876</v>
      </c>
      <c r="B800" s="2" t="s">
        <v>986</v>
      </c>
      <c r="C800" s="3">
        <v>41275</v>
      </c>
      <c r="D800" s="2">
        <v>6</v>
      </c>
      <c r="E800" s="2">
        <v>3</v>
      </c>
      <c r="F800" s="2">
        <v>1</v>
      </c>
      <c r="G800" s="2">
        <v>3</v>
      </c>
      <c r="H800" s="2">
        <v>1</v>
      </c>
      <c r="I800" s="2">
        <v>0</v>
      </c>
      <c r="J800" s="2">
        <v>4</v>
      </c>
      <c r="K800" s="2">
        <v>0</v>
      </c>
      <c r="L800" s="2">
        <v>1</v>
      </c>
      <c r="M800" s="2">
        <v>1</v>
      </c>
      <c r="N800" s="2">
        <v>0</v>
      </c>
      <c r="O800" s="2">
        <v>4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1</v>
      </c>
      <c r="AE800" s="2">
        <v>0</v>
      </c>
      <c r="AF800" s="2">
        <v>0</v>
      </c>
      <c r="AG800" s="2">
        <v>0</v>
      </c>
      <c r="AH800" s="2">
        <v>1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0</v>
      </c>
      <c r="AP800" s="2">
        <v>0</v>
      </c>
      <c r="AQ800" s="2">
        <v>0</v>
      </c>
      <c r="AR800" s="2">
        <v>1</v>
      </c>
      <c r="AS800" s="2">
        <v>0</v>
      </c>
      <c r="AT800" s="2">
        <v>0</v>
      </c>
      <c r="AU800" s="2">
        <v>0</v>
      </c>
      <c r="AV800" s="2">
        <v>1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1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211.96</v>
      </c>
      <c r="CG800" s="2">
        <v>186.96</v>
      </c>
      <c r="CH800" s="2">
        <v>25</v>
      </c>
      <c r="CI800" s="2">
        <v>0</v>
      </c>
      <c r="CJ800" s="2">
        <v>136.96</v>
      </c>
      <c r="CK800" s="2">
        <v>0</v>
      </c>
      <c r="CL800" s="2">
        <v>50</v>
      </c>
      <c r="CM800" s="2">
        <v>0</v>
      </c>
      <c r="CN800" s="2">
        <v>25</v>
      </c>
      <c r="CO800" s="2">
        <v>0</v>
      </c>
      <c r="CP800" s="2">
        <v>136.96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25</v>
      </c>
      <c r="DC800" s="2">
        <v>0</v>
      </c>
      <c r="DD800" s="2">
        <v>136.96</v>
      </c>
      <c r="DE800" s="2">
        <v>0</v>
      </c>
      <c r="DF800" s="2">
        <v>50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25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50</v>
      </c>
      <c r="FA800" s="2">
        <v>0</v>
      </c>
      <c r="FB800" s="2">
        <v>86.96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50</v>
      </c>
      <c r="FZ800" s="2">
        <v>0</v>
      </c>
      <c r="GA800" s="2">
        <v>0</v>
      </c>
      <c r="GB800" s="2">
        <v>0</v>
      </c>
      <c r="GC800" s="2">
        <v>0</v>
      </c>
      <c r="GD800" s="2">
        <v>211.96</v>
      </c>
      <c r="GE800" s="2">
        <v>6</v>
      </c>
      <c r="GF800" s="2" t="s">
        <v>188</v>
      </c>
    </row>
    <row r="801" spans="1:188" x14ac:dyDescent="0.7">
      <c r="A801" s="2">
        <v>771342</v>
      </c>
      <c r="B801" s="2" t="s">
        <v>987</v>
      </c>
      <c r="C801" s="3">
        <v>41275</v>
      </c>
      <c r="D801" s="2">
        <v>6</v>
      </c>
      <c r="E801" s="2">
        <v>3</v>
      </c>
      <c r="F801" s="2">
        <v>1</v>
      </c>
      <c r="G801" s="2">
        <v>3</v>
      </c>
      <c r="H801" s="2">
        <v>1</v>
      </c>
      <c r="I801" s="2">
        <v>0</v>
      </c>
      <c r="J801" s="2">
        <v>1</v>
      </c>
      <c r="K801" s="2">
        <v>0</v>
      </c>
      <c r="L801" s="2">
        <v>1</v>
      </c>
      <c r="M801" s="2">
        <v>1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1</v>
      </c>
      <c r="AE801" s="2">
        <v>0</v>
      </c>
      <c r="AF801" s="2">
        <v>0</v>
      </c>
      <c r="AG801" s="2">
        <v>0</v>
      </c>
      <c r="AH801" s="2">
        <v>1</v>
      </c>
      <c r="AI801" s="2">
        <v>1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0</v>
      </c>
      <c r="AP801" s="2">
        <v>0</v>
      </c>
      <c r="AQ801" s="2">
        <v>0</v>
      </c>
      <c r="AR801" s="2">
        <v>1</v>
      </c>
      <c r="AS801" s="2">
        <v>0</v>
      </c>
      <c r="AT801" s="2">
        <v>0</v>
      </c>
      <c r="AU801" s="2">
        <v>0</v>
      </c>
      <c r="AV801" s="2">
        <v>1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1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105</v>
      </c>
      <c r="CG801" s="2">
        <v>80</v>
      </c>
      <c r="CH801" s="2">
        <v>25</v>
      </c>
      <c r="CI801" s="2">
        <v>0</v>
      </c>
      <c r="CJ801" s="2">
        <v>50</v>
      </c>
      <c r="CK801" s="2">
        <v>0</v>
      </c>
      <c r="CL801" s="2">
        <v>30</v>
      </c>
      <c r="CM801" s="2">
        <v>0</v>
      </c>
      <c r="CN801" s="2">
        <v>25</v>
      </c>
      <c r="CO801" s="2">
        <v>0</v>
      </c>
      <c r="CP801" s="2">
        <v>50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25</v>
      </c>
      <c r="DC801" s="2">
        <v>0</v>
      </c>
      <c r="DD801" s="2">
        <v>50</v>
      </c>
      <c r="DE801" s="2">
        <v>0</v>
      </c>
      <c r="DF801" s="2">
        <v>30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25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50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30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105</v>
      </c>
      <c r="GE801" s="2">
        <v>3</v>
      </c>
      <c r="GF801" s="2" t="s">
        <v>188</v>
      </c>
    </row>
    <row r="802" spans="1:188" x14ac:dyDescent="0.7">
      <c r="A802" s="2">
        <v>773055</v>
      </c>
      <c r="B802" s="2" t="s">
        <v>988</v>
      </c>
      <c r="C802" s="3">
        <v>41275</v>
      </c>
      <c r="D802" s="2">
        <v>6</v>
      </c>
      <c r="E802" s="2">
        <v>3</v>
      </c>
      <c r="F802" s="2">
        <v>1</v>
      </c>
      <c r="G802" s="2">
        <v>3</v>
      </c>
      <c r="H802" s="2">
        <v>1</v>
      </c>
      <c r="I802" s="2">
        <v>0</v>
      </c>
      <c r="J802" s="2">
        <v>1</v>
      </c>
      <c r="K802" s="2">
        <v>0</v>
      </c>
      <c r="L802" s="2">
        <v>1</v>
      </c>
      <c r="M802" s="2">
        <v>1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0</v>
      </c>
      <c r="AF802" s="2">
        <v>0</v>
      </c>
      <c r="AG802" s="2">
        <v>0</v>
      </c>
      <c r="AH802" s="2">
        <v>1</v>
      </c>
      <c r="AI802" s="2">
        <v>1</v>
      </c>
      <c r="AJ802" s="2">
        <v>0</v>
      </c>
      <c r="AK802" s="2">
        <v>0</v>
      </c>
      <c r="AL802" s="2">
        <v>0</v>
      </c>
      <c r="AM802" s="2">
        <v>0</v>
      </c>
      <c r="AN802" s="2">
        <v>1</v>
      </c>
      <c r="AO802" s="2">
        <v>0</v>
      </c>
      <c r="AP802" s="2">
        <v>0</v>
      </c>
      <c r="AQ802" s="2">
        <v>0</v>
      </c>
      <c r="AR802" s="2">
        <v>1</v>
      </c>
      <c r="AS802" s="2">
        <v>0</v>
      </c>
      <c r="AT802" s="2">
        <v>0</v>
      </c>
      <c r="AU802" s="2">
        <v>0</v>
      </c>
      <c r="AV802" s="2">
        <v>1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1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95</v>
      </c>
      <c r="CG802" s="2">
        <v>75</v>
      </c>
      <c r="CH802" s="2">
        <v>20</v>
      </c>
      <c r="CI802" s="2">
        <v>0</v>
      </c>
      <c r="CJ802" s="2">
        <v>50</v>
      </c>
      <c r="CK802" s="2">
        <v>0</v>
      </c>
      <c r="CL802" s="2">
        <v>25</v>
      </c>
      <c r="CM802" s="2">
        <v>0</v>
      </c>
      <c r="CN802" s="2">
        <v>20</v>
      </c>
      <c r="CO802" s="2">
        <v>0</v>
      </c>
      <c r="CP802" s="2">
        <v>50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20</v>
      </c>
      <c r="DC802" s="2">
        <v>0</v>
      </c>
      <c r="DD802" s="2">
        <v>50</v>
      </c>
      <c r="DE802" s="2">
        <v>0</v>
      </c>
      <c r="DF802" s="2">
        <v>25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20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50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25</v>
      </c>
      <c r="FZ802" s="2">
        <v>0</v>
      </c>
      <c r="GA802" s="2">
        <v>0</v>
      </c>
      <c r="GB802" s="2">
        <v>0</v>
      </c>
      <c r="GC802" s="2">
        <v>0</v>
      </c>
      <c r="GD802" s="2">
        <v>95</v>
      </c>
      <c r="GE802" s="2">
        <v>3</v>
      </c>
      <c r="GF802" s="2" t="s">
        <v>188</v>
      </c>
    </row>
    <row r="803" spans="1:188" x14ac:dyDescent="0.7">
      <c r="A803" s="2">
        <v>774718</v>
      </c>
      <c r="B803" s="2" t="s">
        <v>989</v>
      </c>
      <c r="C803" s="3">
        <v>41640</v>
      </c>
      <c r="D803" s="2">
        <v>5</v>
      </c>
      <c r="E803" s="2">
        <v>3</v>
      </c>
      <c r="F803" s="2">
        <v>1</v>
      </c>
      <c r="G803" s="2">
        <v>3</v>
      </c>
      <c r="H803" s="2">
        <v>0</v>
      </c>
      <c r="I803" s="2">
        <v>1</v>
      </c>
      <c r="J803" s="2">
        <v>0</v>
      </c>
      <c r="K803" s="2">
        <v>2</v>
      </c>
      <c r="L803" s="2">
        <v>0</v>
      </c>
      <c r="M803" s="2">
        <v>1</v>
      </c>
      <c r="N803" s="2">
        <v>0</v>
      </c>
      <c r="O803" s="2">
        <v>2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1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1</v>
      </c>
      <c r="AI803" s="2">
        <v>1</v>
      </c>
      <c r="AJ803" s="2">
        <v>0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  <c r="AQ803" s="2">
        <v>0</v>
      </c>
      <c r="AR803" s="2">
        <v>1</v>
      </c>
      <c r="AS803" s="2">
        <v>0</v>
      </c>
      <c r="AT803" s="2">
        <v>0</v>
      </c>
      <c r="AU803" s="2">
        <v>0</v>
      </c>
      <c r="AV803" s="2">
        <v>1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800</v>
      </c>
      <c r="CG803" s="2">
        <v>400</v>
      </c>
      <c r="CH803" s="2">
        <v>0</v>
      </c>
      <c r="CI803" s="2">
        <v>500</v>
      </c>
      <c r="CJ803" s="2">
        <v>0</v>
      </c>
      <c r="CK803" s="2">
        <v>300</v>
      </c>
      <c r="CL803" s="2">
        <v>0</v>
      </c>
      <c r="CM803" s="2">
        <v>0</v>
      </c>
      <c r="CN803" s="2">
        <v>0</v>
      </c>
      <c r="CO803" s="2">
        <v>500</v>
      </c>
      <c r="CP803" s="2">
        <v>0</v>
      </c>
      <c r="CQ803" s="2">
        <v>300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500</v>
      </c>
      <c r="DC803" s="2">
        <v>0</v>
      </c>
      <c r="DD803" s="2">
        <v>300</v>
      </c>
      <c r="DE803" s="2">
        <v>0</v>
      </c>
      <c r="DF803" s="2">
        <v>100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500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300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800</v>
      </c>
      <c r="GE803" s="2">
        <v>3</v>
      </c>
      <c r="GF803" s="2" t="s">
        <v>188</v>
      </c>
    </row>
    <row r="804" spans="1:188" x14ac:dyDescent="0.7">
      <c r="A804" s="2">
        <v>775340</v>
      </c>
      <c r="B804" s="2" t="s">
        <v>990</v>
      </c>
      <c r="C804" s="3">
        <v>41640</v>
      </c>
      <c r="D804" s="2">
        <v>5</v>
      </c>
      <c r="E804" s="2">
        <v>3</v>
      </c>
      <c r="F804" s="2">
        <v>1</v>
      </c>
      <c r="G804" s="2">
        <v>3</v>
      </c>
      <c r="H804" s="2">
        <v>0</v>
      </c>
      <c r="I804" s="2">
        <v>1</v>
      </c>
      <c r="J804" s="2">
        <v>0</v>
      </c>
      <c r="K804" s="2">
        <v>1</v>
      </c>
      <c r="L804" s="2">
        <v>0</v>
      </c>
      <c r="M804" s="2">
        <v>1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1</v>
      </c>
      <c r="AI804" s="2">
        <v>1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0</v>
      </c>
      <c r="AP804" s="2">
        <v>0</v>
      </c>
      <c r="AQ804" s="2">
        <v>0</v>
      </c>
      <c r="AR804" s="2">
        <v>1</v>
      </c>
      <c r="AS804" s="2">
        <v>0</v>
      </c>
      <c r="AT804" s="2">
        <v>0</v>
      </c>
      <c r="AU804" s="2">
        <v>0</v>
      </c>
      <c r="AV804" s="2">
        <v>1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100</v>
      </c>
      <c r="CG804" s="2">
        <v>100</v>
      </c>
      <c r="CH804" s="2">
        <v>0</v>
      </c>
      <c r="CI804" s="2">
        <v>50</v>
      </c>
      <c r="CJ804" s="2">
        <v>0</v>
      </c>
      <c r="CK804" s="2">
        <v>50</v>
      </c>
      <c r="CL804" s="2">
        <v>0</v>
      </c>
      <c r="CM804" s="2">
        <v>0</v>
      </c>
      <c r="CN804" s="2">
        <v>0</v>
      </c>
      <c r="CO804" s="2">
        <v>50</v>
      </c>
      <c r="CP804" s="2">
        <v>0</v>
      </c>
      <c r="CQ804" s="2">
        <v>50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50</v>
      </c>
      <c r="DC804" s="2">
        <v>0</v>
      </c>
      <c r="DD804" s="2">
        <v>50</v>
      </c>
      <c r="DE804" s="2">
        <v>0</v>
      </c>
      <c r="DF804" s="2">
        <v>50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50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50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100</v>
      </c>
      <c r="GE804" s="2">
        <v>2</v>
      </c>
      <c r="GF804" s="2" t="s">
        <v>188</v>
      </c>
    </row>
    <row r="805" spans="1:188" x14ac:dyDescent="0.7">
      <c r="A805" s="2">
        <v>778563</v>
      </c>
      <c r="B805" s="2" t="s">
        <v>991</v>
      </c>
      <c r="C805" s="3">
        <v>41275</v>
      </c>
      <c r="D805" s="2">
        <v>6</v>
      </c>
      <c r="E805" s="2">
        <v>3</v>
      </c>
      <c r="F805" s="2">
        <v>1</v>
      </c>
      <c r="G805" s="2">
        <v>3</v>
      </c>
      <c r="H805" s="2">
        <v>1</v>
      </c>
      <c r="I805" s="2">
        <v>0</v>
      </c>
      <c r="J805" s="2">
        <v>1</v>
      </c>
      <c r="K805" s="2">
        <v>0</v>
      </c>
      <c r="L805" s="2">
        <v>1</v>
      </c>
      <c r="M805" s="2">
        <v>1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0</v>
      </c>
      <c r="AF805" s="2">
        <v>0</v>
      </c>
      <c r="AG805" s="2">
        <v>0</v>
      </c>
      <c r="AH805" s="2">
        <v>1</v>
      </c>
      <c r="AI805" s="2">
        <v>1</v>
      </c>
      <c r="AJ805" s="2">
        <v>0</v>
      </c>
      <c r="AK805" s="2">
        <v>0</v>
      </c>
      <c r="AL805" s="2">
        <v>0</v>
      </c>
      <c r="AM805" s="2">
        <v>0</v>
      </c>
      <c r="AN805" s="2">
        <v>1</v>
      </c>
      <c r="AO805" s="2">
        <v>0</v>
      </c>
      <c r="AP805" s="2">
        <v>0</v>
      </c>
      <c r="AQ805" s="2">
        <v>0</v>
      </c>
      <c r="AR805" s="2">
        <v>1</v>
      </c>
      <c r="AS805" s="2">
        <v>0</v>
      </c>
      <c r="AT805" s="2">
        <v>0</v>
      </c>
      <c r="AU805" s="2">
        <v>0</v>
      </c>
      <c r="AV805" s="2">
        <v>1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1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509.46</v>
      </c>
      <c r="CG805" s="2">
        <v>435.13</v>
      </c>
      <c r="CH805" s="2">
        <v>74.33</v>
      </c>
      <c r="CI805" s="2">
        <v>0</v>
      </c>
      <c r="CJ805" s="2">
        <v>285.13</v>
      </c>
      <c r="CK805" s="2">
        <v>0</v>
      </c>
      <c r="CL805" s="2">
        <v>150</v>
      </c>
      <c r="CM805" s="2">
        <v>0</v>
      </c>
      <c r="CN805" s="2">
        <v>74.33</v>
      </c>
      <c r="CO805" s="2">
        <v>0</v>
      </c>
      <c r="CP805" s="2">
        <v>285.13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74.33</v>
      </c>
      <c r="DC805" s="2">
        <v>0</v>
      </c>
      <c r="DD805" s="2">
        <v>285.13</v>
      </c>
      <c r="DE805" s="2">
        <v>0</v>
      </c>
      <c r="DF805" s="2">
        <v>150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74.33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285.13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150</v>
      </c>
      <c r="GD805" s="2">
        <v>509.46</v>
      </c>
      <c r="GE805" s="2">
        <v>3</v>
      </c>
      <c r="GF805" s="2" t="s">
        <v>188</v>
      </c>
    </row>
    <row r="806" spans="1:188" x14ac:dyDescent="0.7">
      <c r="A806" s="2">
        <v>778916</v>
      </c>
      <c r="B806" s="2" t="s">
        <v>992</v>
      </c>
      <c r="C806" s="3">
        <v>41275</v>
      </c>
      <c r="D806" s="2">
        <v>6</v>
      </c>
      <c r="E806" s="2">
        <v>3</v>
      </c>
      <c r="F806" s="2">
        <v>1</v>
      </c>
      <c r="G806" s="2">
        <v>3</v>
      </c>
      <c r="H806" s="2">
        <v>1</v>
      </c>
      <c r="I806" s="2">
        <v>0</v>
      </c>
      <c r="J806" s="2">
        <v>1</v>
      </c>
      <c r="K806" s="2">
        <v>0</v>
      </c>
      <c r="L806" s="2">
        <v>1</v>
      </c>
      <c r="M806" s="2">
        <v>1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1</v>
      </c>
      <c r="AE806" s="2">
        <v>0</v>
      </c>
      <c r="AF806" s="2">
        <v>0</v>
      </c>
      <c r="AG806" s="2">
        <v>0</v>
      </c>
      <c r="AH806" s="2">
        <v>1</v>
      </c>
      <c r="AI806" s="2">
        <v>1</v>
      </c>
      <c r="AJ806" s="2">
        <v>0</v>
      </c>
      <c r="AK806" s="2">
        <v>0</v>
      </c>
      <c r="AL806" s="2">
        <v>0</v>
      </c>
      <c r="AM806" s="2">
        <v>0</v>
      </c>
      <c r="AN806" s="2">
        <v>1</v>
      </c>
      <c r="AO806" s="2">
        <v>0</v>
      </c>
      <c r="AP806" s="2">
        <v>0</v>
      </c>
      <c r="AQ806" s="2">
        <v>0</v>
      </c>
      <c r="AR806" s="2">
        <v>1</v>
      </c>
      <c r="AS806" s="2">
        <v>0</v>
      </c>
      <c r="AT806" s="2">
        <v>0</v>
      </c>
      <c r="AU806" s="2">
        <v>0</v>
      </c>
      <c r="AV806" s="2">
        <v>1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60</v>
      </c>
      <c r="CG806" s="2">
        <v>50</v>
      </c>
      <c r="CH806" s="2">
        <v>10</v>
      </c>
      <c r="CI806" s="2">
        <v>0</v>
      </c>
      <c r="CJ806" s="2">
        <v>25</v>
      </c>
      <c r="CK806" s="2">
        <v>0</v>
      </c>
      <c r="CL806" s="2">
        <v>25</v>
      </c>
      <c r="CM806" s="2">
        <v>0</v>
      </c>
      <c r="CN806" s="2">
        <v>10</v>
      </c>
      <c r="CO806" s="2">
        <v>0</v>
      </c>
      <c r="CP806" s="2">
        <v>25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10</v>
      </c>
      <c r="DC806" s="2">
        <v>0</v>
      </c>
      <c r="DD806" s="2">
        <v>25</v>
      </c>
      <c r="DE806" s="2">
        <v>0</v>
      </c>
      <c r="DF806" s="2">
        <v>25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10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25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25</v>
      </c>
      <c r="GB806" s="2">
        <v>0</v>
      </c>
      <c r="GC806" s="2">
        <v>0</v>
      </c>
      <c r="GD806" s="2">
        <v>60</v>
      </c>
      <c r="GE806" s="2">
        <v>3</v>
      </c>
      <c r="GF806" s="2" t="s">
        <v>188</v>
      </c>
    </row>
    <row r="807" spans="1:188" x14ac:dyDescent="0.7">
      <c r="A807" s="2">
        <v>780298</v>
      </c>
      <c r="B807" s="2" t="s">
        <v>993</v>
      </c>
      <c r="C807" s="3">
        <v>41275</v>
      </c>
      <c r="D807" s="2">
        <v>6</v>
      </c>
      <c r="E807" s="2">
        <v>3</v>
      </c>
      <c r="F807" s="2">
        <v>1</v>
      </c>
      <c r="G807" s="2">
        <v>3</v>
      </c>
      <c r="H807" s="2">
        <v>1</v>
      </c>
      <c r="I807" s="2">
        <v>0</v>
      </c>
      <c r="J807" s="2">
        <v>2</v>
      </c>
      <c r="K807" s="2">
        <v>0</v>
      </c>
      <c r="L807" s="2">
        <v>1</v>
      </c>
      <c r="M807" s="2">
        <v>1</v>
      </c>
      <c r="N807" s="2">
        <v>0</v>
      </c>
      <c r="O807" s="2">
        <v>2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0</v>
      </c>
      <c r="AG807" s="2">
        <v>0</v>
      </c>
      <c r="AH807" s="2">
        <v>1</v>
      </c>
      <c r="AI807" s="2">
        <v>1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0</v>
      </c>
      <c r="AP807" s="2">
        <v>0</v>
      </c>
      <c r="AQ807" s="2">
        <v>0</v>
      </c>
      <c r="AR807" s="2">
        <v>1</v>
      </c>
      <c r="AS807" s="2">
        <v>0</v>
      </c>
      <c r="AT807" s="2">
        <v>0</v>
      </c>
      <c r="AU807" s="2">
        <v>0</v>
      </c>
      <c r="AV807" s="2">
        <v>1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1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241.45</v>
      </c>
      <c r="CG807" s="2">
        <v>191.45</v>
      </c>
      <c r="CH807" s="2">
        <v>50</v>
      </c>
      <c r="CI807" s="2">
        <v>0</v>
      </c>
      <c r="CJ807" s="2">
        <v>125</v>
      </c>
      <c r="CK807" s="2">
        <v>0</v>
      </c>
      <c r="CL807" s="2">
        <v>66.45</v>
      </c>
      <c r="CM807" s="2">
        <v>0</v>
      </c>
      <c r="CN807" s="2">
        <v>50</v>
      </c>
      <c r="CO807" s="2">
        <v>0</v>
      </c>
      <c r="CP807" s="2">
        <v>125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50</v>
      </c>
      <c r="DC807" s="2">
        <v>0</v>
      </c>
      <c r="DD807" s="2">
        <v>125</v>
      </c>
      <c r="DE807" s="2">
        <v>0</v>
      </c>
      <c r="DF807" s="2">
        <v>66.45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50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75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50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66.45</v>
      </c>
      <c r="GD807" s="2">
        <v>241.45</v>
      </c>
      <c r="GE807" s="2">
        <v>4</v>
      </c>
      <c r="GF807" s="2" t="s">
        <v>188</v>
      </c>
    </row>
    <row r="808" spans="1:188" x14ac:dyDescent="0.7">
      <c r="A808" s="2">
        <v>780665</v>
      </c>
      <c r="B808" s="2" t="s">
        <v>994</v>
      </c>
      <c r="C808" s="3">
        <v>41275</v>
      </c>
      <c r="D808" s="2">
        <v>6</v>
      </c>
      <c r="E808" s="2">
        <v>3</v>
      </c>
      <c r="F808" s="2">
        <v>1</v>
      </c>
      <c r="G808" s="2">
        <v>3</v>
      </c>
      <c r="H808" s="2">
        <v>1</v>
      </c>
      <c r="I808" s="2">
        <v>0</v>
      </c>
      <c r="J808" s="2">
        <v>1</v>
      </c>
      <c r="K808" s="2">
        <v>0</v>
      </c>
      <c r="L808" s="2">
        <v>2</v>
      </c>
      <c r="M808" s="2">
        <v>1</v>
      </c>
      <c r="N808" s="2">
        <v>0</v>
      </c>
      <c r="O808" s="2">
        <v>1</v>
      </c>
      <c r="P808" s="2">
        <v>0</v>
      </c>
      <c r="Q808" s="2">
        <v>2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1</v>
      </c>
      <c r="AE808" s="2">
        <v>0</v>
      </c>
      <c r="AF808" s="2">
        <v>0</v>
      </c>
      <c r="AG808" s="2">
        <v>0</v>
      </c>
      <c r="AH808" s="2">
        <v>1</v>
      </c>
      <c r="AI808" s="2">
        <v>1</v>
      </c>
      <c r="AJ808" s="2">
        <v>0</v>
      </c>
      <c r="AK808" s="2">
        <v>0</v>
      </c>
      <c r="AL808" s="2">
        <v>0</v>
      </c>
      <c r="AM808" s="2">
        <v>0</v>
      </c>
      <c r="AN808" s="2">
        <v>1</v>
      </c>
      <c r="AO808" s="2">
        <v>0</v>
      </c>
      <c r="AP808" s="2">
        <v>0</v>
      </c>
      <c r="AQ808" s="2">
        <v>0</v>
      </c>
      <c r="AR808" s="2">
        <v>1</v>
      </c>
      <c r="AS808" s="2">
        <v>0</v>
      </c>
      <c r="AT808" s="2">
        <v>0</v>
      </c>
      <c r="AU808" s="2">
        <v>0</v>
      </c>
      <c r="AV808" s="2">
        <v>1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1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174.44</v>
      </c>
      <c r="CG808" s="2">
        <v>149.44</v>
      </c>
      <c r="CH808" s="2">
        <v>25</v>
      </c>
      <c r="CI808" s="2">
        <v>0</v>
      </c>
      <c r="CJ808" s="2">
        <v>50</v>
      </c>
      <c r="CK808" s="2">
        <v>0</v>
      </c>
      <c r="CL808" s="2">
        <v>99.44</v>
      </c>
      <c r="CM808" s="2">
        <v>0</v>
      </c>
      <c r="CN808" s="2">
        <v>25</v>
      </c>
      <c r="CO808" s="2">
        <v>0</v>
      </c>
      <c r="CP808" s="2">
        <v>50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25</v>
      </c>
      <c r="DC808" s="2">
        <v>0</v>
      </c>
      <c r="DD808" s="2">
        <v>50</v>
      </c>
      <c r="DE808" s="2">
        <v>0</v>
      </c>
      <c r="DF808" s="2">
        <v>99.44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25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50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49.44</v>
      </c>
      <c r="GA808" s="2">
        <v>0</v>
      </c>
      <c r="GB808" s="2">
        <v>50</v>
      </c>
      <c r="GC808" s="2">
        <v>0</v>
      </c>
      <c r="GD808" s="2">
        <v>174.44</v>
      </c>
      <c r="GE808" s="2">
        <v>4</v>
      </c>
      <c r="GF808" s="2" t="s">
        <v>188</v>
      </c>
    </row>
    <row r="809" spans="1:188" x14ac:dyDescent="0.7">
      <c r="A809" s="2">
        <v>781524</v>
      </c>
      <c r="B809" s="2" t="s">
        <v>995</v>
      </c>
      <c r="C809" s="3">
        <v>41275</v>
      </c>
      <c r="D809" s="2">
        <v>6</v>
      </c>
      <c r="E809" s="2">
        <v>3</v>
      </c>
      <c r="F809" s="2">
        <v>1</v>
      </c>
      <c r="G809" s="2">
        <v>3</v>
      </c>
      <c r="H809" s="2">
        <v>1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0</v>
      </c>
      <c r="AF809" s="2">
        <v>0</v>
      </c>
      <c r="AG809" s="2">
        <v>0</v>
      </c>
      <c r="AH809" s="2">
        <v>1</v>
      </c>
      <c r="AI809" s="2">
        <v>1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0</v>
      </c>
      <c r="AP809" s="2">
        <v>0</v>
      </c>
      <c r="AQ809" s="2">
        <v>0</v>
      </c>
      <c r="AR809" s="2">
        <v>1</v>
      </c>
      <c r="AS809" s="2">
        <v>0</v>
      </c>
      <c r="AT809" s="2">
        <v>0</v>
      </c>
      <c r="AU809" s="2">
        <v>0</v>
      </c>
      <c r="AV809" s="2">
        <v>1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1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120</v>
      </c>
      <c r="CG809" s="2">
        <v>100</v>
      </c>
      <c r="CH809" s="2">
        <v>20</v>
      </c>
      <c r="CI809" s="2">
        <v>0</v>
      </c>
      <c r="CJ809" s="2">
        <v>75</v>
      </c>
      <c r="CK809" s="2">
        <v>0</v>
      </c>
      <c r="CL809" s="2">
        <v>25</v>
      </c>
      <c r="CM809" s="2">
        <v>0</v>
      </c>
      <c r="CN809" s="2">
        <v>20</v>
      </c>
      <c r="CO809" s="2">
        <v>0</v>
      </c>
      <c r="CP809" s="2">
        <v>75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20</v>
      </c>
      <c r="DC809" s="2">
        <v>0</v>
      </c>
      <c r="DD809" s="2">
        <v>75</v>
      </c>
      <c r="DE809" s="2">
        <v>0</v>
      </c>
      <c r="DF809" s="2">
        <v>25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20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75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25</v>
      </c>
      <c r="GC809" s="2">
        <v>0</v>
      </c>
      <c r="GD809" s="2">
        <v>120</v>
      </c>
      <c r="GE809" s="2">
        <v>3</v>
      </c>
      <c r="GF809" s="2" t="s">
        <v>188</v>
      </c>
    </row>
    <row r="810" spans="1:188" x14ac:dyDescent="0.7">
      <c r="A810" s="2">
        <v>782422</v>
      </c>
      <c r="B810" s="2" t="s">
        <v>996</v>
      </c>
      <c r="C810" s="3">
        <v>41275</v>
      </c>
      <c r="D810" s="2">
        <v>6</v>
      </c>
      <c r="E810" s="2">
        <v>3</v>
      </c>
      <c r="F810" s="2">
        <v>1</v>
      </c>
      <c r="G810" s="2">
        <v>3</v>
      </c>
      <c r="H810" s="2">
        <v>1</v>
      </c>
      <c r="I810" s="2">
        <v>0</v>
      </c>
      <c r="J810" s="2">
        <v>2</v>
      </c>
      <c r="K810" s="2">
        <v>0</v>
      </c>
      <c r="L810" s="2">
        <v>1</v>
      </c>
      <c r="M810" s="2">
        <v>1</v>
      </c>
      <c r="N810" s="2">
        <v>0</v>
      </c>
      <c r="O810" s="2">
        <v>2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1</v>
      </c>
      <c r="AE810" s="2">
        <v>0</v>
      </c>
      <c r="AF810" s="2">
        <v>0</v>
      </c>
      <c r="AG810" s="2">
        <v>0</v>
      </c>
      <c r="AH810" s="2">
        <v>1</v>
      </c>
      <c r="AI810" s="2">
        <v>1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0</v>
      </c>
      <c r="AP810" s="2">
        <v>0</v>
      </c>
      <c r="AQ810" s="2">
        <v>0</v>
      </c>
      <c r="AR810" s="2">
        <v>1</v>
      </c>
      <c r="AS810" s="2">
        <v>0</v>
      </c>
      <c r="AT810" s="2">
        <v>0</v>
      </c>
      <c r="AU810" s="2">
        <v>0</v>
      </c>
      <c r="AV810" s="2">
        <v>1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1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546.79</v>
      </c>
      <c r="CG810" s="2">
        <v>397.79</v>
      </c>
      <c r="CH810" s="2">
        <v>149</v>
      </c>
      <c r="CI810" s="2">
        <v>0</v>
      </c>
      <c r="CJ810" s="2">
        <v>125</v>
      </c>
      <c r="CK810" s="2">
        <v>0</v>
      </c>
      <c r="CL810" s="2">
        <v>272.79000000000002</v>
      </c>
      <c r="CM810" s="2">
        <v>0</v>
      </c>
      <c r="CN810" s="2">
        <v>149</v>
      </c>
      <c r="CO810" s="2">
        <v>0</v>
      </c>
      <c r="CP810" s="2">
        <v>125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149</v>
      </c>
      <c r="DC810" s="2">
        <v>0</v>
      </c>
      <c r="DD810" s="2">
        <v>125</v>
      </c>
      <c r="DE810" s="2">
        <v>0</v>
      </c>
      <c r="DF810" s="2">
        <v>272.79000000000002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149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25</v>
      </c>
      <c r="FD810" s="2">
        <v>100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272.79000000000002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546.79</v>
      </c>
      <c r="GE810" s="2">
        <v>4</v>
      </c>
      <c r="GF810" s="2" t="s">
        <v>188</v>
      </c>
    </row>
    <row r="811" spans="1:188" x14ac:dyDescent="0.7">
      <c r="A811" s="2">
        <v>782566</v>
      </c>
      <c r="B811" s="2" t="s">
        <v>997</v>
      </c>
      <c r="C811" s="3">
        <v>41275</v>
      </c>
      <c r="D811" s="2">
        <v>6</v>
      </c>
      <c r="E811" s="2">
        <v>4</v>
      </c>
      <c r="F811" s="2">
        <v>2</v>
      </c>
      <c r="G811" s="2">
        <v>4</v>
      </c>
      <c r="H811" s="2">
        <v>2</v>
      </c>
      <c r="I811" s="2">
        <v>0</v>
      </c>
      <c r="J811" s="2">
        <v>2</v>
      </c>
      <c r="K811" s="2">
        <v>0</v>
      </c>
      <c r="L811" s="2">
        <v>3</v>
      </c>
      <c r="M811" s="2">
        <v>2</v>
      </c>
      <c r="N811" s="2">
        <v>0</v>
      </c>
      <c r="O811" s="2">
        <v>2</v>
      </c>
      <c r="P811" s="2">
        <v>0</v>
      </c>
      <c r="Q811" s="2">
        <v>3</v>
      </c>
      <c r="R811" s="2">
        <v>0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1</v>
      </c>
      <c r="AI811" s="2">
        <v>1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0</v>
      </c>
      <c r="AU811" s="2">
        <v>0</v>
      </c>
      <c r="AV811" s="2">
        <v>1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1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98.24</v>
      </c>
      <c r="CG811" s="2">
        <v>190</v>
      </c>
      <c r="CH811" s="2">
        <v>48.24</v>
      </c>
      <c r="CI811" s="2">
        <v>0</v>
      </c>
      <c r="CJ811" s="2">
        <v>50</v>
      </c>
      <c r="CK811" s="2">
        <v>0</v>
      </c>
      <c r="CL811" s="2">
        <v>140</v>
      </c>
      <c r="CM811" s="2">
        <v>0</v>
      </c>
      <c r="CN811" s="2">
        <v>48.24</v>
      </c>
      <c r="CO811" s="2">
        <v>0</v>
      </c>
      <c r="CP811" s="2">
        <v>50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48.24</v>
      </c>
      <c r="DC811" s="2">
        <v>0</v>
      </c>
      <c r="DD811" s="2">
        <v>50</v>
      </c>
      <c r="DE811" s="2">
        <v>0</v>
      </c>
      <c r="DF811" s="2">
        <v>140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25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23.24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50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50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50</v>
      </c>
      <c r="FY811" s="2">
        <v>40</v>
      </c>
      <c r="FZ811" s="2">
        <v>0</v>
      </c>
      <c r="GA811" s="2">
        <v>0</v>
      </c>
      <c r="GB811" s="2">
        <v>0</v>
      </c>
      <c r="GC811" s="2">
        <v>0</v>
      </c>
      <c r="GD811" s="2">
        <v>238.24</v>
      </c>
      <c r="GE811" s="2">
        <v>7</v>
      </c>
      <c r="GF811" s="2" t="s">
        <v>188</v>
      </c>
    </row>
    <row r="812" spans="1:188" x14ac:dyDescent="0.7">
      <c r="A812" s="2">
        <v>785260</v>
      </c>
      <c r="B812" s="2" t="s">
        <v>998</v>
      </c>
      <c r="C812" s="3">
        <v>41275</v>
      </c>
      <c r="D812" s="2">
        <v>6</v>
      </c>
      <c r="E812" s="2">
        <v>3</v>
      </c>
      <c r="F812" s="2">
        <v>1</v>
      </c>
      <c r="G812" s="2">
        <v>3</v>
      </c>
      <c r="H812" s="2">
        <v>3</v>
      </c>
      <c r="I812" s="2">
        <v>0</v>
      </c>
      <c r="J812" s="2">
        <v>1</v>
      </c>
      <c r="K812" s="2">
        <v>0</v>
      </c>
      <c r="L812" s="2">
        <v>1</v>
      </c>
      <c r="M812" s="2">
        <v>3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1</v>
      </c>
      <c r="AE812" s="2">
        <v>0</v>
      </c>
      <c r="AF812" s="2">
        <v>0</v>
      </c>
      <c r="AG812" s="2">
        <v>0</v>
      </c>
      <c r="AH812" s="2">
        <v>1</v>
      </c>
      <c r="AI812" s="2">
        <v>1</v>
      </c>
      <c r="AJ812" s="2">
        <v>0</v>
      </c>
      <c r="AK812" s="2">
        <v>0</v>
      </c>
      <c r="AL812" s="2">
        <v>0</v>
      </c>
      <c r="AM812" s="2">
        <v>0</v>
      </c>
      <c r="AN812" s="2">
        <v>1</v>
      </c>
      <c r="AO812" s="2">
        <v>0</v>
      </c>
      <c r="AP812" s="2">
        <v>0</v>
      </c>
      <c r="AQ812" s="2">
        <v>0</v>
      </c>
      <c r="AR812" s="2">
        <v>1</v>
      </c>
      <c r="AS812" s="2">
        <v>0</v>
      </c>
      <c r="AT812" s="2">
        <v>0</v>
      </c>
      <c r="AU812" s="2">
        <v>0</v>
      </c>
      <c r="AV812" s="2">
        <v>1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1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215</v>
      </c>
      <c r="CG812" s="2">
        <v>100</v>
      </c>
      <c r="CH812" s="2">
        <v>115</v>
      </c>
      <c r="CI812" s="2">
        <v>0</v>
      </c>
      <c r="CJ812" s="2">
        <v>50</v>
      </c>
      <c r="CK812" s="2">
        <v>0</v>
      </c>
      <c r="CL812" s="2">
        <v>50</v>
      </c>
      <c r="CM812" s="2">
        <v>0</v>
      </c>
      <c r="CN812" s="2">
        <v>115</v>
      </c>
      <c r="CO812" s="2">
        <v>0</v>
      </c>
      <c r="CP812" s="2">
        <v>50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115</v>
      </c>
      <c r="DC812" s="2">
        <v>0</v>
      </c>
      <c r="DD812" s="2">
        <v>50</v>
      </c>
      <c r="DE812" s="2">
        <v>0</v>
      </c>
      <c r="DF812" s="2">
        <v>50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75</v>
      </c>
      <c r="EB812" s="2">
        <v>0</v>
      </c>
      <c r="EC812" s="2">
        <v>0</v>
      </c>
      <c r="ED812" s="2">
        <v>40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50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50</v>
      </c>
      <c r="GD812" s="2">
        <v>215</v>
      </c>
      <c r="GE812" s="2">
        <v>5</v>
      </c>
      <c r="GF812" s="2" t="s">
        <v>188</v>
      </c>
    </row>
    <row r="813" spans="1:188" x14ac:dyDescent="0.7">
      <c r="A813" s="2">
        <v>785566</v>
      </c>
      <c r="B813" s="2" t="s">
        <v>999</v>
      </c>
      <c r="C813" s="3">
        <v>41275</v>
      </c>
      <c r="D813" s="2">
        <v>6</v>
      </c>
      <c r="E813" s="2">
        <v>3</v>
      </c>
      <c r="F813" s="2">
        <v>1</v>
      </c>
      <c r="G813" s="2">
        <v>3</v>
      </c>
      <c r="H813" s="2">
        <v>1</v>
      </c>
      <c r="I813" s="2">
        <v>0</v>
      </c>
      <c r="J813" s="2">
        <v>1</v>
      </c>
      <c r="K813" s="2">
        <v>0</v>
      </c>
      <c r="L813" s="2">
        <v>2</v>
      </c>
      <c r="M813" s="2">
        <v>1</v>
      </c>
      <c r="N813" s="2">
        <v>0</v>
      </c>
      <c r="O813" s="2">
        <v>1</v>
      </c>
      <c r="P813" s="2">
        <v>0</v>
      </c>
      <c r="Q813" s="2">
        <v>2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1</v>
      </c>
      <c r="AE813" s="2">
        <v>0</v>
      </c>
      <c r="AF813" s="2">
        <v>0</v>
      </c>
      <c r="AG813" s="2">
        <v>0</v>
      </c>
      <c r="AH813" s="2">
        <v>1</v>
      </c>
      <c r="AI813" s="2">
        <v>1</v>
      </c>
      <c r="AJ813" s="2">
        <v>0</v>
      </c>
      <c r="AK813" s="2">
        <v>0</v>
      </c>
      <c r="AL813" s="2">
        <v>0</v>
      </c>
      <c r="AM813" s="2">
        <v>0</v>
      </c>
      <c r="AN813" s="2">
        <v>1</v>
      </c>
      <c r="AO813" s="2">
        <v>0</v>
      </c>
      <c r="AP813" s="2">
        <v>0</v>
      </c>
      <c r="AQ813" s="2">
        <v>0</v>
      </c>
      <c r="AR813" s="2">
        <v>1</v>
      </c>
      <c r="AS813" s="2">
        <v>0</v>
      </c>
      <c r="AT813" s="2">
        <v>0</v>
      </c>
      <c r="AU813" s="2">
        <v>0</v>
      </c>
      <c r="AV813" s="2">
        <v>1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1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350</v>
      </c>
      <c r="CG813" s="2">
        <v>300</v>
      </c>
      <c r="CH813" s="2">
        <v>50</v>
      </c>
      <c r="CI813" s="2">
        <v>0</v>
      </c>
      <c r="CJ813" s="2">
        <v>100</v>
      </c>
      <c r="CK813" s="2">
        <v>0</v>
      </c>
      <c r="CL813" s="2">
        <v>200</v>
      </c>
      <c r="CM813" s="2">
        <v>0</v>
      </c>
      <c r="CN813" s="2">
        <v>50</v>
      </c>
      <c r="CO813" s="2">
        <v>0</v>
      </c>
      <c r="CP813" s="2">
        <v>100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50</v>
      </c>
      <c r="DC813" s="2">
        <v>0</v>
      </c>
      <c r="DD813" s="2">
        <v>100</v>
      </c>
      <c r="DE813" s="2">
        <v>0</v>
      </c>
      <c r="DF813" s="2">
        <v>200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50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100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100</v>
      </c>
      <c r="GA813" s="2">
        <v>0</v>
      </c>
      <c r="GB813" s="2">
        <v>100</v>
      </c>
      <c r="GC813" s="2">
        <v>0</v>
      </c>
      <c r="GD813" s="2">
        <v>350</v>
      </c>
      <c r="GE813" s="2">
        <v>4</v>
      </c>
      <c r="GF813" s="2" t="s">
        <v>188</v>
      </c>
    </row>
    <row r="814" spans="1:188" x14ac:dyDescent="0.7">
      <c r="A814" s="2">
        <v>785628</v>
      </c>
      <c r="B814" s="2" t="s">
        <v>1000</v>
      </c>
      <c r="C814" s="3">
        <v>41640</v>
      </c>
      <c r="D814" s="2">
        <v>5</v>
      </c>
      <c r="E814" s="2">
        <v>3</v>
      </c>
      <c r="F814" s="2">
        <v>1</v>
      </c>
      <c r="G814" s="2">
        <v>3</v>
      </c>
      <c r="H814" s="2">
        <v>0</v>
      </c>
      <c r="I814" s="2">
        <v>2</v>
      </c>
      <c r="J814" s="2">
        <v>0</v>
      </c>
      <c r="K814" s="2">
        <v>2</v>
      </c>
      <c r="L814" s="2">
        <v>0</v>
      </c>
      <c r="M814" s="2">
        <v>2</v>
      </c>
      <c r="N814" s="2">
        <v>0</v>
      </c>
      <c r="O814" s="2">
        <v>2</v>
      </c>
      <c r="P814" s="2">
        <v>0</v>
      </c>
      <c r="Q814" s="2">
        <v>1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</v>
      </c>
      <c r="AI814" s="2">
        <v>1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>
        <v>0</v>
      </c>
      <c r="AP814" s="2">
        <v>0</v>
      </c>
      <c r="AQ814" s="2">
        <v>0</v>
      </c>
      <c r="AR814" s="2">
        <v>1</v>
      </c>
      <c r="AS814" s="2">
        <v>0</v>
      </c>
      <c r="AT814" s="2">
        <v>0</v>
      </c>
      <c r="AU814" s="2">
        <v>0</v>
      </c>
      <c r="AV814" s="2">
        <v>1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333.3</v>
      </c>
      <c r="CG814" s="2">
        <v>258.3</v>
      </c>
      <c r="CH814" s="2">
        <v>0</v>
      </c>
      <c r="CI814" s="2">
        <v>175</v>
      </c>
      <c r="CJ814" s="2">
        <v>0</v>
      </c>
      <c r="CK814" s="2">
        <v>158.30000000000001</v>
      </c>
      <c r="CL814" s="2">
        <v>0</v>
      </c>
      <c r="CM814" s="2">
        <v>0</v>
      </c>
      <c r="CN814" s="2">
        <v>0</v>
      </c>
      <c r="CO814" s="2">
        <v>175</v>
      </c>
      <c r="CP814" s="2">
        <v>0</v>
      </c>
      <c r="CQ814" s="2">
        <v>158.30000000000001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175</v>
      </c>
      <c r="DC814" s="2">
        <v>0</v>
      </c>
      <c r="DD814" s="2">
        <v>158.30000000000001</v>
      </c>
      <c r="DE814" s="2">
        <v>0</v>
      </c>
      <c r="DF814" s="2">
        <v>100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100</v>
      </c>
      <c r="EM814" s="2">
        <v>0</v>
      </c>
      <c r="EN814" s="2">
        <v>0</v>
      </c>
      <c r="EO814" s="2">
        <v>75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158.30000000000001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333.3</v>
      </c>
      <c r="GE814" s="2">
        <v>4</v>
      </c>
      <c r="GF814" s="2" t="s">
        <v>188</v>
      </c>
    </row>
    <row r="815" spans="1:188" x14ac:dyDescent="0.7">
      <c r="A815" s="2">
        <v>785976</v>
      </c>
      <c r="B815" s="2" t="s">
        <v>1001</v>
      </c>
      <c r="C815" s="3">
        <v>41640</v>
      </c>
      <c r="D815" s="2">
        <v>5</v>
      </c>
      <c r="E815" s="2">
        <v>3</v>
      </c>
      <c r="F815" s="2">
        <v>1</v>
      </c>
      <c r="G815" s="2">
        <v>3</v>
      </c>
      <c r="H815" s="2">
        <v>0</v>
      </c>
      <c r="I815" s="2">
        <v>1</v>
      </c>
      <c r="J815" s="2">
        <v>0</v>
      </c>
      <c r="K815" s="2">
        <v>1</v>
      </c>
      <c r="L815" s="2">
        <v>0</v>
      </c>
      <c r="M815" s="2">
        <v>1</v>
      </c>
      <c r="N815" s="2">
        <v>0</v>
      </c>
      <c r="O815" s="2">
        <v>1</v>
      </c>
      <c r="P815" s="2">
        <v>0</v>
      </c>
      <c r="Q815" s="2">
        <v>2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1</v>
      </c>
      <c r="AI815" s="2">
        <v>1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>
        <v>0</v>
      </c>
      <c r="AP815" s="2">
        <v>0</v>
      </c>
      <c r="AQ815" s="2">
        <v>0</v>
      </c>
      <c r="AR815" s="2">
        <v>1</v>
      </c>
      <c r="AS815" s="2">
        <v>0</v>
      </c>
      <c r="AT815" s="2">
        <v>0</v>
      </c>
      <c r="AU815" s="2">
        <v>0</v>
      </c>
      <c r="AV815" s="2">
        <v>1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70</v>
      </c>
      <c r="CG815" s="2">
        <v>50</v>
      </c>
      <c r="CH815" s="2">
        <v>0</v>
      </c>
      <c r="CI815" s="2">
        <v>50</v>
      </c>
      <c r="CJ815" s="2">
        <v>0</v>
      </c>
      <c r="CK815" s="2">
        <v>20</v>
      </c>
      <c r="CL815" s="2">
        <v>0</v>
      </c>
      <c r="CM815" s="2">
        <v>0</v>
      </c>
      <c r="CN815" s="2">
        <v>0</v>
      </c>
      <c r="CO815" s="2">
        <v>50</v>
      </c>
      <c r="CP815" s="2">
        <v>0</v>
      </c>
      <c r="CQ815" s="2">
        <v>20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50</v>
      </c>
      <c r="DC815" s="2">
        <v>0</v>
      </c>
      <c r="DD815" s="2">
        <v>20</v>
      </c>
      <c r="DE815" s="2">
        <v>0</v>
      </c>
      <c r="DF815" s="2">
        <v>30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50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20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70</v>
      </c>
      <c r="GE815" s="2">
        <v>2</v>
      </c>
      <c r="GF815" s="2" t="s">
        <v>188</v>
      </c>
    </row>
    <row r="816" spans="1:188" x14ac:dyDescent="0.7">
      <c r="A816" s="2">
        <v>786080</v>
      </c>
      <c r="B816" s="2" t="s">
        <v>1002</v>
      </c>
      <c r="C816" s="3">
        <v>41640</v>
      </c>
      <c r="D816" s="2">
        <v>5</v>
      </c>
      <c r="E816" s="2">
        <v>3</v>
      </c>
      <c r="F816" s="2">
        <v>1</v>
      </c>
      <c r="G816" s="2">
        <v>3</v>
      </c>
      <c r="H816" s="2">
        <v>0</v>
      </c>
      <c r="I816" s="2">
        <v>1</v>
      </c>
      <c r="J816" s="2">
        <v>0</v>
      </c>
      <c r="K816" s="2">
        <v>1</v>
      </c>
      <c r="L816" s="2">
        <v>0</v>
      </c>
      <c r="M816" s="2">
        <v>1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1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0</v>
      </c>
      <c r="AP816" s="2">
        <v>0</v>
      </c>
      <c r="AQ816" s="2">
        <v>0</v>
      </c>
      <c r="AR816" s="2">
        <v>1</v>
      </c>
      <c r="AS816" s="2">
        <v>0</v>
      </c>
      <c r="AT816" s="2">
        <v>0</v>
      </c>
      <c r="AU816" s="2">
        <v>0</v>
      </c>
      <c r="AV816" s="2">
        <v>1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150</v>
      </c>
      <c r="CG816" s="2">
        <v>150</v>
      </c>
      <c r="CH816" s="2">
        <v>0</v>
      </c>
      <c r="CI816" s="2">
        <v>50</v>
      </c>
      <c r="CJ816" s="2">
        <v>0</v>
      </c>
      <c r="CK816" s="2">
        <v>100</v>
      </c>
      <c r="CL816" s="2">
        <v>0</v>
      </c>
      <c r="CM816" s="2">
        <v>0</v>
      </c>
      <c r="CN816" s="2">
        <v>0</v>
      </c>
      <c r="CO816" s="2">
        <v>50</v>
      </c>
      <c r="CP816" s="2">
        <v>0</v>
      </c>
      <c r="CQ816" s="2">
        <v>100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50</v>
      </c>
      <c r="DC816" s="2">
        <v>0</v>
      </c>
      <c r="DD816" s="2">
        <v>100</v>
      </c>
      <c r="DE816" s="2">
        <v>0</v>
      </c>
      <c r="DF816" s="2">
        <v>50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50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100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150</v>
      </c>
      <c r="GE816" s="2">
        <v>2</v>
      </c>
      <c r="GF816" s="2" t="s">
        <v>188</v>
      </c>
    </row>
    <row r="817" spans="1:188" x14ac:dyDescent="0.7">
      <c r="A817" s="2">
        <v>786619</v>
      </c>
      <c r="B817" s="2" t="s">
        <v>1003</v>
      </c>
      <c r="C817" s="3">
        <v>41275</v>
      </c>
      <c r="D817" s="2">
        <v>6</v>
      </c>
      <c r="E817" s="2">
        <v>3</v>
      </c>
      <c r="F817" s="2">
        <v>1</v>
      </c>
      <c r="G817" s="2">
        <v>3</v>
      </c>
      <c r="H817" s="2">
        <v>1</v>
      </c>
      <c r="I817" s="2">
        <v>0</v>
      </c>
      <c r="J817" s="2">
        <v>2</v>
      </c>
      <c r="K817" s="2">
        <v>0</v>
      </c>
      <c r="L817" s="2">
        <v>2</v>
      </c>
      <c r="M817" s="2">
        <v>1</v>
      </c>
      <c r="N817" s="2">
        <v>0</v>
      </c>
      <c r="O817" s="2">
        <v>2</v>
      </c>
      <c r="P817" s="2">
        <v>0</v>
      </c>
      <c r="Q817" s="2">
        <v>2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0</v>
      </c>
      <c r="AF817" s="2">
        <v>0</v>
      </c>
      <c r="AG817" s="2">
        <v>0</v>
      </c>
      <c r="AH817" s="2">
        <v>1</v>
      </c>
      <c r="AI817" s="2">
        <v>1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  <c r="AQ817" s="2">
        <v>0</v>
      </c>
      <c r="AR817" s="2">
        <v>1</v>
      </c>
      <c r="AS817" s="2">
        <v>0</v>
      </c>
      <c r="AT817" s="2">
        <v>0</v>
      </c>
      <c r="AU817" s="2">
        <v>0</v>
      </c>
      <c r="AV817" s="2">
        <v>1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1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850</v>
      </c>
      <c r="CG817" s="2">
        <v>750</v>
      </c>
      <c r="CH817" s="2">
        <v>100</v>
      </c>
      <c r="CI817" s="2">
        <v>0</v>
      </c>
      <c r="CJ817" s="2">
        <v>600</v>
      </c>
      <c r="CK817" s="2">
        <v>0</v>
      </c>
      <c r="CL817" s="2">
        <v>150</v>
      </c>
      <c r="CM817" s="2">
        <v>0</v>
      </c>
      <c r="CN817" s="2">
        <v>100</v>
      </c>
      <c r="CO817" s="2">
        <v>0</v>
      </c>
      <c r="CP817" s="2">
        <v>600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100</v>
      </c>
      <c r="DC817" s="2">
        <v>0</v>
      </c>
      <c r="DD817" s="2">
        <v>600</v>
      </c>
      <c r="DE817" s="2">
        <v>0</v>
      </c>
      <c r="DF817" s="2">
        <v>150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100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100</v>
      </c>
      <c r="EU817" s="2">
        <v>0</v>
      </c>
      <c r="EV817" s="2">
        <v>0</v>
      </c>
      <c r="EW817" s="2">
        <v>0</v>
      </c>
      <c r="EX817" s="2">
        <v>500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100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50</v>
      </c>
      <c r="GD817" s="2">
        <v>850</v>
      </c>
      <c r="GE817" s="2">
        <v>5</v>
      </c>
      <c r="GF817" s="2" t="s">
        <v>188</v>
      </c>
    </row>
    <row r="818" spans="1:188" x14ac:dyDescent="0.7">
      <c r="A818" s="2">
        <v>786895</v>
      </c>
      <c r="B818" s="2" t="s">
        <v>1004</v>
      </c>
      <c r="C818" s="3">
        <v>41275</v>
      </c>
      <c r="D818" s="2">
        <v>6</v>
      </c>
      <c r="E818" s="2">
        <v>3</v>
      </c>
      <c r="F818" s="2">
        <v>1</v>
      </c>
      <c r="G818" s="2">
        <v>3</v>
      </c>
      <c r="H818" s="2">
        <v>1</v>
      </c>
      <c r="I818" s="2">
        <v>0</v>
      </c>
      <c r="J818" s="2">
        <v>1</v>
      </c>
      <c r="K818" s="2">
        <v>0</v>
      </c>
      <c r="L818" s="2">
        <v>4</v>
      </c>
      <c r="M818" s="2">
        <v>1</v>
      </c>
      <c r="N818" s="2">
        <v>0</v>
      </c>
      <c r="O818" s="2">
        <v>1</v>
      </c>
      <c r="P818" s="2">
        <v>0</v>
      </c>
      <c r="Q818" s="2">
        <v>4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1</v>
      </c>
      <c r="AE818" s="2">
        <v>0</v>
      </c>
      <c r="AF818" s="2">
        <v>0</v>
      </c>
      <c r="AG818" s="2">
        <v>0</v>
      </c>
      <c r="AH818" s="2">
        <v>1</v>
      </c>
      <c r="AI818" s="2">
        <v>1</v>
      </c>
      <c r="AJ818" s="2">
        <v>0</v>
      </c>
      <c r="AK818" s="2">
        <v>0</v>
      </c>
      <c r="AL818" s="2">
        <v>0</v>
      </c>
      <c r="AM818" s="2">
        <v>0</v>
      </c>
      <c r="AN818" s="2">
        <v>1</v>
      </c>
      <c r="AO818" s="2">
        <v>0</v>
      </c>
      <c r="AP818" s="2">
        <v>0</v>
      </c>
      <c r="AQ818" s="2">
        <v>0</v>
      </c>
      <c r="AR818" s="2">
        <v>1</v>
      </c>
      <c r="AS818" s="2">
        <v>0</v>
      </c>
      <c r="AT818" s="2">
        <v>0</v>
      </c>
      <c r="AU818" s="2">
        <v>0</v>
      </c>
      <c r="AV818" s="2">
        <v>1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1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478.79</v>
      </c>
      <c r="CG818" s="2">
        <v>428.79</v>
      </c>
      <c r="CH818" s="2">
        <v>50</v>
      </c>
      <c r="CI818" s="2">
        <v>0</v>
      </c>
      <c r="CJ818" s="2">
        <v>149.83000000000001</v>
      </c>
      <c r="CK818" s="2">
        <v>0</v>
      </c>
      <c r="CL818" s="2">
        <v>278.95999999999998</v>
      </c>
      <c r="CM818" s="2">
        <v>0</v>
      </c>
      <c r="CN818" s="2">
        <v>50</v>
      </c>
      <c r="CO818" s="2">
        <v>0</v>
      </c>
      <c r="CP818" s="2">
        <v>149.83000000000001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50</v>
      </c>
      <c r="DC818" s="2">
        <v>0</v>
      </c>
      <c r="DD818" s="2">
        <v>149.83000000000001</v>
      </c>
      <c r="DE818" s="2">
        <v>0</v>
      </c>
      <c r="DF818" s="2">
        <v>278.95999999999998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50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149.83000000000001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129.75</v>
      </c>
      <c r="GB818" s="2">
        <v>0</v>
      </c>
      <c r="GC818" s="2">
        <v>149.21</v>
      </c>
      <c r="GD818" s="2">
        <v>478.789999999999</v>
      </c>
      <c r="GE818" s="2">
        <v>6</v>
      </c>
      <c r="GF818" s="2" t="s">
        <v>188</v>
      </c>
    </row>
    <row r="819" spans="1:188" x14ac:dyDescent="0.7">
      <c r="A819" s="2">
        <v>788050</v>
      </c>
      <c r="B819" s="2" t="s">
        <v>1005</v>
      </c>
      <c r="C819" s="3">
        <v>41275</v>
      </c>
      <c r="D819" s="2">
        <v>6</v>
      </c>
      <c r="E819" s="2">
        <v>3</v>
      </c>
      <c r="F819" s="2">
        <v>1</v>
      </c>
      <c r="G819" s="2">
        <v>3</v>
      </c>
      <c r="H819" s="2">
        <v>1</v>
      </c>
      <c r="I819" s="2">
        <v>0</v>
      </c>
      <c r="J819" s="2">
        <v>2</v>
      </c>
      <c r="K819" s="2">
        <v>0</v>
      </c>
      <c r="L819" s="2">
        <v>2</v>
      </c>
      <c r="M819" s="2">
        <v>1</v>
      </c>
      <c r="N819" s="2">
        <v>0</v>
      </c>
      <c r="O819" s="2">
        <v>2</v>
      </c>
      <c r="P819" s="2">
        <v>0</v>
      </c>
      <c r="Q819" s="2">
        <v>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1</v>
      </c>
      <c r="AE819" s="2">
        <v>0</v>
      </c>
      <c r="AF819" s="2">
        <v>0</v>
      </c>
      <c r="AG819" s="2">
        <v>0</v>
      </c>
      <c r="AH819" s="2">
        <v>1</v>
      </c>
      <c r="AI819" s="2">
        <v>1</v>
      </c>
      <c r="AJ819" s="2">
        <v>0</v>
      </c>
      <c r="AK819" s="2">
        <v>0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  <c r="AQ819" s="2">
        <v>0</v>
      </c>
      <c r="AR819" s="2">
        <v>1</v>
      </c>
      <c r="AS819" s="2">
        <v>0</v>
      </c>
      <c r="AT819" s="2">
        <v>0</v>
      </c>
      <c r="AU819" s="2">
        <v>0</v>
      </c>
      <c r="AV819" s="2">
        <v>1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1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160</v>
      </c>
      <c r="CG819" s="2">
        <v>110</v>
      </c>
      <c r="CH819" s="2">
        <v>50</v>
      </c>
      <c r="CI819" s="2">
        <v>0</v>
      </c>
      <c r="CJ819" s="2">
        <v>60</v>
      </c>
      <c r="CK819" s="2">
        <v>0</v>
      </c>
      <c r="CL819" s="2">
        <v>50</v>
      </c>
      <c r="CM819" s="2">
        <v>0</v>
      </c>
      <c r="CN819" s="2">
        <v>50</v>
      </c>
      <c r="CO819" s="2">
        <v>0</v>
      </c>
      <c r="CP819" s="2">
        <v>60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50</v>
      </c>
      <c r="DC819" s="2">
        <v>0</v>
      </c>
      <c r="DD819" s="2">
        <v>60</v>
      </c>
      <c r="DE819" s="2">
        <v>0</v>
      </c>
      <c r="DF819" s="2">
        <v>50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50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50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10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25</v>
      </c>
      <c r="FX819" s="2">
        <v>25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160</v>
      </c>
      <c r="GE819" s="2">
        <v>5</v>
      </c>
      <c r="GF819" s="2" t="s">
        <v>188</v>
      </c>
    </row>
    <row r="820" spans="1:188" x14ac:dyDescent="0.7">
      <c r="A820" s="2">
        <v>791098</v>
      </c>
      <c r="B820" s="2" t="s">
        <v>1006</v>
      </c>
      <c r="C820" s="3">
        <v>41275</v>
      </c>
      <c r="D820" s="2">
        <v>6</v>
      </c>
      <c r="E820" s="2">
        <v>3</v>
      </c>
      <c r="F820" s="2">
        <v>1</v>
      </c>
      <c r="G820" s="2">
        <v>3</v>
      </c>
      <c r="H820" s="2">
        <v>1</v>
      </c>
      <c r="I820" s="2">
        <v>0</v>
      </c>
      <c r="J820" s="2">
        <v>1</v>
      </c>
      <c r="K820" s="2">
        <v>0</v>
      </c>
      <c r="L820" s="2">
        <v>2</v>
      </c>
      <c r="M820" s="2">
        <v>1</v>
      </c>
      <c r="N820" s="2">
        <v>0</v>
      </c>
      <c r="O820" s="2">
        <v>1</v>
      </c>
      <c r="P820" s="2">
        <v>0</v>
      </c>
      <c r="Q820" s="2">
        <v>2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0</v>
      </c>
      <c r="AF820" s="2">
        <v>0</v>
      </c>
      <c r="AG820" s="2">
        <v>0</v>
      </c>
      <c r="AH820" s="2">
        <v>1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>
        <v>0</v>
      </c>
      <c r="AP820" s="2">
        <v>0</v>
      </c>
      <c r="AQ820" s="2">
        <v>0</v>
      </c>
      <c r="AR820" s="2">
        <v>1</v>
      </c>
      <c r="AS820" s="2">
        <v>0</v>
      </c>
      <c r="AT820" s="2">
        <v>0</v>
      </c>
      <c r="AU820" s="2">
        <v>0</v>
      </c>
      <c r="AV820" s="2">
        <v>1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1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185.51</v>
      </c>
      <c r="CG820" s="2">
        <v>100</v>
      </c>
      <c r="CH820" s="2">
        <v>85.51</v>
      </c>
      <c r="CI820" s="2">
        <v>0</v>
      </c>
      <c r="CJ820" s="2">
        <v>25</v>
      </c>
      <c r="CK820" s="2">
        <v>0</v>
      </c>
      <c r="CL820" s="2">
        <v>75</v>
      </c>
      <c r="CM820" s="2">
        <v>0</v>
      </c>
      <c r="CN820" s="2">
        <v>85.51</v>
      </c>
      <c r="CO820" s="2">
        <v>0</v>
      </c>
      <c r="CP820" s="2">
        <v>25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85.51</v>
      </c>
      <c r="DC820" s="2">
        <v>0</v>
      </c>
      <c r="DD820" s="2">
        <v>25</v>
      </c>
      <c r="DE820" s="2">
        <v>0</v>
      </c>
      <c r="DF820" s="2">
        <v>75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85.51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25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50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25</v>
      </c>
      <c r="GD820" s="2">
        <v>185.51</v>
      </c>
      <c r="GE820" s="2">
        <v>4</v>
      </c>
      <c r="GF820" s="2" t="s">
        <v>188</v>
      </c>
    </row>
    <row r="821" spans="1:188" x14ac:dyDescent="0.7">
      <c r="A821" s="2">
        <v>791489</v>
      </c>
      <c r="B821" s="2" t="s">
        <v>1007</v>
      </c>
      <c r="C821" s="3">
        <v>41640</v>
      </c>
      <c r="D821" s="2">
        <v>5</v>
      </c>
      <c r="E821" s="2">
        <v>3</v>
      </c>
      <c r="F821" s="2">
        <v>1</v>
      </c>
      <c r="G821" s="2">
        <v>3</v>
      </c>
      <c r="H821" s="2">
        <v>0</v>
      </c>
      <c r="I821" s="2">
        <v>1</v>
      </c>
      <c r="J821" s="2">
        <v>0</v>
      </c>
      <c r="K821" s="2">
        <v>1</v>
      </c>
      <c r="L821" s="2">
        <v>0</v>
      </c>
      <c r="M821" s="2">
        <v>1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1</v>
      </c>
      <c r="AI821" s="2">
        <v>1</v>
      </c>
      <c r="AJ821" s="2">
        <v>0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0</v>
      </c>
      <c r="AQ821" s="2">
        <v>0</v>
      </c>
      <c r="AR821" s="2">
        <v>1</v>
      </c>
      <c r="AS821" s="2">
        <v>0</v>
      </c>
      <c r="AT821" s="2">
        <v>0</v>
      </c>
      <c r="AU821" s="2">
        <v>0</v>
      </c>
      <c r="AV821" s="2">
        <v>1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75</v>
      </c>
      <c r="CG821" s="2">
        <v>50</v>
      </c>
      <c r="CH821" s="2">
        <v>0</v>
      </c>
      <c r="CI821" s="2">
        <v>50</v>
      </c>
      <c r="CJ821" s="2">
        <v>0</v>
      </c>
      <c r="CK821" s="2">
        <v>25</v>
      </c>
      <c r="CL821" s="2">
        <v>0</v>
      </c>
      <c r="CM821" s="2">
        <v>0</v>
      </c>
      <c r="CN821" s="2">
        <v>0</v>
      </c>
      <c r="CO821" s="2">
        <v>50</v>
      </c>
      <c r="CP821" s="2">
        <v>0</v>
      </c>
      <c r="CQ821" s="2">
        <v>25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50</v>
      </c>
      <c r="DC821" s="2">
        <v>0</v>
      </c>
      <c r="DD821" s="2">
        <v>25</v>
      </c>
      <c r="DE821" s="2">
        <v>0</v>
      </c>
      <c r="DF821" s="2">
        <v>25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50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25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75</v>
      </c>
      <c r="GE821" s="2">
        <v>2</v>
      </c>
      <c r="GF821" s="2" t="s">
        <v>188</v>
      </c>
    </row>
    <row r="822" spans="1:188" x14ac:dyDescent="0.7">
      <c r="A822" s="2">
        <v>793158</v>
      </c>
      <c r="B822" s="2" t="s">
        <v>1008</v>
      </c>
      <c r="C822" s="3">
        <v>41275</v>
      </c>
      <c r="D822" s="2">
        <v>6</v>
      </c>
      <c r="E822" s="2">
        <v>4</v>
      </c>
      <c r="F822" s="2">
        <v>2</v>
      </c>
      <c r="G822" s="2">
        <v>4</v>
      </c>
      <c r="H822" s="2">
        <v>1</v>
      </c>
      <c r="I822" s="2">
        <v>0</v>
      </c>
      <c r="J822" s="2">
        <v>4</v>
      </c>
      <c r="K822" s="2">
        <v>0</v>
      </c>
      <c r="L822" s="2">
        <v>1</v>
      </c>
      <c r="M822" s="2">
        <v>1</v>
      </c>
      <c r="N822" s="2">
        <v>0</v>
      </c>
      <c r="O822" s="2">
        <v>4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1</v>
      </c>
      <c r="AJ822" s="2">
        <v>0</v>
      </c>
      <c r="AK822" s="2">
        <v>0</v>
      </c>
      <c r="AL822" s="2">
        <v>0</v>
      </c>
      <c r="AM822" s="2">
        <v>0</v>
      </c>
      <c r="AN822" s="2">
        <v>1</v>
      </c>
      <c r="AO822" s="2">
        <v>0</v>
      </c>
      <c r="AP822" s="2">
        <v>0</v>
      </c>
      <c r="AQ822" s="2">
        <v>0</v>
      </c>
      <c r="AR822" s="2">
        <v>1</v>
      </c>
      <c r="AS822" s="2">
        <v>0</v>
      </c>
      <c r="AT822" s="2">
        <v>0</v>
      </c>
      <c r="AU822" s="2">
        <v>0</v>
      </c>
      <c r="AV822" s="2">
        <v>1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630</v>
      </c>
      <c r="CG822" s="2">
        <v>1045.04</v>
      </c>
      <c r="CH822" s="2">
        <v>30</v>
      </c>
      <c r="CI822" s="2">
        <v>0</v>
      </c>
      <c r="CJ822" s="2">
        <v>600</v>
      </c>
      <c r="CK822" s="2">
        <v>0</v>
      </c>
      <c r="CL822" s="2">
        <v>445.04</v>
      </c>
      <c r="CM822" s="2">
        <v>0</v>
      </c>
      <c r="CN822" s="2">
        <v>30</v>
      </c>
      <c r="CO822" s="2">
        <v>0</v>
      </c>
      <c r="CP822" s="2">
        <v>600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30</v>
      </c>
      <c r="DC822" s="2">
        <v>0</v>
      </c>
      <c r="DD822" s="2">
        <v>600</v>
      </c>
      <c r="DE822" s="2">
        <v>0</v>
      </c>
      <c r="DF822" s="2">
        <v>445.04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30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100</v>
      </c>
      <c r="FB822" s="2">
        <v>0</v>
      </c>
      <c r="FC822" s="2">
        <v>0</v>
      </c>
      <c r="FD822" s="2">
        <v>0</v>
      </c>
      <c r="FE822" s="2">
        <v>500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445.04</v>
      </c>
      <c r="GB822" s="2">
        <v>0</v>
      </c>
      <c r="GC822" s="2">
        <v>0</v>
      </c>
      <c r="GD822" s="2">
        <v>1075.04</v>
      </c>
      <c r="GE822" s="2">
        <v>6</v>
      </c>
      <c r="GF822" s="2" t="s">
        <v>188</v>
      </c>
    </row>
    <row r="823" spans="1:188" x14ac:dyDescent="0.7">
      <c r="A823" s="2">
        <v>795388</v>
      </c>
      <c r="B823" s="2" t="s">
        <v>1009</v>
      </c>
      <c r="C823" s="3">
        <v>41640</v>
      </c>
      <c r="D823" s="2">
        <v>5</v>
      </c>
      <c r="E823" s="2">
        <v>3</v>
      </c>
      <c r="F823" s="2">
        <v>1</v>
      </c>
      <c r="G823" s="2">
        <v>3</v>
      </c>
      <c r="H823" s="2">
        <v>0</v>
      </c>
      <c r="I823" s="2">
        <v>1</v>
      </c>
      <c r="J823" s="2">
        <v>0</v>
      </c>
      <c r="K823" s="2">
        <v>1</v>
      </c>
      <c r="L823" s="2">
        <v>0</v>
      </c>
      <c r="M823" s="2">
        <v>1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1</v>
      </c>
      <c r="AI823" s="2">
        <v>1</v>
      </c>
      <c r="AJ823" s="2">
        <v>0</v>
      </c>
      <c r="AK823" s="2">
        <v>0</v>
      </c>
      <c r="AL823" s="2">
        <v>0</v>
      </c>
      <c r="AM823" s="2">
        <v>0</v>
      </c>
      <c r="AN823" s="2">
        <v>1</v>
      </c>
      <c r="AO823" s="2">
        <v>0</v>
      </c>
      <c r="AP823" s="2">
        <v>0</v>
      </c>
      <c r="AQ823" s="2">
        <v>0</v>
      </c>
      <c r="AR823" s="2">
        <v>1</v>
      </c>
      <c r="AS823" s="2">
        <v>0</v>
      </c>
      <c r="AT823" s="2">
        <v>0</v>
      </c>
      <c r="AU823" s="2">
        <v>0</v>
      </c>
      <c r="AV823" s="2">
        <v>1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364.49</v>
      </c>
      <c r="CG823" s="2">
        <v>174</v>
      </c>
      <c r="CH823" s="2">
        <v>0</v>
      </c>
      <c r="CI823" s="2">
        <v>265.49</v>
      </c>
      <c r="CJ823" s="2">
        <v>0</v>
      </c>
      <c r="CK823" s="2">
        <v>99</v>
      </c>
      <c r="CL823" s="2">
        <v>0</v>
      </c>
      <c r="CM823" s="2">
        <v>0</v>
      </c>
      <c r="CN823" s="2">
        <v>0</v>
      </c>
      <c r="CO823" s="2">
        <v>265.49</v>
      </c>
      <c r="CP823" s="2">
        <v>0</v>
      </c>
      <c r="CQ823" s="2">
        <v>99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265.49</v>
      </c>
      <c r="DC823" s="2">
        <v>0</v>
      </c>
      <c r="DD823" s="2">
        <v>99</v>
      </c>
      <c r="DE823" s="2">
        <v>0</v>
      </c>
      <c r="DF823" s="2">
        <v>75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265.49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99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364.49</v>
      </c>
      <c r="GE823" s="2">
        <v>2</v>
      </c>
      <c r="GF823" s="2" t="s">
        <v>188</v>
      </c>
    </row>
    <row r="824" spans="1:188" x14ac:dyDescent="0.7">
      <c r="A824" s="2">
        <v>796689</v>
      </c>
      <c r="B824" s="2" t="s">
        <v>1010</v>
      </c>
      <c r="C824" s="3">
        <v>41275</v>
      </c>
      <c r="D824" s="2">
        <v>6</v>
      </c>
      <c r="E824" s="2">
        <v>3</v>
      </c>
      <c r="F824" s="2">
        <v>1</v>
      </c>
      <c r="G824" s="2">
        <v>3</v>
      </c>
      <c r="H824" s="2">
        <v>2</v>
      </c>
      <c r="I824" s="2">
        <v>0</v>
      </c>
      <c r="J824" s="2">
        <v>1</v>
      </c>
      <c r="K824" s="2">
        <v>0</v>
      </c>
      <c r="L824" s="2">
        <v>1</v>
      </c>
      <c r="M824" s="2">
        <v>2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1</v>
      </c>
      <c r="AE824" s="2">
        <v>0</v>
      </c>
      <c r="AF824" s="2">
        <v>0</v>
      </c>
      <c r="AG824" s="2">
        <v>0</v>
      </c>
      <c r="AH824" s="2">
        <v>1</v>
      </c>
      <c r="AI824" s="2">
        <v>1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0</v>
      </c>
      <c r="AP824" s="2">
        <v>0</v>
      </c>
      <c r="AQ824" s="2">
        <v>0</v>
      </c>
      <c r="AR824" s="2">
        <v>1</v>
      </c>
      <c r="AS824" s="2">
        <v>0</v>
      </c>
      <c r="AT824" s="2">
        <v>0</v>
      </c>
      <c r="AU824" s="2">
        <v>0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1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125</v>
      </c>
      <c r="CG824" s="2">
        <v>75</v>
      </c>
      <c r="CH824" s="2">
        <v>50</v>
      </c>
      <c r="CI824" s="2">
        <v>0</v>
      </c>
      <c r="CJ824" s="2">
        <v>50</v>
      </c>
      <c r="CK824" s="2">
        <v>0</v>
      </c>
      <c r="CL824" s="2">
        <v>25</v>
      </c>
      <c r="CM824" s="2">
        <v>0</v>
      </c>
      <c r="CN824" s="2">
        <v>50</v>
      </c>
      <c r="CO824" s="2">
        <v>0</v>
      </c>
      <c r="CP824" s="2">
        <v>50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50</v>
      </c>
      <c r="DC824" s="2">
        <v>0</v>
      </c>
      <c r="DD824" s="2">
        <v>50</v>
      </c>
      <c r="DE824" s="2">
        <v>0</v>
      </c>
      <c r="DF824" s="2">
        <v>25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25</v>
      </c>
      <c r="EF824" s="2">
        <v>25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50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25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125</v>
      </c>
      <c r="GE824" s="2">
        <v>4</v>
      </c>
      <c r="GF824" s="2" t="s">
        <v>188</v>
      </c>
    </row>
    <row r="825" spans="1:188" x14ac:dyDescent="0.7">
      <c r="A825" s="2">
        <v>797154</v>
      </c>
      <c r="B825" s="2" t="s">
        <v>1011</v>
      </c>
      <c r="C825" s="3">
        <v>41275</v>
      </c>
      <c r="D825" s="2">
        <v>6</v>
      </c>
      <c r="E825" s="2">
        <v>3</v>
      </c>
      <c r="F825" s="2">
        <v>1</v>
      </c>
      <c r="G825" s="2">
        <v>3</v>
      </c>
      <c r="H825" s="2">
        <v>1</v>
      </c>
      <c r="I825" s="2">
        <v>0</v>
      </c>
      <c r="J825" s="2">
        <v>1</v>
      </c>
      <c r="K825" s="2">
        <v>0</v>
      </c>
      <c r="L825" s="2">
        <v>1</v>
      </c>
      <c r="M825" s="2">
        <v>1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0</v>
      </c>
      <c r="AG825" s="2">
        <v>0</v>
      </c>
      <c r="AH825" s="2">
        <v>1</v>
      </c>
      <c r="AI825" s="2">
        <v>1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0</v>
      </c>
      <c r="AP825" s="2">
        <v>0</v>
      </c>
      <c r="AQ825" s="2">
        <v>0</v>
      </c>
      <c r="AR825" s="2">
        <v>1</v>
      </c>
      <c r="AS825" s="2">
        <v>0</v>
      </c>
      <c r="AT825" s="2">
        <v>0</v>
      </c>
      <c r="AU825" s="2">
        <v>0</v>
      </c>
      <c r="AV825" s="2">
        <v>1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1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105</v>
      </c>
      <c r="CG825" s="2">
        <v>55</v>
      </c>
      <c r="CH825" s="2">
        <v>50</v>
      </c>
      <c r="CI825" s="2">
        <v>0</v>
      </c>
      <c r="CJ825" s="2">
        <v>25</v>
      </c>
      <c r="CK825" s="2">
        <v>0</v>
      </c>
      <c r="CL825" s="2">
        <v>30</v>
      </c>
      <c r="CM825" s="2">
        <v>0</v>
      </c>
      <c r="CN825" s="2">
        <v>50</v>
      </c>
      <c r="CO825" s="2">
        <v>0</v>
      </c>
      <c r="CP825" s="2">
        <v>25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50</v>
      </c>
      <c r="DC825" s="2">
        <v>0</v>
      </c>
      <c r="DD825" s="2">
        <v>25</v>
      </c>
      <c r="DE825" s="2">
        <v>0</v>
      </c>
      <c r="DF825" s="2">
        <v>30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50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25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30</v>
      </c>
      <c r="FZ825" s="2">
        <v>0</v>
      </c>
      <c r="GA825" s="2">
        <v>0</v>
      </c>
      <c r="GB825" s="2">
        <v>0</v>
      </c>
      <c r="GC825" s="2">
        <v>0</v>
      </c>
      <c r="GD825" s="2">
        <v>105</v>
      </c>
      <c r="GE825" s="2">
        <v>3</v>
      </c>
      <c r="GF825" s="2" t="s">
        <v>188</v>
      </c>
    </row>
    <row r="826" spans="1:188" x14ac:dyDescent="0.7">
      <c r="A826" s="2">
        <v>801958</v>
      </c>
      <c r="B826" s="2" t="s">
        <v>1012</v>
      </c>
      <c r="C826" s="3">
        <v>41275</v>
      </c>
      <c r="D826" s="2">
        <v>6</v>
      </c>
      <c r="E826" s="2">
        <v>4</v>
      </c>
      <c r="F826" s="2">
        <v>2</v>
      </c>
      <c r="G826" s="2">
        <v>4</v>
      </c>
      <c r="H826" s="2">
        <v>3</v>
      </c>
      <c r="I826" s="2">
        <v>0</v>
      </c>
      <c r="J826" s="2">
        <v>2</v>
      </c>
      <c r="K826" s="2">
        <v>0</v>
      </c>
      <c r="L826" s="2">
        <v>1</v>
      </c>
      <c r="M826" s="2">
        <v>3</v>
      </c>
      <c r="N826" s="2">
        <v>0</v>
      </c>
      <c r="O826" s="2">
        <v>2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1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0</v>
      </c>
      <c r="AP826" s="2">
        <v>0</v>
      </c>
      <c r="AQ826" s="2">
        <v>0</v>
      </c>
      <c r="AR826" s="2">
        <v>1</v>
      </c>
      <c r="AS826" s="2">
        <v>0</v>
      </c>
      <c r="AT826" s="2">
        <v>0</v>
      </c>
      <c r="AU826" s="2">
        <v>0</v>
      </c>
      <c r="AV826" s="2">
        <v>1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1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300</v>
      </c>
      <c r="CG826" s="2">
        <v>150</v>
      </c>
      <c r="CH826" s="2">
        <v>200</v>
      </c>
      <c r="CI826" s="2">
        <v>0</v>
      </c>
      <c r="CJ826" s="2">
        <v>100</v>
      </c>
      <c r="CK826" s="2">
        <v>0</v>
      </c>
      <c r="CL826" s="2">
        <v>50</v>
      </c>
      <c r="CM826" s="2">
        <v>0</v>
      </c>
      <c r="CN826" s="2">
        <v>200</v>
      </c>
      <c r="CO826" s="2">
        <v>0</v>
      </c>
      <c r="CP826" s="2">
        <v>100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200</v>
      </c>
      <c r="DC826" s="2">
        <v>0</v>
      </c>
      <c r="DD826" s="2">
        <v>100</v>
      </c>
      <c r="DE826" s="2">
        <v>0</v>
      </c>
      <c r="DF826" s="2">
        <v>50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100</v>
      </c>
      <c r="ED826" s="2">
        <v>0</v>
      </c>
      <c r="EE826" s="2">
        <v>0</v>
      </c>
      <c r="EF826" s="2">
        <v>50</v>
      </c>
      <c r="EG826" s="2">
        <v>50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100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50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350</v>
      </c>
      <c r="GE826" s="2">
        <v>6</v>
      </c>
      <c r="GF826" s="2" t="s">
        <v>188</v>
      </c>
    </row>
    <row r="827" spans="1:188" x14ac:dyDescent="0.7">
      <c r="A827" s="2">
        <v>804337</v>
      </c>
      <c r="B827" s="2" t="s">
        <v>1013</v>
      </c>
      <c r="C827" s="3">
        <v>41640</v>
      </c>
      <c r="D827" s="2">
        <v>5</v>
      </c>
      <c r="E827" s="2">
        <v>3</v>
      </c>
      <c r="F827" s="2">
        <v>1</v>
      </c>
      <c r="G827" s="2">
        <v>3</v>
      </c>
      <c r="H827" s="2">
        <v>0</v>
      </c>
      <c r="I827" s="2">
        <v>1</v>
      </c>
      <c r="J827" s="2">
        <v>0</v>
      </c>
      <c r="K827" s="2">
        <v>1</v>
      </c>
      <c r="L827" s="2">
        <v>0</v>
      </c>
      <c r="M827" s="2">
        <v>1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1</v>
      </c>
      <c r="AI827" s="2">
        <v>1</v>
      </c>
      <c r="AJ827" s="2">
        <v>0</v>
      </c>
      <c r="AK827" s="2">
        <v>0</v>
      </c>
      <c r="AL827" s="2">
        <v>0</v>
      </c>
      <c r="AM827" s="2">
        <v>0</v>
      </c>
      <c r="AN827" s="2">
        <v>1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1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149.26</v>
      </c>
      <c r="CG827" s="2">
        <v>99.26</v>
      </c>
      <c r="CH827" s="2">
        <v>0</v>
      </c>
      <c r="CI827" s="2">
        <v>100</v>
      </c>
      <c r="CJ827" s="2">
        <v>0</v>
      </c>
      <c r="CK827" s="2">
        <v>49.26</v>
      </c>
      <c r="CL827" s="2">
        <v>0</v>
      </c>
      <c r="CM827" s="2">
        <v>0</v>
      </c>
      <c r="CN827" s="2">
        <v>0</v>
      </c>
      <c r="CO827" s="2">
        <v>100</v>
      </c>
      <c r="CP827" s="2">
        <v>0</v>
      </c>
      <c r="CQ827" s="2">
        <v>49.26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100</v>
      </c>
      <c r="DC827" s="2">
        <v>0</v>
      </c>
      <c r="DD827" s="2">
        <v>49.26</v>
      </c>
      <c r="DE827" s="2">
        <v>0</v>
      </c>
      <c r="DF827" s="2">
        <v>50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100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49.26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149.26</v>
      </c>
      <c r="GE827" s="2">
        <v>2</v>
      </c>
      <c r="GF827" s="2" t="s">
        <v>188</v>
      </c>
    </row>
    <row r="828" spans="1:188" x14ac:dyDescent="0.7">
      <c r="A828" s="2">
        <v>805489</v>
      </c>
      <c r="B828" s="2" t="s">
        <v>1014</v>
      </c>
      <c r="C828" s="3">
        <v>41275</v>
      </c>
      <c r="D828" s="2">
        <v>6</v>
      </c>
      <c r="E828" s="2">
        <v>3</v>
      </c>
      <c r="F828" s="2">
        <v>1</v>
      </c>
      <c r="G828" s="2">
        <v>3</v>
      </c>
      <c r="H828" s="2">
        <v>1</v>
      </c>
      <c r="I828" s="2">
        <v>0</v>
      </c>
      <c r="J828" s="2">
        <v>1</v>
      </c>
      <c r="K828" s="2">
        <v>0</v>
      </c>
      <c r="L828" s="2">
        <v>1</v>
      </c>
      <c r="M828" s="2">
        <v>1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1</v>
      </c>
      <c r="AE828" s="2">
        <v>0</v>
      </c>
      <c r="AF828" s="2">
        <v>0</v>
      </c>
      <c r="AG828" s="2">
        <v>0</v>
      </c>
      <c r="AH828" s="2">
        <v>1</v>
      </c>
      <c r="AI828" s="2">
        <v>1</v>
      </c>
      <c r="AJ828" s="2">
        <v>0</v>
      </c>
      <c r="AK828" s="2">
        <v>0</v>
      </c>
      <c r="AL828" s="2">
        <v>0</v>
      </c>
      <c r="AM828" s="2">
        <v>0</v>
      </c>
      <c r="AN828" s="2">
        <v>1</v>
      </c>
      <c r="AO828" s="2">
        <v>0</v>
      </c>
      <c r="AP828" s="2">
        <v>0</v>
      </c>
      <c r="AQ828" s="2">
        <v>0</v>
      </c>
      <c r="AR828" s="2">
        <v>1</v>
      </c>
      <c r="AS828" s="2">
        <v>0</v>
      </c>
      <c r="AT828" s="2">
        <v>0</v>
      </c>
      <c r="AU828" s="2">
        <v>0</v>
      </c>
      <c r="AV828" s="2">
        <v>1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1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75</v>
      </c>
      <c r="CG828" s="2">
        <v>50</v>
      </c>
      <c r="CH828" s="2">
        <v>25</v>
      </c>
      <c r="CI828" s="2">
        <v>0</v>
      </c>
      <c r="CJ828" s="2">
        <v>25</v>
      </c>
      <c r="CK828" s="2">
        <v>0</v>
      </c>
      <c r="CL828" s="2">
        <v>25</v>
      </c>
      <c r="CM828" s="2">
        <v>0</v>
      </c>
      <c r="CN828" s="2">
        <v>25</v>
      </c>
      <c r="CO828" s="2">
        <v>0</v>
      </c>
      <c r="CP828" s="2">
        <v>25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25</v>
      </c>
      <c r="DC828" s="2">
        <v>0</v>
      </c>
      <c r="DD828" s="2">
        <v>25</v>
      </c>
      <c r="DE828" s="2">
        <v>0</v>
      </c>
      <c r="DF828" s="2">
        <v>25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25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25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25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75</v>
      </c>
      <c r="GE828" s="2">
        <v>3</v>
      </c>
      <c r="GF828" s="2" t="s">
        <v>188</v>
      </c>
    </row>
    <row r="829" spans="1:188" x14ac:dyDescent="0.7">
      <c r="A829" s="2">
        <v>806345</v>
      </c>
      <c r="B829" s="2" t="s">
        <v>1015</v>
      </c>
      <c r="C829" s="3">
        <v>41275</v>
      </c>
      <c r="D829" s="2">
        <v>6</v>
      </c>
      <c r="E829" s="2">
        <v>3</v>
      </c>
      <c r="F829" s="2">
        <v>1</v>
      </c>
      <c r="G829" s="2">
        <v>3</v>
      </c>
      <c r="H829" s="2">
        <v>7</v>
      </c>
      <c r="I829" s="2">
        <v>0</v>
      </c>
      <c r="J829" s="2">
        <v>1</v>
      </c>
      <c r="K829" s="2">
        <v>0</v>
      </c>
      <c r="L829" s="2">
        <v>1</v>
      </c>
      <c r="M829" s="2">
        <v>7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1</v>
      </c>
      <c r="AE829" s="2">
        <v>0</v>
      </c>
      <c r="AF829" s="2">
        <v>0</v>
      </c>
      <c r="AG829" s="2">
        <v>0</v>
      </c>
      <c r="AH829" s="2">
        <v>1</v>
      </c>
      <c r="AI829" s="2">
        <v>1</v>
      </c>
      <c r="AJ829" s="2">
        <v>0</v>
      </c>
      <c r="AK829" s="2">
        <v>0</v>
      </c>
      <c r="AL829" s="2">
        <v>0</v>
      </c>
      <c r="AM829" s="2">
        <v>0</v>
      </c>
      <c r="AN829" s="2">
        <v>1</v>
      </c>
      <c r="AO829" s="2">
        <v>0</v>
      </c>
      <c r="AP829" s="2">
        <v>0</v>
      </c>
      <c r="AQ829" s="2">
        <v>0</v>
      </c>
      <c r="AR829" s="2">
        <v>1</v>
      </c>
      <c r="AS829" s="2">
        <v>0</v>
      </c>
      <c r="AT829" s="2">
        <v>0</v>
      </c>
      <c r="AU829" s="2">
        <v>0</v>
      </c>
      <c r="AV829" s="2">
        <v>1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1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710</v>
      </c>
      <c r="CG829" s="2">
        <v>250</v>
      </c>
      <c r="CH829" s="2">
        <v>460</v>
      </c>
      <c r="CI829" s="2">
        <v>0</v>
      </c>
      <c r="CJ829" s="2">
        <v>100</v>
      </c>
      <c r="CK829" s="2">
        <v>0</v>
      </c>
      <c r="CL829" s="2">
        <v>150</v>
      </c>
      <c r="CM829" s="2">
        <v>0</v>
      </c>
      <c r="CN829" s="2">
        <v>460</v>
      </c>
      <c r="CO829" s="2">
        <v>0</v>
      </c>
      <c r="CP829" s="2">
        <v>100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460</v>
      </c>
      <c r="DC829" s="2">
        <v>0</v>
      </c>
      <c r="DD829" s="2">
        <v>100</v>
      </c>
      <c r="DE829" s="2">
        <v>0</v>
      </c>
      <c r="DF829" s="2">
        <v>150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360</v>
      </c>
      <c r="DX829" s="2">
        <v>0</v>
      </c>
      <c r="DY829" s="2">
        <v>100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100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150</v>
      </c>
      <c r="GD829" s="2">
        <v>710</v>
      </c>
      <c r="GE829" s="2">
        <v>9</v>
      </c>
      <c r="GF829" s="2" t="s">
        <v>188</v>
      </c>
    </row>
    <row r="830" spans="1:188" x14ac:dyDescent="0.7">
      <c r="A830" s="2">
        <v>806421</v>
      </c>
      <c r="B830" s="2" t="s">
        <v>1016</v>
      </c>
      <c r="C830" s="3">
        <v>41640</v>
      </c>
      <c r="D830" s="2">
        <v>5</v>
      </c>
      <c r="E830" s="2">
        <v>3</v>
      </c>
      <c r="F830" s="2">
        <v>1</v>
      </c>
      <c r="G830" s="2">
        <v>3</v>
      </c>
      <c r="H830" s="2">
        <v>0</v>
      </c>
      <c r="I830" s="2">
        <v>1</v>
      </c>
      <c r="J830" s="2">
        <v>0</v>
      </c>
      <c r="K830" s="2">
        <v>1</v>
      </c>
      <c r="L830" s="2">
        <v>0</v>
      </c>
      <c r="M830" s="2">
        <v>1</v>
      </c>
      <c r="N830" s="2">
        <v>0</v>
      </c>
      <c r="O830" s="2">
        <v>1</v>
      </c>
      <c r="P830" s="2">
        <v>0</v>
      </c>
      <c r="Q830" s="2">
        <v>2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1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0</v>
      </c>
      <c r="AP830" s="2">
        <v>0</v>
      </c>
      <c r="AQ830" s="2">
        <v>0</v>
      </c>
      <c r="AR830" s="2">
        <v>1</v>
      </c>
      <c r="AS830" s="2">
        <v>0</v>
      </c>
      <c r="AT830" s="2">
        <v>0</v>
      </c>
      <c r="AU830" s="2">
        <v>0</v>
      </c>
      <c r="AV830" s="2">
        <v>1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125</v>
      </c>
      <c r="CG830" s="2">
        <v>710.1</v>
      </c>
      <c r="CH830" s="2">
        <v>0</v>
      </c>
      <c r="CI830" s="2">
        <v>25</v>
      </c>
      <c r="CJ830" s="2">
        <v>0</v>
      </c>
      <c r="CK830" s="2">
        <v>100</v>
      </c>
      <c r="CL830" s="2">
        <v>0</v>
      </c>
      <c r="CM830" s="2">
        <v>0</v>
      </c>
      <c r="CN830" s="2">
        <v>0</v>
      </c>
      <c r="CO830" s="2">
        <v>25</v>
      </c>
      <c r="CP830" s="2">
        <v>0</v>
      </c>
      <c r="CQ830" s="2">
        <v>100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25</v>
      </c>
      <c r="DC830" s="2">
        <v>0</v>
      </c>
      <c r="DD830" s="2">
        <v>100</v>
      </c>
      <c r="DE830" s="2">
        <v>0</v>
      </c>
      <c r="DF830" s="2">
        <v>610.1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25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100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125</v>
      </c>
      <c r="GE830" s="2">
        <v>2</v>
      </c>
      <c r="GF830" s="2" t="s">
        <v>188</v>
      </c>
    </row>
    <row r="831" spans="1:188" x14ac:dyDescent="0.7">
      <c r="A831" s="2">
        <v>807187</v>
      </c>
      <c r="B831" s="2" t="s">
        <v>1017</v>
      </c>
      <c r="C831" s="3">
        <v>41275</v>
      </c>
      <c r="D831" s="2">
        <v>6</v>
      </c>
      <c r="E831" s="2">
        <v>3</v>
      </c>
      <c r="F831" s="2">
        <v>1</v>
      </c>
      <c r="G831" s="2">
        <v>3</v>
      </c>
      <c r="H831" s="2">
        <v>1</v>
      </c>
      <c r="I831" s="2">
        <v>0</v>
      </c>
      <c r="J831" s="2">
        <v>1</v>
      </c>
      <c r="K831" s="2">
        <v>0</v>
      </c>
      <c r="L831" s="2">
        <v>1</v>
      </c>
      <c r="M831" s="2">
        <v>1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1</v>
      </c>
      <c r="AE831" s="2">
        <v>0</v>
      </c>
      <c r="AF831" s="2">
        <v>0</v>
      </c>
      <c r="AG831" s="2">
        <v>0</v>
      </c>
      <c r="AH831" s="2">
        <v>1</v>
      </c>
      <c r="AI831" s="2">
        <v>1</v>
      </c>
      <c r="AJ831" s="2">
        <v>0</v>
      </c>
      <c r="AK831" s="2">
        <v>0</v>
      </c>
      <c r="AL831" s="2">
        <v>0</v>
      </c>
      <c r="AM831" s="2">
        <v>0</v>
      </c>
      <c r="AN831" s="2">
        <v>1</v>
      </c>
      <c r="AO831" s="2">
        <v>0</v>
      </c>
      <c r="AP831" s="2">
        <v>0</v>
      </c>
      <c r="AQ831" s="2">
        <v>0</v>
      </c>
      <c r="AR831" s="2">
        <v>1</v>
      </c>
      <c r="AS831" s="2">
        <v>0</v>
      </c>
      <c r="AT831" s="2">
        <v>0</v>
      </c>
      <c r="AU831" s="2">
        <v>0</v>
      </c>
      <c r="AV831" s="2">
        <v>1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364.14</v>
      </c>
      <c r="CG831" s="2">
        <v>339.14</v>
      </c>
      <c r="CH831" s="2">
        <v>25</v>
      </c>
      <c r="CI831" s="2">
        <v>0</v>
      </c>
      <c r="CJ831" s="2">
        <v>314.14</v>
      </c>
      <c r="CK831" s="2">
        <v>0</v>
      </c>
      <c r="CL831" s="2">
        <v>25</v>
      </c>
      <c r="CM831" s="2">
        <v>0</v>
      </c>
      <c r="CN831" s="2">
        <v>25</v>
      </c>
      <c r="CO831" s="2">
        <v>0</v>
      </c>
      <c r="CP831" s="2">
        <v>314.14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25</v>
      </c>
      <c r="DC831" s="2">
        <v>0</v>
      </c>
      <c r="DD831" s="2">
        <v>314.14</v>
      </c>
      <c r="DE831" s="2">
        <v>0</v>
      </c>
      <c r="DF831" s="2">
        <v>25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25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314.14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25</v>
      </c>
      <c r="FZ831" s="2">
        <v>0</v>
      </c>
      <c r="GA831" s="2">
        <v>0</v>
      </c>
      <c r="GB831" s="2">
        <v>0</v>
      </c>
      <c r="GC831" s="2">
        <v>0</v>
      </c>
      <c r="GD831" s="2">
        <v>364.14</v>
      </c>
      <c r="GE831" s="2">
        <v>3</v>
      </c>
      <c r="GF831" s="2" t="s">
        <v>188</v>
      </c>
    </row>
    <row r="832" spans="1:188" x14ac:dyDescent="0.7">
      <c r="A832" s="2">
        <v>807826</v>
      </c>
      <c r="B832" s="2" t="s">
        <v>1018</v>
      </c>
      <c r="C832" s="3">
        <v>41275</v>
      </c>
      <c r="D832" s="2">
        <v>6</v>
      </c>
      <c r="E832" s="2">
        <v>4</v>
      </c>
      <c r="F832" s="2">
        <v>2</v>
      </c>
      <c r="G832" s="2">
        <v>4</v>
      </c>
      <c r="H832" s="2">
        <v>1</v>
      </c>
      <c r="I832" s="2">
        <v>0</v>
      </c>
      <c r="J832" s="2">
        <v>1</v>
      </c>
      <c r="K832" s="2">
        <v>0</v>
      </c>
      <c r="L832" s="2">
        <v>3</v>
      </c>
      <c r="M832" s="2">
        <v>1</v>
      </c>
      <c r="N832" s="2">
        <v>0</v>
      </c>
      <c r="O832" s="2">
        <v>1</v>
      </c>
      <c r="P832" s="2">
        <v>0</v>
      </c>
      <c r="Q832" s="2">
        <v>3</v>
      </c>
      <c r="R832" s="2">
        <v>0</v>
      </c>
      <c r="S832" s="2">
        <v>0</v>
      </c>
      <c r="T832" s="2">
        <v>0</v>
      </c>
      <c r="U832" s="2">
        <v>0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1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0</v>
      </c>
      <c r="AP832" s="2">
        <v>0</v>
      </c>
      <c r="AQ832" s="2">
        <v>0</v>
      </c>
      <c r="AR832" s="2">
        <v>1</v>
      </c>
      <c r="AS832" s="2">
        <v>0</v>
      </c>
      <c r="AT832" s="2">
        <v>0</v>
      </c>
      <c r="AU832" s="2">
        <v>0</v>
      </c>
      <c r="AV832" s="2">
        <v>1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1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50</v>
      </c>
      <c r="CG832" s="2">
        <v>150</v>
      </c>
      <c r="CH832" s="2">
        <v>25</v>
      </c>
      <c r="CI832" s="2">
        <v>0</v>
      </c>
      <c r="CJ832" s="2">
        <v>25</v>
      </c>
      <c r="CK832" s="2">
        <v>0</v>
      </c>
      <c r="CL832" s="2">
        <v>125</v>
      </c>
      <c r="CM832" s="2">
        <v>0</v>
      </c>
      <c r="CN832" s="2">
        <v>25</v>
      </c>
      <c r="CO832" s="2">
        <v>0</v>
      </c>
      <c r="CP832" s="2">
        <v>25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25</v>
      </c>
      <c r="DC832" s="2">
        <v>0</v>
      </c>
      <c r="DD832" s="2">
        <v>25</v>
      </c>
      <c r="DE832" s="2">
        <v>0</v>
      </c>
      <c r="DF832" s="2">
        <v>125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25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25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75</v>
      </c>
      <c r="FZ832" s="2">
        <v>0</v>
      </c>
      <c r="GA832" s="2">
        <v>0</v>
      </c>
      <c r="GB832" s="2">
        <v>50</v>
      </c>
      <c r="GC832" s="2">
        <v>0</v>
      </c>
      <c r="GD832" s="2">
        <v>175</v>
      </c>
      <c r="GE832" s="2">
        <v>5</v>
      </c>
      <c r="GF832" s="2" t="s">
        <v>188</v>
      </c>
    </row>
    <row r="833" spans="1:188" x14ac:dyDescent="0.7">
      <c r="A833" s="2">
        <v>811476</v>
      </c>
      <c r="B833" s="2" t="s">
        <v>1019</v>
      </c>
      <c r="C833" s="3">
        <v>41275</v>
      </c>
      <c r="D833" s="2">
        <v>6</v>
      </c>
      <c r="E833" s="2">
        <v>3</v>
      </c>
      <c r="F833" s="2">
        <v>1</v>
      </c>
      <c r="G833" s="2">
        <v>3</v>
      </c>
      <c r="H833" s="2">
        <v>1</v>
      </c>
      <c r="I833" s="2">
        <v>0</v>
      </c>
      <c r="J833" s="2">
        <v>1</v>
      </c>
      <c r="K833" s="2">
        <v>0</v>
      </c>
      <c r="L833" s="2">
        <v>1</v>
      </c>
      <c r="M833" s="2">
        <v>1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1</v>
      </c>
      <c r="AE833" s="2">
        <v>0</v>
      </c>
      <c r="AF833" s="2">
        <v>0</v>
      </c>
      <c r="AG833" s="2">
        <v>0</v>
      </c>
      <c r="AH833" s="2">
        <v>1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0</v>
      </c>
      <c r="AP833" s="2">
        <v>0</v>
      </c>
      <c r="AQ833" s="2">
        <v>0</v>
      </c>
      <c r="AR833" s="2">
        <v>1</v>
      </c>
      <c r="AS833" s="2">
        <v>0</v>
      </c>
      <c r="AT833" s="2">
        <v>0</v>
      </c>
      <c r="AU833" s="2">
        <v>0</v>
      </c>
      <c r="AV833" s="2">
        <v>1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1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452.71</v>
      </c>
      <c r="CG833" s="2">
        <v>274.58999999999997</v>
      </c>
      <c r="CH833" s="2">
        <v>178.12</v>
      </c>
      <c r="CI833" s="2">
        <v>0</v>
      </c>
      <c r="CJ833" s="2">
        <v>50</v>
      </c>
      <c r="CK833" s="2">
        <v>0</v>
      </c>
      <c r="CL833" s="2">
        <v>224.59</v>
      </c>
      <c r="CM833" s="2">
        <v>0</v>
      </c>
      <c r="CN833" s="2">
        <v>178.12</v>
      </c>
      <c r="CO833" s="2">
        <v>0</v>
      </c>
      <c r="CP833" s="2">
        <v>50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178.12</v>
      </c>
      <c r="DC833" s="2">
        <v>0</v>
      </c>
      <c r="DD833" s="2">
        <v>50</v>
      </c>
      <c r="DE833" s="2">
        <v>0</v>
      </c>
      <c r="DF833" s="2">
        <v>224.59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178.12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50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224.59</v>
      </c>
      <c r="GB833" s="2">
        <v>0</v>
      </c>
      <c r="GC833" s="2">
        <v>0</v>
      </c>
      <c r="GD833" s="2">
        <v>452.71</v>
      </c>
      <c r="GE833" s="2">
        <v>3</v>
      </c>
      <c r="GF833" s="2" t="s">
        <v>188</v>
      </c>
    </row>
    <row r="834" spans="1:188" x14ac:dyDescent="0.7">
      <c r="A834" s="2">
        <v>811819</v>
      </c>
      <c r="B834" s="2" t="s">
        <v>1020</v>
      </c>
      <c r="C834" s="3">
        <v>41640</v>
      </c>
      <c r="D834" s="2">
        <v>5</v>
      </c>
      <c r="E834" s="2">
        <v>3</v>
      </c>
      <c r="F834" s="2">
        <v>1</v>
      </c>
      <c r="G834" s="2">
        <v>3</v>
      </c>
      <c r="H834" s="2">
        <v>0</v>
      </c>
      <c r="I834" s="2">
        <v>1</v>
      </c>
      <c r="J834" s="2">
        <v>0</v>
      </c>
      <c r="K834" s="2">
        <v>1</v>
      </c>
      <c r="L834" s="2">
        <v>0</v>
      </c>
      <c r="M834" s="2">
        <v>1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1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>
        <v>1</v>
      </c>
      <c r="AJ834" s="2">
        <v>0</v>
      </c>
      <c r="AK834" s="2">
        <v>0</v>
      </c>
      <c r="AL834" s="2">
        <v>0</v>
      </c>
      <c r="AM834" s="2">
        <v>0</v>
      </c>
      <c r="AN834" s="2">
        <v>1</v>
      </c>
      <c r="AO834" s="2">
        <v>0</v>
      </c>
      <c r="AP834" s="2">
        <v>0</v>
      </c>
      <c r="AQ834" s="2">
        <v>0</v>
      </c>
      <c r="AR834" s="2">
        <v>1</v>
      </c>
      <c r="AS834" s="2">
        <v>0</v>
      </c>
      <c r="AT834" s="2">
        <v>0</v>
      </c>
      <c r="AU834" s="2">
        <v>0</v>
      </c>
      <c r="AV834" s="2">
        <v>1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45</v>
      </c>
      <c r="CG834" s="2">
        <v>45</v>
      </c>
      <c r="CH834" s="2">
        <v>0</v>
      </c>
      <c r="CI834" s="2">
        <v>25</v>
      </c>
      <c r="CJ834" s="2">
        <v>0</v>
      </c>
      <c r="CK834" s="2">
        <v>20</v>
      </c>
      <c r="CL834" s="2">
        <v>0</v>
      </c>
      <c r="CM834" s="2">
        <v>0</v>
      </c>
      <c r="CN834" s="2">
        <v>0</v>
      </c>
      <c r="CO834" s="2">
        <v>25</v>
      </c>
      <c r="CP834" s="2">
        <v>0</v>
      </c>
      <c r="CQ834" s="2">
        <v>20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25</v>
      </c>
      <c r="DC834" s="2">
        <v>0</v>
      </c>
      <c r="DD834" s="2">
        <v>20</v>
      </c>
      <c r="DE834" s="2">
        <v>0</v>
      </c>
      <c r="DF834" s="2">
        <v>25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25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20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45</v>
      </c>
      <c r="GE834" s="2">
        <v>2</v>
      </c>
      <c r="GF834" s="2" t="s">
        <v>188</v>
      </c>
    </row>
    <row r="835" spans="1:188" x14ac:dyDescent="0.7">
      <c r="A835" s="2">
        <v>811840</v>
      </c>
      <c r="B835" s="2" t="s">
        <v>1021</v>
      </c>
      <c r="C835" s="3">
        <v>41275</v>
      </c>
      <c r="D835" s="2">
        <v>6</v>
      </c>
      <c r="E835" s="2">
        <v>3</v>
      </c>
      <c r="F835" s="2">
        <v>1</v>
      </c>
      <c r="G835" s="2">
        <v>3</v>
      </c>
      <c r="H835" s="2">
        <v>1</v>
      </c>
      <c r="I835" s="2">
        <v>0</v>
      </c>
      <c r="J835" s="2">
        <v>1</v>
      </c>
      <c r="K835" s="2">
        <v>0</v>
      </c>
      <c r="L835" s="2">
        <v>1</v>
      </c>
      <c r="M835" s="2">
        <v>1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1</v>
      </c>
      <c r="AE835" s="2">
        <v>0</v>
      </c>
      <c r="AF835" s="2">
        <v>0</v>
      </c>
      <c r="AG835" s="2">
        <v>0</v>
      </c>
      <c r="AH835" s="2">
        <v>1</v>
      </c>
      <c r="AI835" s="2">
        <v>1</v>
      </c>
      <c r="AJ835" s="2">
        <v>0</v>
      </c>
      <c r="AK835" s="2">
        <v>0</v>
      </c>
      <c r="AL835" s="2">
        <v>0</v>
      </c>
      <c r="AM835" s="2">
        <v>0</v>
      </c>
      <c r="AN835" s="2">
        <v>1</v>
      </c>
      <c r="AO835" s="2">
        <v>0</v>
      </c>
      <c r="AP835" s="2">
        <v>0</v>
      </c>
      <c r="AQ835" s="2">
        <v>0</v>
      </c>
      <c r="AR835" s="2">
        <v>1</v>
      </c>
      <c r="AS835" s="2">
        <v>0</v>
      </c>
      <c r="AT835" s="2">
        <v>0</v>
      </c>
      <c r="AU835" s="2">
        <v>0</v>
      </c>
      <c r="AV835" s="2">
        <v>1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1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367.69</v>
      </c>
      <c r="CG835" s="2">
        <v>167.69</v>
      </c>
      <c r="CH835" s="2">
        <v>200</v>
      </c>
      <c r="CI835" s="2">
        <v>0</v>
      </c>
      <c r="CJ835" s="2">
        <v>67.69</v>
      </c>
      <c r="CK835" s="2">
        <v>0</v>
      </c>
      <c r="CL835" s="2">
        <v>100</v>
      </c>
      <c r="CM835" s="2">
        <v>0</v>
      </c>
      <c r="CN835" s="2">
        <v>200</v>
      </c>
      <c r="CO835" s="2">
        <v>0</v>
      </c>
      <c r="CP835" s="2">
        <v>67.69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200</v>
      </c>
      <c r="DC835" s="2">
        <v>0</v>
      </c>
      <c r="DD835" s="2">
        <v>67.69</v>
      </c>
      <c r="DE835" s="2">
        <v>0</v>
      </c>
      <c r="DF835" s="2">
        <v>100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200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67.69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100</v>
      </c>
      <c r="GB835" s="2">
        <v>0</v>
      </c>
      <c r="GC835" s="2">
        <v>0</v>
      </c>
      <c r="GD835" s="2">
        <v>367.69</v>
      </c>
      <c r="GE835" s="2">
        <v>3</v>
      </c>
      <c r="GF835" s="2" t="s">
        <v>188</v>
      </c>
    </row>
    <row r="836" spans="1:188" x14ac:dyDescent="0.7">
      <c r="A836" s="2">
        <v>813469</v>
      </c>
      <c r="B836" s="2" t="s">
        <v>1022</v>
      </c>
      <c r="C836" s="3">
        <v>41275</v>
      </c>
      <c r="D836" s="2">
        <v>6</v>
      </c>
      <c r="E836" s="2">
        <v>3</v>
      </c>
      <c r="F836" s="2">
        <v>1</v>
      </c>
      <c r="G836" s="2">
        <v>3</v>
      </c>
      <c r="H836" s="2">
        <v>1</v>
      </c>
      <c r="I836" s="2">
        <v>0</v>
      </c>
      <c r="J836" s="2">
        <v>1</v>
      </c>
      <c r="K836" s="2">
        <v>0</v>
      </c>
      <c r="L836" s="2">
        <v>1</v>
      </c>
      <c r="M836" s="2">
        <v>1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1</v>
      </c>
      <c r="AE836" s="2">
        <v>0</v>
      </c>
      <c r="AF836" s="2">
        <v>0</v>
      </c>
      <c r="AG836" s="2">
        <v>0</v>
      </c>
      <c r="AH836" s="2">
        <v>1</v>
      </c>
      <c r="AI836" s="2">
        <v>1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0</v>
      </c>
      <c r="AP836" s="2">
        <v>0</v>
      </c>
      <c r="AQ836" s="2">
        <v>0</v>
      </c>
      <c r="AR836" s="2">
        <v>1</v>
      </c>
      <c r="AS836" s="2">
        <v>0</v>
      </c>
      <c r="AT836" s="2">
        <v>0</v>
      </c>
      <c r="AU836" s="2">
        <v>0</v>
      </c>
      <c r="AV836" s="2">
        <v>1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1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90</v>
      </c>
      <c r="CG836" s="2">
        <v>55</v>
      </c>
      <c r="CH836" s="2">
        <v>35</v>
      </c>
      <c r="CI836" s="2">
        <v>0</v>
      </c>
      <c r="CJ836" s="2">
        <v>25</v>
      </c>
      <c r="CK836" s="2">
        <v>0</v>
      </c>
      <c r="CL836" s="2">
        <v>30</v>
      </c>
      <c r="CM836" s="2">
        <v>0</v>
      </c>
      <c r="CN836" s="2">
        <v>35</v>
      </c>
      <c r="CO836" s="2">
        <v>0</v>
      </c>
      <c r="CP836" s="2">
        <v>25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35</v>
      </c>
      <c r="DC836" s="2">
        <v>0</v>
      </c>
      <c r="DD836" s="2">
        <v>25</v>
      </c>
      <c r="DE836" s="2">
        <v>0</v>
      </c>
      <c r="DF836" s="2">
        <v>30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35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25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30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90</v>
      </c>
      <c r="GE836" s="2">
        <v>3</v>
      </c>
      <c r="GF836" s="2" t="s">
        <v>188</v>
      </c>
    </row>
    <row r="837" spans="1:188" x14ac:dyDescent="0.7">
      <c r="A837" s="2">
        <v>813693</v>
      </c>
      <c r="B837" s="2" t="s">
        <v>1023</v>
      </c>
      <c r="C837" s="3">
        <v>41640</v>
      </c>
      <c r="D837" s="2">
        <v>5</v>
      </c>
      <c r="E837" s="2">
        <v>3</v>
      </c>
      <c r="F837" s="2">
        <v>1</v>
      </c>
      <c r="G837" s="2">
        <v>3</v>
      </c>
      <c r="H837" s="2">
        <v>0</v>
      </c>
      <c r="I837" s="2">
        <v>1</v>
      </c>
      <c r="J837" s="2">
        <v>0</v>
      </c>
      <c r="K837" s="2">
        <v>1</v>
      </c>
      <c r="L837" s="2">
        <v>0</v>
      </c>
      <c r="M837" s="2">
        <v>1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1</v>
      </c>
      <c r="AI837" s="2">
        <v>1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0</v>
      </c>
      <c r="AP837" s="2">
        <v>0</v>
      </c>
      <c r="AQ837" s="2">
        <v>0</v>
      </c>
      <c r="AR837" s="2">
        <v>1</v>
      </c>
      <c r="AS837" s="2">
        <v>0</v>
      </c>
      <c r="AT837" s="2">
        <v>0</v>
      </c>
      <c r="AU837" s="2">
        <v>0</v>
      </c>
      <c r="AV837" s="2">
        <v>1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81.8</v>
      </c>
      <c r="CG837" s="2">
        <v>193.52</v>
      </c>
      <c r="CH837" s="2">
        <v>0</v>
      </c>
      <c r="CI837" s="2">
        <v>50</v>
      </c>
      <c r="CJ837" s="2">
        <v>0</v>
      </c>
      <c r="CK837" s="2">
        <v>31.8</v>
      </c>
      <c r="CL837" s="2">
        <v>0</v>
      </c>
      <c r="CM837" s="2">
        <v>0</v>
      </c>
      <c r="CN837" s="2">
        <v>0</v>
      </c>
      <c r="CO837" s="2">
        <v>50</v>
      </c>
      <c r="CP837" s="2">
        <v>0</v>
      </c>
      <c r="CQ837" s="2">
        <v>31.8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50</v>
      </c>
      <c r="DC837" s="2">
        <v>0</v>
      </c>
      <c r="DD837" s="2">
        <v>31.8</v>
      </c>
      <c r="DE837" s="2">
        <v>0</v>
      </c>
      <c r="DF837" s="2">
        <v>161.72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50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31.8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81.8</v>
      </c>
      <c r="GE837" s="2">
        <v>2</v>
      </c>
      <c r="GF837" s="2" t="s">
        <v>188</v>
      </c>
    </row>
    <row r="838" spans="1:188" x14ac:dyDescent="0.7">
      <c r="A838" s="2">
        <v>814492</v>
      </c>
      <c r="B838" s="2" t="s">
        <v>1024</v>
      </c>
      <c r="C838" s="3">
        <v>41640</v>
      </c>
      <c r="D838" s="2">
        <v>5</v>
      </c>
      <c r="E838" s="2">
        <v>3</v>
      </c>
      <c r="F838" s="2">
        <v>1</v>
      </c>
      <c r="G838" s="2">
        <v>3</v>
      </c>
      <c r="H838" s="2">
        <v>0</v>
      </c>
      <c r="I838" s="2">
        <v>3</v>
      </c>
      <c r="J838" s="2">
        <v>0</v>
      </c>
      <c r="K838" s="2">
        <v>2</v>
      </c>
      <c r="L838" s="2">
        <v>0</v>
      </c>
      <c r="M838" s="2">
        <v>3</v>
      </c>
      <c r="N838" s="2">
        <v>0</v>
      </c>
      <c r="O838" s="2">
        <v>2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1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1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1</v>
      </c>
      <c r="AO838" s="2">
        <v>0</v>
      </c>
      <c r="AP838" s="2">
        <v>0</v>
      </c>
      <c r="AQ838" s="2">
        <v>0</v>
      </c>
      <c r="AR838" s="2">
        <v>1</v>
      </c>
      <c r="AS838" s="2">
        <v>0</v>
      </c>
      <c r="AT838" s="2">
        <v>0</v>
      </c>
      <c r="AU838" s="2">
        <v>0</v>
      </c>
      <c r="AV838" s="2">
        <v>1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500</v>
      </c>
      <c r="CG838" s="2">
        <v>375</v>
      </c>
      <c r="CH838" s="2">
        <v>0</v>
      </c>
      <c r="CI838" s="2">
        <v>225</v>
      </c>
      <c r="CJ838" s="2">
        <v>0</v>
      </c>
      <c r="CK838" s="2">
        <v>275</v>
      </c>
      <c r="CL838" s="2">
        <v>0</v>
      </c>
      <c r="CM838" s="2">
        <v>0</v>
      </c>
      <c r="CN838" s="2">
        <v>0</v>
      </c>
      <c r="CO838" s="2">
        <v>225</v>
      </c>
      <c r="CP838" s="2">
        <v>0</v>
      </c>
      <c r="CQ838" s="2">
        <v>275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225</v>
      </c>
      <c r="DC838" s="2">
        <v>0</v>
      </c>
      <c r="DD838" s="2">
        <v>275</v>
      </c>
      <c r="DE838" s="2">
        <v>0</v>
      </c>
      <c r="DF838" s="2">
        <v>100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225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200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75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500</v>
      </c>
      <c r="GE838" s="2">
        <v>5</v>
      </c>
      <c r="GF838" s="2" t="s">
        <v>188</v>
      </c>
    </row>
    <row r="839" spans="1:188" x14ac:dyDescent="0.7">
      <c r="A839" s="2">
        <v>814689</v>
      </c>
      <c r="B839" s="2" t="s">
        <v>1025</v>
      </c>
      <c r="C839" s="3">
        <v>41275</v>
      </c>
      <c r="D839" s="2">
        <v>6</v>
      </c>
      <c r="E839" s="2">
        <v>3</v>
      </c>
      <c r="F839" s="2">
        <v>1</v>
      </c>
      <c r="G839" s="2">
        <v>3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1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1</v>
      </c>
      <c r="AE839" s="2">
        <v>0</v>
      </c>
      <c r="AF839" s="2">
        <v>0</v>
      </c>
      <c r="AG839" s="2">
        <v>0</v>
      </c>
      <c r="AH839" s="2">
        <v>1</v>
      </c>
      <c r="AI839" s="2">
        <v>1</v>
      </c>
      <c r="AJ839" s="2">
        <v>0</v>
      </c>
      <c r="AK839" s="2">
        <v>0</v>
      </c>
      <c r="AL839" s="2">
        <v>0</v>
      </c>
      <c r="AM839" s="2">
        <v>0</v>
      </c>
      <c r="AN839" s="2">
        <v>1</v>
      </c>
      <c r="AO839" s="2">
        <v>0</v>
      </c>
      <c r="AP839" s="2">
        <v>0</v>
      </c>
      <c r="AQ839" s="2">
        <v>0</v>
      </c>
      <c r="AR839" s="2">
        <v>1</v>
      </c>
      <c r="AS839" s="2">
        <v>0</v>
      </c>
      <c r="AT839" s="2">
        <v>0</v>
      </c>
      <c r="AU839" s="2">
        <v>0</v>
      </c>
      <c r="AV839" s="2">
        <v>1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1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55</v>
      </c>
      <c r="CG839" s="2">
        <v>45</v>
      </c>
      <c r="CH839" s="2">
        <v>10</v>
      </c>
      <c r="CI839" s="2">
        <v>0</v>
      </c>
      <c r="CJ839" s="2">
        <v>25</v>
      </c>
      <c r="CK839" s="2">
        <v>0</v>
      </c>
      <c r="CL839" s="2">
        <v>20</v>
      </c>
      <c r="CM839" s="2">
        <v>0</v>
      </c>
      <c r="CN839" s="2">
        <v>10</v>
      </c>
      <c r="CO839" s="2">
        <v>0</v>
      </c>
      <c r="CP839" s="2">
        <v>25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10</v>
      </c>
      <c r="DC839" s="2">
        <v>0</v>
      </c>
      <c r="DD839" s="2">
        <v>25</v>
      </c>
      <c r="DE839" s="2">
        <v>0</v>
      </c>
      <c r="DF839" s="2">
        <v>20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10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25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20</v>
      </c>
      <c r="GC839" s="2">
        <v>0</v>
      </c>
      <c r="GD839" s="2">
        <v>55</v>
      </c>
      <c r="GE839" s="2">
        <v>3</v>
      </c>
      <c r="GF839" s="2" t="s">
        <v>188</v>
      </c>
    </row>
    <row r="840" spans="1:188" x14ac:dyDescent="0.7">
      <c r="A840" s="2">
        <v>814783</v>
      </c>
      <c r="B840" s="2" t="s">
        <v>1026</v>
      </c>
      <c r="C840" s="3">
        <v>41275</v>
      </c>
      <c r="D840" s="2">
        <v>6</v>
      </c>
      <c r="E840" s="2">
        <v>3</v>
      </c>
      <c r="F840" s="2">
        <v>1</v>
      </c>
      <c r="G840" s="2">
        <v>3</v>
      </c>
      <c r="H840" s="2">
        <v>2</v>
      </c>
      <c r="I840" s="2">
        <v>0</v>
      </c>
      <c r="J840" s="2">
        <v>1</v>
      </c>
      <c r="K840" s="2">
        <v>0</v>
      </c>
      <c r="L840" s="2">
        <v>1</v>
      </c>
      <c r="M840" s="2">
        <v>2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0</v>
      </c>
      <c r="AF840" s="2">
        <v>0</v>
      </c>
      <c r="AG840" s="2">
        <v>0</v>
      </c>
      <c r="AH840" s="2">
        <v>1</v>
      </c>
      <c r="AI840" s="2">
        <v>1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0</v>
      </c>
      <c r="AP840" s="2">
        <v>0</v>
      </c>
      <c r="AQ840" s="2">
        <v>0</v>
      </c>
      <c r="AR840" s="2">
        <v>1</v>
      </c>
      <c r="AS840" s="2">
        <v>0</v>
      </c>
      <c r="AT840" s="2">
        <v>0</v>
      </c>
      <c r="AU840" s="2">
        <v>0</v>
      </c>
      <c r="AV840" s="2">
        <v>1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1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45</v>
      </c>
      <c r="CG840" s="2">
        <v>25</v>
      </c>
      <c r="CH840" s="2">
        <v>20</v>
      </c>
      <c r="CI840" s="2">
        <v>0</v>
      </c>
      <c r="CJ840" s="2">
        <v>15</v>
      </c>
      <c r="CK840" s="2">
        <v>0</v>
      </c>
      <c r="CL840" s="2">
        <v>10</v>
      </c>
      <c r="CM840" s="2">
        <v>0</v>
      </c>
      <c r="CN840" s="2">
        <v>20</v>
      </c>
      <c r="CO840" s="2">
        <v>0</v>
      </c>
      <c r="CP840" s="2">
        <v>15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20</v>
      </c>
      <c r="DC840" s="2">
        <v>0</v>
      </c>
      <c r="DD840" s="2">
        <v>15</v>
      </c>
      <c r="DE840" s="2">
        <v>0</v>
      </c>
      <c r="DF840" s="2">
        <v>10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10</v>
      </c>
      <c r="EG840" s="2">
        <v>10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15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10</v>
      </c>
      <c r="GB840" s="2">
        <v>0</v>
      </c>
      <c r="GC840" s="2">
        <v>0</v>
      </c>
      <c r="GD840" s="2">
        <v>45</v>
      </c>
      <c r="GE840" s="2">
        <v>4</v>
      </c>
      <c r="GF840" s="2" t="s">
        <v>188</v>
      </c>
    </row>
    <row r="841" spans="1:188" x14ac:dyDescent="0.7">
      <c r="A841" s="2">
        <v>815394</v>
      </c>
      <c r="B841" s="4" t="s">
        <v>1027</v>
      </c>
      <c r="C841" s="3">
        <v>41275</v>
      </c>
      <c r="D841" s="2">
        <v>6</v>
      </c>
      <c r="E841" s="2">
        <v>3</v>
      </c>
      <c r="F841" s="2">
        <v>1</v>
      </c>
      <c r="G841" s="2">
        <v>3</v>
      </c>
      <c r="H841" s="2">
        <v>1</v>
      </c>
      <c r="I841" s="2">
        <v>0</v>
      </c>
      <c r="J841" s="2">
        <v>4</v>
      </c>
      <c r="K841" s="2">
        <v>0</v>
      </c>
      <c r="L841" s="2">
        <v>8</v>
      </c>
      <c r="M841" s="2">
        <v>1</v>
      </c>
      <c r="N841" s="2">
        <v>0</v>
      </c>
      <c r="O841" s="2">
        <v>4</v>
      </c>
      <c r="P841" s="2">
        <v>0</v>
      </c>
      <c r="Q841" s="2">
        <v>8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0</v>
      </c>
      <c r="AG841" s="2">
        <v>0</v>
      </c>
      <c r="AH841" s="2">
        <v>1</v>
      </c>
      <c r="AI841" s="2">
        <v>1</v>
      </c>
      <c r="AJ841" s="2">
        <v>0</v>
      </c>
      <c r="AK841" s="2">
        <v>0</v>
      </c>
      <c r="AL841" s="2">
        <v>0</v>
      </c>
      <c r="AM841" s="2">
        <v>0</v>
      </c>
      <c r="AN841" s="2">
        <v>1</v>
      </c>
      <c r="AO841" s="2">
        <v>0</v>
      </c>
      <c r="AP841" s="2">
        <v>0</v>
      </c>
      <c r="AQ841" s="2">
        <v>0</v>
      </c>
      <c r="AR841" s="2">
        <v>1</v>
      </c>
      <c r="AS841" s="2">
        <v>0</v>
      </c>
      <c r="AT841" s="2">
        <v>0</v>
      </c>
      <c r="AU841" s="2">
        <v>0</v>
      </c>
      <c r="AV841" s="2">
        <v>1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1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646.96</v>
      </c>
      <c r="CG841" s="2">
        <v>596.96</v>
      </c>
      <c r="CH841" s="2">
        <v>50</v>
      </c>
      <c r="CI841" s="2">
        <v>0</v>
      </c>
      <c r="CJ841" s="2">
        <v>303.95999999999998</v>
      </c>
      <c r="CK841" s="2">
        <v>0</v>
      </c>
      <c r="CL841" s="2">
        <v>293</v>
      </c>
      <c r="CM841" s="2">
        <v>0</v>
      </c>
      <c r="CN841" s="2">
        <v>50</v>
      </c>
      <c r="CO841" s="2">
        <v>0</v>
      </c>
      <c r="CP841" s="2">
        <v>303.95999999999998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50</v>
      </c>
      <c r="DC841" s="2">
        <v>0</v>
      </c>
      <c r="DD841" s="2">
        <v>303.95999999999998</v>
      </c>
      <c r="DE841" s="2">
        <v>0</v>
      </c>
      <c r="DF841" s="2">
        <v>293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50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303.95999999999998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293</v>
      </c>
      <c r="FZ841" s="2">
        <v>0</v>
      </c>
      <c r="GA841" s="2">
        <v>0</v>
      </c>
      <c r="GB841" s="2">
        <v>0</v>
      </c>
      <c r="GC841" s="2">
        <v>0</v>
      </c>
      <c r="GD841" s="2">
        <v>646.96</v>
      </c>
      <c r="GE841" s="2">
        <v>13</v>
      </c>
      <c r="GF841" s="2" t="s">
        <v>188</v>
      </c>
    </row>
    <row r="842" spans="1:188" x14ac:dyDescent="0.7">
      <c r="A842" s="2">
        <v>816562</v>
      </c>
      <c r="B842" s="2" t="s">
        <v>1028</v>
      </c>
      <c r="C842" s="3">
        <v>41275</v>
      </c>
      <c r="D842" s="2">
        <v>6</v>
      </c>
      <c r="E842" s="2">
        <v>3</v>
      </c>
      <c r="F842" s="2">
        <v>1</v>
      </c>
      <c r="G842" s="2">
        <v>3</v>
      </c>
      <c r="H842" s="2">
        <v>1</v>
      </c>
      <c r="I842" s="2">
        <v>0</v>
      </c>
      <c r="J842" s="2">
        <v>1</v>
      </c>
      <c r="K842" s="2">
        <v>0</v>
      </c>
      <c r="L842" s="2">
        <v>1</v>
      </c>
      <c r="M842" s="2">
        <v>1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1</v>
      </c>
      <c r="AE842" s="2">
        <v>0</v>
      </c>
      <c r="AF842" s="2">
        <v>0</v>
      </c>
      <c r="AG842" s="2">
        <v>0</v>
      </c>
      <c r="AH842" s="2">
        <v>1</v>
      </c>
      <c r="AI842" s="2">
        <v>1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1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1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149.33000000000001</v>
      </c>
      <c r="CG842" s="2">
        <v>100</v>
      </c>
      <c r="CH842" s="2">
        <v>49.33</v>
      </c>
      <c r="CI842" s="2">
        <v>0</v>
      </c>
      <c r="CJ842" s="2">
        <v>75</v>
      </c>
      <c r="CK842" s="2">
        <v>0</v>
      </c>
      <c r="CL842" s="2">
        <v>25</v>
      </c>
      <c r="CM842" s="2">
        <v>0</v>
      </c>
      <c r="CN842" s="2">
        <v>49.33</v>
      </c>
      <c r="CO842" s="2">
        <v>0</v>
      </c>
      <c r="CP842" s="2">
        <v>75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49.33</v>
      </c>
      <c r="DC842" s="2">
        <v>0</v>
      </c>
      <c r="DD842" s="2">
        <v>75</v>
      </c>
      <c r="DE842" s="2">
        <v>0</v>
      </c>
      <c r="DF842" s="2">
        <v>25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49.33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75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25</v>
      </c>
      <c r="GD842" s="2">
        <v>149.32999999999899</v>
      </c>
      <c r="GE842" s="2">
        <v>3</v>
      </c>
      <c r="GF842" s="2" t="s">
        <v>188</v>
      </c>
    </row>
    <row r="843" spans="1:188" x14ac:dyDescent="0.7">
      <c r="A843" s="2">
        <v>816792</v>
      </c>
      <c r="B843" s="2" t="s">
        <v>1029</v>
      </c>
      <c r="C843" s="3">
        <v>41275</v>
      </c>
      <c r="D843" s="2">
        <v>6</v>
      </c>
      <c r="E843" s="2">
        <v>4</v>
      </c>
      <c r="F843" s="2">
        <v>2</v>
      </c>
      <c r="G843" s="2">
        <v>4</v>
      </c>
      <c r="H843" s="2">
        <v>1</v>
      </c>
      <c r="I843" s="2">
        <v>0</v>
      </c>
      <c r="J843" s="2">
        <v>4</v>
      </c>
      <c r="K843" s="2">
        <v>0</v>
      </c>
      <c r="L843" s="2">
        <v>2</v>
      </c>
      <c r="M843" s="2">
        <v>1</v>
      </c>
      <c r="N843" s="2">
        <v>0</v>
      </c>
      <c r="O843" s="2">
        <v>4</v>
      </c>
      <c r="P843" s="2">
        <v>0</v>
      </c>
      <c r="Q843" s="2">
        <v>2</v>
      </c>
      <c r="R843" s="2">
        <v>0</v>
      </c>
      <c r="S843" s="2">
        <v>0</v>
      </c>
      <c r="T843" s="2">
        <v>0</v>
      </c>
      <c r="U843" s="2">
        <v>0</v>
      </c>
      <c r="V843" s="2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</v>
      </c>
      <c r="AI843" s="2">
        <v>1</v>
      </c>
      <c r="AJ843" s="2">
        <v>0</v>
      </c>
      <c r="AK843" s="2">
        <v>0</v>
      </c>
      <c r="AL843" s="2">
        <v>0</v>
      </c>
      <c r="AM843" s="2">
        <v>0</v>
      </c>
      <c r="AN843" s="2">
        <v>1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1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1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353</v>
      </c>
      <c r="CG843" s="2">
        <v>468</v>
      </c>
      <c r="CH843" s="2">
        <v>5</v>
      </c>
      <c r="CI843" s="2">
        <v>0</v>
      </c>
      <c r="CJ843" s="2">
        <v>348</v>
      </c>
      <c r="CK843" s="2">
        <v>0</v>
      </c>
      <c r="CL843" s="2">
        <v>120</v>
      </c>
      <c r="CM843" s="2">
        <v>0</v>
      </c>
      <c r="CN843" s="2">
        <v>5</v>
      </c>
      <c r="CO843" s="2">
        <v>0</v>
      </c>
      <c r="CP843" s="2">
        <v>348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5</v>
      </c>
      <c r="DC843" s="2">
        <v>0</v>
      </c>
      <c r="DD843" s="2">
        <v>348</v>
      </c>
      <c r="DE843" s="2">
        <v>0</v>
      </c>
      <c r="DF843" s="2">
        <v>120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5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225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123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40</v>
      </c>
      <c r="FZ843" s="2">
        <v>0</v>
      </c>
      <c r="GA843" s="2">
        <v>0</v>
      </c>
      <c r="GB843" s="2">
        <v>80</v>
      </c>
      <c r="GC843" s="2">
        <v>0</v>
      </c>
      <c r="GD843" s="2">
        <v>473</v>
      </c>
      <c r="GE843" s="2">
        <v>7</v>
      </c>
      <c r="GF843" s="2" t="s">
        <v>188</v>
      </c>
    </row>
    <row r="844" spans="1:188" x14ac:dyDescent="0.7">
      <c r="A844" s="2">
        <v>817587</v>
      </c>
      <c r="B844" s="2" t="s">
        <v>1030</v>
      </c>
      <c r="C844" s="3">
        <v>41640</v>
      </c>
      <c r="D844" s="2">
        <v>5</v>
      </c>
      <c r="E844" s="2">
        <v>3</v>
      </c>
      <c r="F844" s="2">
        <v>1</v>
      </c>
      <c r="G844" s="2">
        <v>3</v>
      </c>
      <c r="H844" s="2">
        <v>0</v>
      </c>
      <c r="I844" s="2">
        <v>2</v>
      </c>
      <c r="J844" s="2">
        <v>0</v>
      </c>
      <c r="K844" s="2">
        <v>1</v>
      </c>
      <c r="L844" s="2">
        <v>0</v>
      </c>
      <c r="M844" s="2">
        <v>2</v>
      </c>
      <c r="N844" s="2">
        <v>0</v>
      </c>
      <c r="O844" s="2">
        <v>1</v>
      </c>
      <c r="P844" s="2">
        <v>0</v>
      </c>
      <c r="Q844" s="2">
        <v>2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1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1</v>
      </c>
      <c r="AJ844" s="2">
        <v>0</v>
      </c>
      <c r="AK844" s="2">
        <v>0</v>
      </c>
      <c r="AL844" s="2">
        <v>0</v>
      </c>
      <c r="AM844" s="2">
        <v>0</v>
      </c>
      <c r="AN844" s="2">
        <v>1</v>
      </c>
      <c r="AO844" s="2">
        <v>0</v>
      </c>
      <c r="AP844" s="2">
        <v>0</v>
      </c>
      <c r="AQ844" s="2">
        <v>0</v>
      </c>
      <c r="AR844" s="2">
        <v>1</v>
      </c>
      <c r="AS844" s="2">
        <v>0</v>
      </c>
      <c r="AT844" s="2">
        <v>0</v>
      </c>
      <c r="AU844" s="2">
        <v>0</v>
      </c>
      <c r="AV844" s="2">
        <v>1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354.58</v>
      </c>
      <c r="CG844" s="2">
        <v>573.15</v>
      </c>
      <c r="CH844" s="2">
        <v>0</v>
      </c>
      <c r="CI844" s="2">
        <v>106.32</v>
      </c>
      <c r="CJ844" s="2">
        <v>0</v>
      </c>
      <c r="CK844" s="2">
        <v>248.26</v>
      </c>
      <c r="CL844" s="2">
        <v>0</v>
      </c>
      <c r="CM844" s="2">
        <v>0</v>
      </c>
      <c r="CN844" s="2">
        <v>0</v>
      </c>
      <c r="CO844" s="2">
        <v>106.32</v>
      </c>
      <c r="CP844" s="2">
        <v>0</v>
      </c>
      <c r="CQ844" s="2">
        <v>248.26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106.32</v>
      </c>
      <c r="DC844" s="2">
        <v>0</v>
      </c>
      <c r="DD844" s="2">
        <v>248.26</v>
      </c>
      <c r="DE844" s="2">
        <v>0</v>
      </c>
      <c r="DF844" s="2">
        <v>324.89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100</v>
      </c>
      <c r="EQ844" s="2">
        <v>0</v>
      </c>
      <c r="ER844" s="2">
        <v>6.32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248.26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354.58</v>
      </c>
      <c r="GE844" s="2">
        <v>3</v>
      </c>
      <c r="GF844" s="2" t="s">
        <v>188</v>
      </c>
    </row>
    <row r="845" spans="1:188" x14ac:dyDescent="0.7">
      <c r="A845" s="2">
        <v>819348</v>
      </c>
      <c r="B845" s="2" t="s">
        <v>1031</v>
      </c>
      <c r="C845" s="3">
        <v>41640</v>
      </c>
      <c r="D845" s="2">
        <v>5</v>
      </c>
      <c r="E845" s="2">
        <v>3</v>
      </c>
      <c r="F845" s="2">
        <v>1</v>
      </c>
      <c r="G845" s="2">
        <v>3</v>
      </c>
      <c r="H845" s="2">
        <v>0</v>
      </c>
      <c r="I845" s="2">
        <v>2</v>
      </c>
      <c r="J845" s="2">
        <v>0</v>
      </c>
      <c r="K845" s="2">
        <v>1</v>
      </c>
      <c r="L845" s="2">
        <v>0</v>
      </c>
      <c r="M845" s="2">
        <v>2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1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1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1</v>
      </c>
      <c r="AO845" s="2">
        <v>0</v>
      </c>
      <c r="AP845" s="2">
        <v>0</v>
      </c>
      <c r="AQ845" s="2">
        <v>0</v>
      </c>
      <c r="AR845" s="2">
        <v>1</v>
      </c>
      <c r="AS845" s="2">
        <v>0</v>
      </c>
      <c r="AT845" s="2">
        <v>0</v>
      </c>
      <c r="AU845" s="2">
        <v>0</v>
      </c>
      <c r="AV845" s="2">
        <v>1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75</v>
      </c>
      <c r="CG845" s="2">
        <v>50</v>
      </c>
      <c r="CH845" s="2">
        <v>0</v>
      </c>
      <c r="CI845" s="2">
        <v>50</v>
      </c>
      <c r="CJ845" s="2">
        <v>0</v>
      </c>
      <c r="CK845" s="2">
        <v>25</v>
      </c>
      <c r="CL845" s="2">
        <v>0</v>
      </c>
      <c r="CM845" s="2">
        <v>0</v>
      </c>
      <c r="CN845" s="2">
        <v>0</v>
      </c>
      <c r="CO845" s="2">
        <v>50</v>
      </c>
      <c r="CP845" s="2">
        <v>0</v>
      </c>
      <c r="CQ845" s="2">
        <v>25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50</v>
      </c>
      <c r="DC845" s="2">
        <v>0</v>
      </c>
      <c r="DD845" s="2">
        <v>25</v>
      </c>
      <c r="DE845" s="2">
        <v>0</v>
      </c>
      <c r="DF845" s="2">
        <v>25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25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25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25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75</v>
      </c>
      <c r="GE845" s="2">
        <v>3</v>
      </c>
      <c r="GF845" s="2" t="s">
        <v>188</v>
      </c>
    </row>
    <row r="846" spans="1:188" x14ac:dyDescent="0.7">
      <c r="A846" s="2">
        <v>819439</v>
      </c>
      <c r="B846" s="2" t="s">
        <v>1032</v>
      </c>
      <c r="C846" s="3">
        <v>41275</v>
      </c>
      <c r="D846" s="2">
        <v>6</v>
      </c>
      <c r="E846" s="2">
        <v>4</v>
      </c>
      <c r="F846" s="2">
        <v>2</v>
      </c>
      <c r="G846" s="2">
        <v>4</v>
      </c>
      <c r="H846" s="2">
        <v>1</v>
      </c>
      <c r="I846" s="2">
        <v>0</v>
      </c>
      <c r="J846" s="2">
        <v>1</v>
      </c>
      <c r="K846" s="2">
        <v>0</v>
      </c>
      <c r="L846" s="2">
        <v>1</v>
      </c>
      <c r="M846" s="2">
        <v>1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1</v>
      </c>
      <c r="AI846" s="2">
        <v>1</v>
      </c>
      <c r="AJ846" s="2">
        <v>0</v>
      </c>
      <c r="AK846" s="2">
        <v>0</v>
      </c>
      <c r="AL846" s="2">
        <v>0</v>
      </c>
      <c r="AM846" s="2">
        <v>0</v>
      </c>
      <c r="AN846" s="2">
        <v>1</v>
      </c>
      <c r="AO846" s="2">
        <v>0</v>
      </c>
      <c r="AP846" s="2">
        <v>0</v>
      </c>
      <c r="AQ846" s="2">
        <v>0</v>
      </c>
      <c r="AR846" s="2">
        <v>1</v>
      </c>
      <c r="AS846" s="2">
        <v>0</v>
      </c>
      <c r="AT846" s="2">
        <v>0</v>
      </c>
      <c r="AU846" s="2">
        <v>0</v>
      </c>
      <c r="AV846" s="2">
        <v>1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1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70</v>
      </c>
      <c r="CG846" s="2">
        <v>136.81</v>
      </c>
      <c r="CH846" s="2">
        <v>20</v>
      </c>
      <c r="CI846" s="2">
        <v>0</v>
      </c>
      <c r="CJ846" s="2">
        <v>50</v>
      </c>
      <c r="CK846" s="2">
        <v>0</v>
      </c>
      <c r="CL846" s="2">
        <v>86.81</v>
      </c>
      <c r="CM846" s="2">
        <v>0</v>
      </c>
      <c r="CN846" s="2">
        <v>20</v>
      </c>
      <c r="CO846" s="2">
        <v>0</v>
      </c>
      <c r="CP846" s="2">
        <v>50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20</v>
      </c>
      <c r="DC846" s="2">
        <v>0</v>
      </c>
      <c r="DD846" s="2">
        <v>50</v>
      </c>
      <c r="DE846" s="2">
        <v>0</v>
      </c>
      <c r="DF846" s="2">
        <v>86.81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20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50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86.81</v>
      </c>
      <c r="GB846" s="2">
        <v>0</v>
      </c>
      <c r="GC846" s="2">
        <v>0</v>
      </c>
      <c r="GD846" s="2">
        <v>156.81</v>
      </c>
      <c r="GE846" s="2">
        <v>3</v>
      </c>
      <c r="GF846" s="2" t="s">
        <v>188</v>
      </c>
    </row>
    <row r="847" spans="1:188" x14ac:dyDescent="0.7">
      <c r="A847" s="2">
        <v>819978</v>
      </c>
      <c r="B847" s="2" t="s">
        <v>1033</v>
      </c>
      <c r="C847" s="3">
        <v>41275</v>
      </c>
      <c r="D847" s="2">
        <v>6</v>
      </c>
      <c r="E847" s="2">
        <v>4</v>
      </c>
      <c r="F847" s="2">
        <v>2</v>
      </c>
      <c r="G847" s="2">
        <v>4</v>
      </c>
      <c r="H847" s="2">
        <v>1</v>
      </c>
      <c r="I847" s="2">
        <v>0</v>
      </c>
      <c r="J847" s="2">
        <v>2</v>
      </c>
      <c r="K847" s="2">
        <v>0</v>
      </c>
      <c r="L847" s="2">
        <v>1</v>
      </c>
      <c r="M847" s="2">
        <v>1</v>
      </c>
      <c r="N847" s="2">
        <v>0</v>
      </c>
      <c r="O847" s="2">
        <v>2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1</v>
      </c>
      <c r="AI847" s="2">
        <v>1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>
        <v>0</v>
      </c>
      <c r="AR847" s="2">
        <v>1</v>
      </c>
      <c r="AS847" s="2">
        <v>0</v>
      </c>
      <c r="AT847" s="2">
        <v>0</v>
      </c>
      <c r="AU847" s="2">
        <v>0</v>
      </c>
      <c r="AV847" s="2">
        <v>1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1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70</v>
      </c>
      <c r="CG847" s="2">
        <v>80</v>
      </c>
      <c r="CH847" s="2">
        <v>10</v>
      </c>
      <c r="CI847" s="2">
        <v>0</v>
      </c>
      <c r="CJ847" s="2">
        <v>60</v>
      </c>
      <c r="CK847" s="2">
        <v>0</v>
      </c>
      <c r="CL847" s="2">
        <v>20</v>
      </c>
      <c r="CM847" s="2">
        <v>0</v>
      </c>
      <c r="CN847" s="2">
        <v>10</v>
      </c>
      <c r="CO847" s="2">
        <v>0</v>
      </c>
      <c r="CP847" s="2">
        <v>60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10</v>
      </c>
      <c r="DC847" s="2">
        <v>0</v>
      </c>
      <c r="DD847" s="2">
        <v>60</v>
      </c>
      <c r="DE847" s="2">
        <v>0</v>
      </c>
      <c r="DF847" s="2">
        <v>20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10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20</v>
      </c>
      <c r="FC847" s="2">
        <v>0</v>
      </c>
      <c r="FD847" s="2">
        <v>40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20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90</v>
      </c>
      <c r="GE847" s="2">
        <v>4</v>
      </c>
      <c r="GF847" s="2" t="s">
        <v>188</v>
      </c>
    </row>
    <row r="848" spans="1:188" x14ac:dyDescent="0.7">
      <c r="A848" s="2">
        <v>823807</v>
      </c>
      <c r="B848" s="2" t="s">
        <v>1034</v>
      </c>
      <c r="C848" s="3">
        <v>41275</v>
      </c>
      <c r="D848" s="2">
        <v>6</v>
      </c>
      <c r="E848" s="2">
        <v>3</v>
      </c>
      <c r="F848" s="2">
        <v>1</v>
      </c>
      <c r="G848" s="2">
        <v>3</v>
      </c>
      <c r="H848" s="2">
        <v>1</v>
      </c>
      <c r="I848" s="2">
        <v>0</v>
      </c>
      <c r="J848" s="2">
        <v>2</v>
      </c>
      <c r="K848" s="2">
        <v>0</v>
      </c>
      <c r="L848" s="2">
        <v>2</v>
      </c>
      <c r="M848" s="2">
        <v>1</v>
      </c>
      <c r="N848" s="2">
        <v>0</v>
      </c>
      <c r="O848" s="2">
        <v>2</v>
      </c>
      <c r="P848" s="2">
        <v>0</v>
      </c>
      <c r="Q848" s="2">
        <v>2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1</v>
      </c>
      <c r="AE848" s="2">
        <v>0</v>
      </c>
      <c r="AF848" s="2">
        <v>0</v>
      </c>
      <c r="AG848" s="2">
        <v>0</v>
      </c>
      <c r="AH848" s="2">
        <v>1</v>
      </c>
      <c r="AI848" s="2">
        <v>1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0</v>
      </c>
      <c r="AP848" s="2">
        <v>0</v>
      </c>
      <c r="AQ848" s="2">
        <v>0</v>
      </c>
      <c r="AR848" s="2">
        <v>1</v>
      </c>
      <c r="AS848" s="2">
        <v>0</v>
      </c>
      <c r="AT848" s="2">
        <v>0</v>
      </c>
      <c r="AU848" s="2">
        <v>0</v>
      </c>
      <c r="AV848" s="2">
        <v>1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1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686.21</v>
      </c>
      <c r="CG848" s="2">
        <v>636.21</v>
      </c>
      <c r="CH848" s="2">
        <v>50</v>
      </c>
      <c r="CI848" s="2">
        <v>0</v>
      </c>
      <c r="CJ848" s="2">
        <v>293.93</v>
      </c>
      <c r="CK848" s="2">
        <v>0</v>
      </c>
      <c r="CL848" s="2">
        <v>342.28</v>
      </c>
      <c r="CM848" s="2">
        <v>0</v>
      </c>
      <c r="CN848" s="2">
        <v>50</v>
      </c>
      <c r="CO848" s="2">
        <v>0</v>
      </c>
      <c r="CP848" s="2">
        <v>293.93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50</v>
      </c>
      <c r="DC848" s="2">
        <v>0</v>
      </c>
      <c r="DD848" s="2">
        <v>293.93</v>
      </c>
      <c r="DE848" s="2">
        <v>0</v>
      </c>
      <c r="DF848" s="2">
        <v>342.28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50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293.93</v>
      </c>
      <c r="FF848" s="2">
        <v>0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342.28</v>
      </c>
      <c r="GD848" s="2">
        <v>686.21</v>
      </c>
      <c r="GE848" s="2">
        <v>5</v>
      </c>
      <c r="GF848" s="2" t="s">
        <v>188</v>
      </c>
    </row>
    <row r="849" spans="1:188" x14ac:dyDescent="0.7">
      <c r="A849" s="2">
        <v>824040</v>
      </c>
      <c r="B849" s="2" t="s">
        <v>1035</v>
      </c>
      <c r="C849" s="3">
        <v>41640</v>
      </c>
      <c r="D849" s="2">
        <v>5</v>
      </c>
      <c r="E849" s="2">
        <v>3</v>
      </c>
      <c r="F849" s="2">
        <v>1</v>
      </c>
      <c r="G849" s="2">
        <v>3</v>
      </c>
      <c r="H849" s="2">
        <v>0</v>
      </c>
      <c r="I849" s="2">
        <v>1</v>
      </c>
      <c r="J849" s="2">
        <v>0</v>
      </c>
      <c r="K849" s="2">
        <v>1</v>
      </c>
      <c r="L849" s="2">
        <v>0</v>
      </c>
      <c r="M849" s="2">
        <v>1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0</v>
      </c>
      <c r="AP849" s="2">
        <v>0</v>
      </c>
      <c r="AQ849" s="2">
        <v>0</v>
      </c>
      <c r="AR849" s="2">
        <v>1</v>
      </c>
      <c r="AS849" s="2">
        <v>0</v>
      </c>
      <c r="AT849" s="2">
        <v>0</v>
      </c>
      <c r="AU849" s="2">
        <v>0</v>
      </c>
      <c r="AV849" s="2">
        <v>1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150</v>
      </c>
      <c r="CG849" s="2">
        <v>149</v>
      </c>
      <c r="CH849" s="2">
        <v>0</v>
      </c>
      <c r="CI849" s="2">
        <v>100</v>
      </c>
      <c r="CJ849" s="2">
        <v>0</v>
      </c>
      <c r="CK849" s="2">
        <v>50</v>
      </c>
      <c r="CL849" s="2">
        <v>0</v>
      </c>
      <c r="CM849" s="2">
        <v>0</v>
      </c>
      <c r="CN849" s="2">
        <v>0</v>
      </c>
      <c r="CO849" s="2">
        <v>100</v>
      </c>
      <c r="CP849" s="2">
        <v>0</v>
      </c>
      <c r="CQ849" s="2">
        <v>50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100</v>
      </c>
      <c r="DC849" s="2">
        <v>0</v>
      </c>
      <c r="DD849" s="2">
        <v>50</v>
      </c>
      <c r="DE849" s="2">
        <v>0</v>
      </c>
      <c r="DF849" s="2">
        <v>99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100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50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150</v>
      </c>
      <c r="GE849" s="2">
        <v>2</v>
      </c>
      <c r="GF849" s="2" t="s">
        <v>188</v>
      </c>
    </row>
    <row r="850" spans="1:188" x14ac:dyDescent="0.7">
      <c r="A850" s="2">
        <v>826044</v>
      </c>
      <c r="B850" s="2" t="s">
        <v>1036</v>
      </c>
      <c r="C850" s="3">
        <v>41640</v>
      </c>
      <c r="D850" s="2">
        <v>5</v>
      </c>
      <c r="E850" s="2">
        <v>3</v>
      </c>
      <c r="F850" s="2">
        <v>1</v>
      </c>
      <c r="G850" s="2">
        <v>3</v>
      </c>
      <c r="H850" s="2">
        <v>0</v>
      </c>
      <c r="I850" s="2">
        <v>2</v>
      </c>
      <c r="J850" s="2">
        <v>0</v>
      </c>
      <c r="K850" s="2">
        <v>1</v>
      </c>
      <c r="L850" s="2">
        <v>0</v>
      </c>
      <c r="M850" s="2">
        <v>2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1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</v>
      </c>
      <c r="AI850" s="2">
        <v>1</v>
      </c>
      <c r="AJ850" s="2">
        <v>0</v>
      </c>
      <c r="AK850" s="2">
        <v>0</v>
      </c>
      <c r="AL850" s="2">
        <v>0</v>
      </c>
      <c r="AM850" s="2">
        <v>0</v>
      </c>
      <c r="AN850" s="2">
        <v>1</v>
      </c>
      <c r="AO850" s="2">
        <v>0</v>
      </c>
      <c r="AP850" s="2">
        <v>0</v>
      </c>
      <c r="AQ850" s="2">
        <v>0</v>
      </c>
      <c r="AR850" s="2">
        <v>1</v>
      </c>
      <c r="AS850" s="2">
        <v>0</v>
      </c>
      <c r="AT850" s="2">
        <v>0</v>
      </c>
      <c r="AU850" s="2">
        <v>0</v>
      </c>
      <c r="AV850" s="2">
        <v>1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130</v>
      </c>
      <c r="CG850" s="2">
        <v>80</v>
      </c>
      <c r="CH850" s="2">
        <v>0</v>
      </c>
      <c r="CI850" s="2">
        <v>75</v>
      </c>
      <c r="CJ850" s="2">
        <v>0</v>
      </c>
      <c r="CK850" s="2">
        <v>55</v>
      </c>
      <c r="CL850" s="2">
        <v>0</v>
      </c>
      <c r="CM850" s="2">
        <v>0</v>
      </c>
      <c r="CN850" s="2">
        <v>0</v>
      </c>
      <c r="CO850" s="2">
        <v>75</v>
      </c>
      <c r="CP850" s="2">
        <v>0</v>
      </c>
      <c r="CQ850" s="2">
        <v>55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75</v>
      </c>
      <c r="DC850" s="2">
        <v>0</v>
      </c>
      <c r="DD850" s="2">
        <v>55</v>
      </c>
      <c r="DE850" s="2">
        <v>0</v>
      </c>
      <c r="DF850" s="2">
        <v>25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25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50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55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130</v>
      </c>
      <c r="GE850" s="2">
        <v>3</v>
      </c>
      <c r="GF850" s="2" t="s">
        <v>188</v>
      </c>
    </row>
    <row r="851" spans="1:188" x14ac:dyDescent="0.7">
      <c r="A851" s="2">
        <v>827296</v>
      </c>
      <c r="B851" s="2" t="s">
        <v>1037</v>
      </c>
      <c r="C851" s="3">
        <v>41275</v>
      </c>
      <c r="D851" s="2">
        <v>6</v>
      </c>
      <c r="E851" s="2">
        <v>4</v>
      </c>
      <c r="F851" s="2">
        <v>2</v>
      </c>
      <c r="G851" s="2">
        <v>4</v>
      </c>
      <c r="H851" s="2">
        <v>1</v>
      </c>
      <c r="I851" s="2">
        <v>0</v>
      </c>
      <c r="J851" s="2">
        <v>1</v>
      </c>
      <c r="K851" s="2">
        <v>0</v>
      </c>
      <c r="L851" s="2">
        <v>3</v>
      </c>
      <c r="M851" s="2">
        <v>1</v>
      </c>
      <c r="N851" s="2">
        <v>0</v>
      </c>
      <c r="O851" s="2">
        <v>1</v>
      </c>
      <c r="P851" s="2">
        <v>0</v>
      </c>
      <c r="Q851" s="2">
        <v>3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1</v>
      </c>
      <c r="AI851" s="2">
        <v>1</v>
      </c>
      <c r="AJ851" s="2">
        <v>0</v>
      </c>
      <c r="AK851" s="2">
        <v>0</v>
      </c>
      <c r="AL851" s="2">
        <v>0</v>
      </c>
      <c r="AM851" s="2">
        <v>0</v>
      </c>
      <c r="AN851" s="2">
        <v>1</v>
      </c>
      <c r="AO851" s="2">
        <v>0</v>
      </c>
      <c r="AP851" s="2">
        <v>0</v>
      </c>
      <c r="AQ851" s="2">
        <v>0</v>
      </c>
      <c r="AR851" s="2">
        <v>1</v>
      </c>
      <c r="AS851" s="2">
        <v>0</v>
      </c>
      <c r="AT851" s="2">
        <v>0</v>
      </c>
      <c r="AU851" s="2">
        <v>0</v>
      </c>
      <c r="AV851" s="2">
        <v>1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1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35</v>
      </c>
      <c r="CG851" s="2">
        <v>60</v>
      </c>
      <c r="CH851" s="2">
        <v>10</v>
      </c>
      <c r="CI851" s="2">
        <v>0</v>
      </c>
      <c r="CJ851" s="2">
        <v>25</v>
      </c>
      <c r="CK851" s="2">
        <v>0</v>
      </c>
      <c r="CL851" s="2">
        <v>35</v>
      </c>
      <c r="CM851" s="2">
        <v>0</v>
      </c>
      <c r="CN851" s="2">
        <v>10</v>
      </c>
      <c r="CO851" s="2">
        <v>0</v>
      </c>
      <c r="CP851" s="2">
        <v>25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10</v>
      </c>
      <c r="DC851" s="2">
        <v>0</v>
      </c>
      <c r="DD851" s="2">
        <v>25</v>
      </c>
      <c r="DE851" s="2">
        <v>0</v>
      </c>
      <c r="DF851" s="2">
        <v>35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10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25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20</v>
      </c>
      <c r="GA851" s="2">
        <v>0</v>
      </c>
      <c r="GB851" s="2">
        <v>15</v>
      </c>
      <c r="GC851" s="2">
        <v>0</v>
      </c>
      <c r="GD851" s="2">
        <v>70</v>
      </c>
      <c r="GE851" s="2">
        <v>5</v>
      </c>
      <c r="GF851" s="2" t="s">
        <v>188</v>
      </c>
    </row>
    <row r="852" spans="1:188" x14ac:dyDescent="0.7">
      <c r="A852" s="2">
        <v>828814</v>
      </c>
      <c r="B852" s="2" t="s">
        <v>1038</v>
      </c>
      <c r="C852" s="3">
        <v>41275</v>
      </c>
      <c r="D852" s="2">
        <v>6</v>
      </c>
      <c r="E852" s="2">
        <v>3</v>
      </c>
      <c r="F852" s="2">
        <v>1</v>
      </c>
      <c r="G852" s="2">
        <v>3</v>
      </c>
      <c r="H852" s="2">
        <v>1</v>
      </c>
      <c r="I852" s="2">
        <v>0</v>
      </c>
      <c r="J852" s="2">
        <v>1</v>
      </c>
      <c r="K852" s="2">
        <v>0</v>
      </c>
      <c r="L852" s="2">
        <v>1</v>
      </c>
      <c r="M852" s="2">
        <v>1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1</v>
      </c>
      <c r="AE852" s="2">
        <v>0</v>
      </c>
      <c r="AF852" s="2">
        <v>0</v>
      </c>
      <c r="AG852" s="2">
        <v>0</v>
      </c>
      <c r="AH852" s="2">
        <v>1</v>
      </c>
      <c r="AI852" s="2">
        <v>1</v>
      </c>
      <c r="AJ852" s="2">
        <v>0</v>
      </c>
      <c r="AK852" s="2">
        <v>0</v>
      </c>
      <c r="AL852" s="2">
        <v>0</v>
      </c>
      <c r="AM852" s="2">
        <v>0</v>
      </c>
      <c r="AN852" s="2">
        <v>1</v>
      </c>
      <c r="AO852" s="2">
        <v>0</v>
      </c>
      <c r="AP852" s="2">
        <v>0</v>
      </c>
      <c r="AQ852" s="2">
        <v>0</v>
      </c>
      <c r="AR852" s="2">
        <v>1</v>
      </c>
      <c r="AS852" s="2">
        <v>0</v>
      </c>
      <c r="AT852" s="2">
        <v>0</v>
      </c>
      <c r="AU852" s="2">
        <v>0</v>
      </c>
      <c r="AV852" s="2">
        <v>1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1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32</v>
      </c>
      <c r="CG852" s="2">
        <v>22</v>
      </c>
      <c r="CH852" s="2">
        <v>10</v>
      </c>
      <c r="CI852" s="2">
        <v>0</v>
      </c>
      <c r="CJ852" s="2">
        <v>12</v>
      </c>
      <c r="CK852" s="2">
        <v>0</v>
      </c>
      <c r="CL852" s="2">
        <v>10</v>
      </c>
      <c r="CM852" s="2">
        <v>0</v>
      </c>
      <c r="CN852" s="2">
        <v>10</v>
      </c>
      <c r="CO852" s="2">
        <v>0</v>
      </c>
      <c r="CP852" s="2">
        <v>12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10</v>
      </c>
      <c r="DC852" s="2">
        <v>0</v>
      </c>
      <c r="DD852" s="2">
        <v>12</v>
      </c>
      <c r="DE852" s="2">
        <v>0</v>
      </c>
      <c r="DF852" s="2">
        <v>10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10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12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10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32</v>
      </c>
      <c r="GE852" s="2">
        <v>3</v>
      </c>
      <c r="GF852" s="2" t="s">
        <v>188</v>
      </c>
    </row>
    <row r="853" spans="1:188" x14ac:dyDescent="0.7">
      <c r="A853" s="2">
        <v>828848</v>
      </c>
      <c r="B853" s="2" t="s">
        <v>1039</v>
      </c>
      <c r="C853" s="3">
        <v>41275</v>
      </c>
      <c r="D853" s="2">
        <v>6</v>
      </c>
      <c r="E853" s="2">
        <v>3</v>
      </c>
      <c r="F853" s="2">
        <v>1</v>
      </c>
      <c r="G853" s="2">
        <v>3</v>
      </c>
      <c r="H853" s="2">
        <v>1</v>
      </c>
      <c r="I853" s="2">
        <v>0</v>
      </c>
      <c r="J853" s="2">
        <v>1</v>
      </c>
      <c r="K853" s="2">
        <v>0</v>
      </c>
      <c r="L853" s="2">
        <v>1</v>
      </c>
      <c r="M853" s="2">
        <v>1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1</v>
      </c>
      <c r="AE853" s="2">
        <v>0</v>
      </c>
      <c r="AF853" s="2">
        <v>0</v>
      </c>
      <c r="AG853" s="2">
        <v>0</v>
      </c>
      <c r="AH853" s="2">
        <v>1</v>
      </c>
      <c r="AI853" s="2">
        <v>1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>
        <v>0</v>
      </c>
      <c r="AR853" s="2">
        <v>1</v>
      </c>
      <c r="AS853" s="2">
        <v>0</v>
      </c>
      <c r="AT853" s="2">
        <v>0</v>
      </c>
      <c r="AU853" s="2">
        <v>0</v>
      </c>
      <c r="AV853" s="2">
        <v>1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1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646.99</v>
      </c>
      <c r="CG853" s="2">
        <v>425.99</v>
      </c>
      <c r="CH853" s="2">
        <v>221</v>
      </c>
      <c r="CI853" s="2">
        <v>0</v>
      </c>
      <c r="CJ853" s="2">
        <v>25</v>
      </c>
      <c r="CK853" s="2">
        <v>0</v>
      </c>
      <c r="CL853" s="2">
        <v>400.99</v>
      </c>
      <c r="CM853" s="2">
        <v>0</v>
      </c>
      <c r="CN853" s="2">
        <v>221</v>
      </c>
      <c r="CO853" s="2">
        <v>0</v>
      </c>
      <c r="CP853" s="2">
        <v>25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221</v>
      </c>
      <c r="DC853" s="2">
        <v>0</v>
      </c>
      <c r="DD853" s="2">
        <v>25</v>
      </c>
      <c r="DE853" s="2">
        <v>0</v>
      </c>
      <c r="DF853" s="2">
        <v>400.99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221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25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400.99</v>
      </c>
      <c r="GC853" s="2">
        <v>0</v>
      </c>
      <c r="GD853" s="2">
        <v>646.99</v>
      </c>
      <c r="GE853" s="2">
        <v>3</v>
      </c>
      <c r="GF853" s="2" t="s">
        <v>188</v>
      </c>
    </row>
    <row r="854" spans="1:188" x14ac:dyDescent="0.7">
      <c r="A854" s="2">
        <v>829265</v>
      </c>
      <c r="B854" s="2" t="s">
        <v>1040</v>
      </c>
      <c r="C854" s="3">
        <v>41275</v>
      </c>
      <c r="D854" s="2">
        <v>6</v>
      </c>
      <c r="E854" s="2">
        <v>3</v>
      </c>
      <c r="F854" s="2">
        <v>1</v>
      </c>
      <c r="G854" s="2">
        <v>3</v>
      </c>
      <c r="H854" s="2">
        <v>1</v>
      </c>
      <c r="I854" s="2">
        <v>0</v>
      </c>
      <c r="J854" s="2">
        <v>1</v>
      </c>
      <c r="K854" s="2">
        <v>0</v>
      </c>
      <c r="L854" s="2">
        <v>1</v>
      </c>
      <c r="M854" s="2">
        <v>1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1</v>
      </c>
      <c r="AE854" s="2">
        <v>0</v>
      </c>
      <c r="AF854" s="2">
        <v>0</v>
      </c>
      <c r="AG854" s="2">
        <v>0</v>
      </c>
      <c r="AH854" s="2">
        <v>1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2">
        <v>1</v>
      </c>
      <c r="AS854" s="2">
        <v>0</v>
      </c>
      <c r="AT854" s="2">
        <v>0</v>
      </c>
      <c r="AU854" s="2">
        <v>0</v>
      </c>
      <c r="AV854" s="2">
        <v>1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1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70</v>
      </c>
      <c r="CG854" s="2">
        <v>45</v>
      </c>
      <c r="CH854" s="2">
        <v>25</v>
      </c>
      <c r="CI854" s="2">
        <v>0</v>
      </c>
      <c r="CJ854" s="2">
        <v>25</v>
      </c>
      <c r="CK854" s="2">
        <v>0</v>
      </c>
      <c r="CL854" s="2">
        <v>20</v>
      </c>
      <c r="CM854" s="2">
        <v>0</v>
      </c>
      <c r="CN854" s="2">
        <v>25</v>
      </c>
      <c r="CO854" s="2">
        <v>0</v>
      </c>
      <c r="CP854" s="2">
        <v>25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25</v>
      </c>
      <c r="DC854" s="2">
        <v>0</v>
      </c>
      <c r="DD854" s="2">
        <v>25</v>
      </c>
      <c r="DE854" s="2">
        <v>0</v>
      </c>
      <c r="DF854" s="2">
        <v>20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25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25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20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70</v>
      </c>
      <c r="GE854" s="2">
        <v>3</v>
      </c>
      <c r="GF854" s="2" t="s">
        <v>188</v>
      </c>
    </row>
    <row r="855" spans="1:188" x14ac:dyDescent="0.7">
      <c r="A855" s="2">
        <v>829937</v>
      </c>
      <c r="B855" s="2" t="s">
        <v>1041</v>
      </c>
      <c r="C855" s="3">
        <v>41275</v>
      </c>
      <c r="D855" s="2">
        <v>6</v>
      </c>
      <c r="E855" s="2">
        <v>3</v>
      </c>
      <c r="F855" s="2">
        <v>1</v>
      </c>
      <c r="G855" s="2">
        <v>3</v>
      </c>
      <c r="H855" s="2">
        <v>1</v>
      </c>
      <c r="I855" s="2">
        <v>0</v>
      </c>
      <c r="J855" s="2">
        <v>1</v>
      </c>
      <c r="K855" s="2">
        <v>0</v>
      </c>
      <c r="L855" s="2">
        <v>1</v>
      </c>
      <c r="M855" s="2">
        <v>1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1</v>
      </c>
      <c r="AE855" s="2">
        <v>0</v>
      </c>
      <c r="AF855" s="2">
        <v>0</v>
      </c>
      <c r="AG855" s="2">
        <v>0</v>
      </c>
      <c r="AH855" s="2">
        <v>1</v>
      </c>
      <c r="AI855" s="2">
        <v>1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>
        <v>0</v>
      </c>
      <c r="AP855" s="2">
        <v>0</v>
      </c>
      <c r="AQ855" s="2">
        <v>0</v>
      </c>
      <c r="AR855" s="2">
        <v>1</v>
      </c>
      <c r="AS855" s="2">
        <v>0</v>
      </c>
      <c r="AT855" s="2">
        <v>0</v>
      </c>
      <c r="AU855" s="2">
        <v>0</v>
      </c>
      <c r="AV855" s="2">
        <v>1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1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75</v>
      </c>
      <c r="CG855" s="2">
        <v>50</v>
      </c>
      <c r="CH855" s="2">
        <v>25</v>
      </c>
      <c r="CI855" s="2">
        <v>0</v>
      </c>
      <c r="CJ855" s="2">
        <v>25</v>
      </c>
      <c r="CK855" s="2">
        <v>0</v>
      </c>
      <c r="CL855" s="2">
        <v>25</v>
      </c>
      <c r="CM855" s="2">
        <v>0</v>
      </c>
      <c r="CN855" s="2">
        <v>25</v>
      </c>
      <c r="CO855" s="2">
        <v>0</v>
      </c>
      <c r="CP855" s="2">
        <v>25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25</v>
      </c>
      <c r="DC855" s="2">
        <v>0</v>
      </c>
      <c r="DD855" s="2">
        <v>25</v>
      </c>
      <c r="DE855" s="2">
        <v>0</v>
      </c>
      <c r="DF855" s="2">
        <v>25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25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25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25</v>
      </c>
      <c r="GC855" s="2">
        <v>0</v>
      </c>
      <c r="GD855" s="2">
        <v>75</v>
      </c>
      <c r="GE855" s="2">
        <v>3</v>
      </c>
      <c r="GF855" s="2" t="s">
        <v>188</v>
      </c>
    </row>
    <row r="856" spans="1:188" x14ac:dyDescent="0.7">
      <c r="A856" s="2">
        <v>831566</v>
      </c>
      <c r="B856" s="2" t="s">
        <v>1042</v>
      </c>
      <c r="C856" s="3">
        <v>41275</v>
      </c>
      <c r="D856" s="2">
        <v>6</v>
      </c>
      <c r="E856" s="2">
        <v>3</v>
      </c>
      <c r="F856" s="2">
        <v>1</v>
      </c>
      <c r="G856" s="2">
        <v>3</v>
      </c>
      <c r="H856" s="2">
        <v>1</v>
      </c>
      <c r="I856" s="2">
        <v>0</v>
      </c>
      <c r="J856" s="2">
        <v>1</v>
      </c>
      <c r="K856" s="2">
        <v>0</v>
      </c>
      <c r="L856" s="2">
        <v>1</v>
      </c>
      <c r="M856" s="2">
        <v>1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1</v>
      </c>
      <c r="AE856" s="2">
        <v>0</v>
      </c>
      <c r="AF856" s="2">
        <v>0</v>
      </c>
      <c r="AG856" s="2">
        <v>0</v>
      </c>
      <c r="AH856" s="2">
        <v>1</v>
      </c>
      <c r="AI856" s="2">
        <v>1</v>
      </c>
      <c r="AJ856" s="2">
        <v>0</v>
      </c>
      <c r="AK856" s="2">
        <v>0</v>
      </c>
      <c r="AL856" s="2">
        <v>0</v>
      </c>
      <c r="AM856" s="2">
        <v>0</v>
      </c>
      <c r="AN856" s="2">
        <v>1</v>
      </c>
      <c r="AO856" s="2">
        <v>0</v>
      </c>
      <c r="AP856" s="2">
        <v>0</v>
      </c>
      <c r="AQ856" s="2">
        <v>0</v>
      </c>
      <c r="AR856" s="2">
        <v>1</v>
      </c>
      <c r="AS856" s="2">
        <v>0</v>
      </c>
      <c r="AT856" s="2">
        <v>0</v>
      </c>
      <c r="AU856" s="2">
        <v>0</v>
      </c>
      <c r="AV856" s="2">
        <v>1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1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150</v>
      </c>
      <c r="CG856" s="2">
        <v>100</v>
      </c>
      <c r="CH856" s="2">
        <v>50</v>
      </c>
      <c r="CI856" s="2">
        <v>0</v>
      </c>
      <c r="CJ856" s="2">
        <v>50</v>
      </c>
      <c r="CK856" s="2">
        <v>0</v>
      </c>
      <c r="CL856" s="2">
        <v>50</v>
      </c>
      <c r="CM856" s="2">
        <v>0</v>
      </c>
      <c r="CN856" s="2">
        <v>50</v>
      </c>
      <c r="CO856" s="2">
        <v>0</v>
      </c>
      <c r="CP856" s="2">
        <v>50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50</v>
      </c>
      <c r="DC856" s="2">
        <v>0</v>
      </c>
      <c r="DD856" s="2">
        <v>50</v>
      </c>
      <c r="DE856" s="2">
        <v>0</v>
      </c>
      <c r="DF856" s="2">
        <v>50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50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50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50</v>
      </c>
      <c r="GD856" s="2">
        <v>150</v>
      </c>
      <c r="GE856" s="2">
        <v>3</v>
      </c>
      <c r="GF856" s="2" t="s">
        <v>188</v>
      </c>
    </row>
    <row r="857" spans="1:188" x14ac:dyDescent="0.7">
      <c r="A857" s="2">
        <v>832161</v>
      </c>
      <c r="B857" s="2" t="s">
        <v>1043</v>
      </c>
      <c r="C857" s="3">
        <v>41275</v>
      </c>
      <c r="D857" s="2">
        <v>6</v>
      </c>
      <c r="E857" s="2">
        <v>3</v>
      </c>
      <c r="F857" s="2">
        <v>1</v>
      </c>
      <c r="G857" s="2">
        <v>3</v>
      </c>
      <c r="H857" s="2">
        <v>3</v>
      </c>
      <c r="I857" s="2">
        <v>0</v>
      </c>
      <c r="J857" s="2">
        <v>2</v>
      </c>
      <c r="K857" s="2">
        <v>0</v>
      </c>
      <c r="L857" s="2">
        <v>1</v>
      </c>
      <c r="M857" s="2">
        <v>3</v>
      </c>
      <c r="N857" s="2">
        <v>0</v>
      </c>
      <c r="O857" s="2">
        <v>2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1</v>
      </c>
      <c r="AE857" s="2">
        <v>0</v>
      </c>
      <c r="AF857" s="2">
        <v>0</v>
      </c>
      <c r="AG857" s="2">
        <v>0</v>
      </c>
      <c r="AH857" s="2">
        <v>1</v>
      </c>
      <c r="AI857" s="2">
        <v>1</v>
      </c>
      <c r="AJ857" s="2">
        <v>0</v>
      </c>
      <c r="AK857" s="2">
        <v>0</v>
      </c>
      <c r="AL857" s="2">
        <v>0</v>
      </c>
      <c r="AM857" s="2">
        <v>0</v>
      </c>
      <c r="AN857" s="2">
        <v>1</v>
      </c>
      <c r="AO857" s="2">
        <v>0</v>
      </c>
      <c r="AP857" s="2">
        <v>0</v>
      </c>
      <c r="AQ857" s="2">
        <v>0</v>
      </c>
      <c r="AR857" s="2">
        <v>1</v>
      </c>
      <c r="AS857" s="2">
        <v>0</v>
      </c>
      <c r="AT857" s="2">
        <v>0</v>
      </c>
      <c r="AU857" s="2">
        <v>0</v>
      </c>
      <c r="AV857" s="2">
        <v>1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105</v>
      </c>
      <c r="CG857" s="2">
        <v>65</v>
      </c>
      <c r="CH857" s="2">
        <v>40</v>
      </c>
      <c r="CI857" s="2">
        <v>0</v>
      </c>
      <c r="CJ857" s="2">
        <v>40</v>
      </c>
      <c r="CK857" s="2">
        <v>0</v>
      </c>
      <c r="CL857" s="2">
        <v>25</v>
      </c>
      <c r="CM857" s="2">
        <v>0</v>
      </c>
      <c r="CN857" s="2">
        <v>40</v>
      </c>
      <c r="CO857" s="2">
        <v>0</v>
      </c>
      <c r="CP857" s="2">
        <v>40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40</v>
      </c>
      <c r="DC857" s="2">
        <v>0</v>
      </c>
      <c r="DD857" s="2">
        <v>40</v>
      </c>
      <c r="DE857" s="2">
        <v>0</v>
      </c>
      <c r="DF857" s="2">
        <v>25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10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30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25</v>
      </c>
      <c r="EX857" s="2">
        <v>0</v>
      </c>
      <c r="EY857" s="2">
        <v>0</v>
      </c>
      <c r="EZ857" s="2">
        <v>0</v>
      </c>
      <c r="FA857" s="2">
        <v>0</v>
      </c>
      <c r="FB857" s="2">
        <v>15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25</v>
      </c>
      <c r="GC857" s="2">
        <v>0</v>
      </c>
      <c r="GD857" s="2">
        <v>105</v>
      </c>
      <c r="GE857" s="2">
        <v>6</v>
      </c>
      <c r="GF857" s="2" t="s">
        <v>188</v>
      </c>
    </row>
    <row r="858" spans="1:188" x14ac:dyDescent="0.7">
      <c r="A858" s="2">
        <v>833222</v>
      </c>
      <c r="B858" s="2" t="s">
        <v>1044</v>
      </c>
      <c r="C858" s="3">
        <v>41275</v>
      </c>
      <c r="D858" s="2">
        <v>6</v>
      </c>
      <c r="E858" s="2">
        <v>4</v>
      </c>
      <c r="F858" s="2">
        <v>2</v>
      </c>
      <c r="G858" s="2">
        <v>4</v>
      </c>
      <c r="H858" s="2">
        <v>1</v>
      </c>
      <c r="I858" s="2">
        <v>0</v>
      </c>
      <c r="J858" s="2">
        <v>3</v>
      </c>
      <c r="K858" s="2">
        <v>0</v>
      </c>
      <c r="L858" s="2">
        <v>12</v>
      </c>
      <c r="M858" s="2">
        <v>1</v>
      </c>
      <c r="N858" s="2">
        <v>0</v>
      </c>
      <c r="O858" s="2">
        <v>3</v>
      </c>
      <c r="P858" s="2">
        <v>0</v>
      </c>
      <c r="Q858" s="2">
        <v>12</v>
      </c>
      <c r="R858" s="2">
        <v>0</v>
      </c>
      <c r="S858" s="2">
        <v>0</v>
      </c>
      <c r="T858" s="2">
        <v>0</v>
      </c>
      <c r="U858" s="2">
        <v>0</v>
      </c>
      <c r="V858" s="2">
        <v>1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1</v>
      </c>
      <c r="AI858" s="2">
        <v>1</v>
      </c>
      <c r="AJ858" s="2">
        <v>0</v>
      </c>
      <c r="AK858" s="2">
        <v>0</v>
      </c>
      <c r="AL858" s="2">
        <v>0</v>
      </c>
      <c r="AM858" s="2">
        <v>0</v>
      </c>
      <c r="AN858" s="2">
        <v>1</v>
      </c>
      <c r="AO858" s="2">
        <v>0</v>
      </c>
      <c r="AP858" s="2">
        <v>0</v>
      </c>
      <c r="AQ858" s="2">
        <v>0</v>
      </c>
      <c r="AR858" s="2">
        <v>1</v>
      </c>
      <c r="AS858" s="2">
        <v>0</v>
      </c>
      <c r="AT858" s="2">
        <v>0</v>
      </c>
      <c r="AU858" s="2">
        <v>0</v>
      </c>
      <c r="AV858" s="2">
        <v>1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1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99.49</v>
      </c>
      <c r="CG858" s="2">
        <v>672.84</v>
      </c>
      <c r="CH858" s="2">
        <v>50</v>
      </c>
      <c r="CI858" s="2">
        <v>0</v>
      </c>
      <c r="CJ858" s="2">
        <v>49.49</v>
      </c>
      <c r="CK858" s="2">
        <v>0</v>
      </c>
      <c r="CL858" s="2">
        <v>623.35</v>
      </c>
      <c r="CM858" s="2">
        <v>0</v>
      </c>
      <c r="CN858" s="2">
        <v>50</v>
      </c>
      <c r="CO858" s="2">
        <v>0</v>
      </c>
      <c r="CP858" s="2">
        <v>49.49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50</v>
      </c>
      <c r="DC858" s="2">
        <v>0</v>
      </c>
      <c r="DD858" s="2">
        <v>49.49</v>
      </c>
      <c r="DE858" s="2">
        <v>0</v>
      </c>
      <c r="DF858" s="2">
        <v>623.35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50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39.49</v>
      </c>
      <c r="EZ858" s="2">
        <v>0</v>
      </c>
      <c r="FA858" s="2">
        <v>0</v>
      </c>
      <c r="FB858" s="2">
        <v>10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0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45</v>
      </c>
      <c r="FU858" s="2">
        <v>0</v>
      </c>
      <c r="FV858" s="2">
        <v>0</v>
      </c>
      <c r="FW858" s="2">
        <v>301.2</v>
      </c>
      <c r="FX858" s="2">
        <v>0</v>
      </c>
      <c r="FY858" s="2">
        <v>170.55</v>
      </c>
      <c r="FZ858" s="2">
        <v>0</v>
      </c>
      <c r="GA858" s="2">
        <v>106.6</v>
      </c>
      <c r="GB858" s="2">
        <v>0</v>
      </c>
      <c r="GC858" s="2">
        <v>0</v>
      </c>
      <c r="GD858" s="2">
        <v>722.84</v>
      </c>
      <c r="GE858" s="2">
        <v>16</v>
      </c>
      <c r="GF858" s="2" t="s">
        <v>188</v>
      </c>
    </row>
    <row r="859" spans="1:188" x14ac:dyDescent="0.7">
      <c r="A859" s="2">
        <v>834105</v>
      </c>
      <c r="B859" s="2" t="s">
        <v>1045</v>
      </c>
      <c r="C859" s="3">
        <v>41640</v>
      </c>
      <c r="D859" s="2">
        <v>5</v>
      </c>
      <c r="E859" s="2">
        <v>3</v>
      </c>
      <c r="F859" s="2">
        <v>1</v>
      </c>
      <c r="G859" s="2">
        <v>3</v>
      </c>
      <c r="H859" s="2">
        <v>0</v>
      </c>
      <c r="I859" s="2">
        <v>3</v>
      </c>
      <c r="J859" s="2">
        <v>0</v>
      </c>
      <c r="K859" s="2">
        <v>2</v>
      </c>
      <c r="L859" s="2">
        <v>0</v>
      </c>
      <c r="M859" s="2">
        <v>3</v>
      </c>
      <c r="N859" s="2">
        <v>0</v>
      </c>
      <c r="O859" s="2">
        <v>2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1</v>
      </c>
      <c r="AI859" s="2">
        <v>1</v>
      </c>
      <c r="AJ859" s="2">
        <v>0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>
        <v>0</v>
      </c>
      <c r="AR859" s="2">
        <v>1</v>
      </c>
      <c r="AS859" s="2">
        <v>0</v>
      </c>
      <c r="AT859" s="2">
        <v>0</v>
      </c>
      <c r="AU859" s="2">
        <v>0</v>
      </c>
      <c r="AV859" s="2">
        <v>1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228</v>
      </c>
      <c r="CG859" s="2">
        <v>135</v>
      </c>
      <c r="CH859" s="2">
        <v>0</v>
      </c>
      <c r="CI859" s="2">
        <v>193</v>
      </c>
      <c r="CJ859" s="2">
        <v>0</v>
      </c>
      <c r="CK859" s="2">
        <v>35</v>
      </c>
      <c r="CL859" s="2">
        <v>0</v>
      </c>
      <c r="CM859" s="2">
        <v>0</v>
      </c>
      <c r="CN859" s="2">
        <v>0</v>
      </c>
      <c r="CO859" s="2">
        <v>193</v>
      </c>
      <c r="CP859" s="2">
        <v>0</v>
      </c>
      <c r="CQ859" s="2">
        <v>35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193</v>
      </c>
      <c r="DC859" s="2">
        <v>0</v>
      </c>
      <c r="DD859" s="2">
        <v>35</v>
      </c>
      <c r="DE859" s="2">
        <v>0</v>
      </c>
      <c r="DF859" s="2">
        <v>100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143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50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35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228</v>
      </c>
      <c r="GE859" s="2">
        <v>5</v>
      </c>
      <c r="GF859" s="2" t="s">
        <v>188</v>
      </c>
    </row>
    <row r="860" spans="1:188" x14ac:dyDescent="0.7">
      <c r="A860" s="2">
        <v>834154</v>
      </c>
      <c r="B860" s="2" t="s">
        <v>1046</v>
      </c>
      <c r="C860" s="3">
        <v>41640</v>
      </c>
      <c r="D860" s="2">
        <v>5</v>
      </c>
      <c r="E860" s="2">
        <v>3</v>
      </c>
      <c r="F860" s="2">
        <v>1</v>
      </c>
      <c r="G860" s="2">
        <v>3</v>
      </c>
      <c r="H860" s="2">
        <v>0</v>
      </c>
      <c r="I860" s="2">
        <v>1</v>
      </c>
      <c r="J860" s="2">
        <v>0</v>
      </c>
      <c r="K860" s="2">
        <v>1</v>
      </c>
      <c r="L860" s="2">
        <v>0</v>
      </c>
      <c r="M860" s="2">
        <v>1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1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</v>
      </c>
      <c r="AI860" s="2">
        <v>1</v>
      </c>
      <c r="AJ860" s="2">
        <v>0</v>
      </c>
      <c r="AK860" s="2">
        <v>0</v>
      </c>
      <c r="AL860" s="2">
        <v>0</v>
      </c>
      <c r="AM860" s="2">
        <v>0</v>
      </c>
      <c r="AN860" s="2">
        <v>1</v>
      </c>
      <c r="AO860" s="2">
        <v>0</v>
      </c>
      <c r="AP860" s="2">
        <v>0</v>
      </c>
      <c r="AQ860" s="2">
        <v>0</v>
      </c>
      <c r="AR860" s="2">
        <v>1</v>
      </c>
      <c r="AS860" s="2">
        <v>0</v>
      </c>
      <c r="AT860" s="2">
        <v>0</v>
      </c>
      <c r="AU860" s="2">
        <v>0</v>
      </c>
      <c r="AV860" s="2">
        <v>1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605.25</v>
      </c>
      <c r="CG860" s="2">
        <v>920.46</v>
      </c>
      <c r="CH860" s="2">
        <v>0</v>
      </c>
      <c r="CI860" s="2">
        <v>353.67</v>
      </c>
      <c r="CJ860" s="2">
        <v>0</v>
      </c>
      <c r="CK860" s="2">
        <v>251.58</v>
      </c>
      <c r="CL860" s="2">
        <v>0</v>
      </c>
      <c r="CM860" s="2">
        <v>0</v>
      </c>
      <c r="CN860" s="2">
        <v>0</v>
      </c>
      <c r="CO860" s="2">
        <v>353.67</v>
      </c>
      <c r="CP860" s="2">
        <v>0</v>
      </c>
      <c r="CQ860" s="2">
        <v>251.58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353.67</v>
      </c>
      <c r="DC860" s="2">
        <v>0</v>
      </c>
      <c r="DD860" s="2">
        <v>251.58</v>
      </c>
      <c r="DE860" s="2">
        <v>0</v>
      </c>
      <c r="DF860" s="2">
        <v>668.88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353.67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251.58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605.25</v>
      </c>
      <c r="GE860" s="2">
        <v>2</v>
      </c>
      <c r="GF860" s="2" t="s">
        <v>188</v>
      </c>
    </row>
    <row r="861" spans="1:188" x14ac:dyDescent="0.7">
      <c r="A861" s="2">
        <v>834691</v>
      </c>
      <c r="B861" s="2" t="s">
        <v>1047</v>
      </c>
      <c r="C861" s="3">
        <v>41275</v>
      </c>
      <c r="D861" s="2">
        <v>6</v>
      </c>
      <c r="E861" s="2">
        <v>4</v>
      </c>
      <c r="F861" s="2">
        <v>2</v>
      </c>
      <c r="G861" s="2">
        <v>4</v>
      </c>
      <c r="H861" s="2">
        <v>1</v>
      </c>
      <c r="I861" s="2">
        <v>0</v>
      </c>
      <c r="J861" s="2">
        <v>4</v>
      </c>
      <c r="K861" s="2">
        <v>0</v>
      </c>
      <c r="L861" s="2">
        <v>8</v>
      </c>
      <c r="M861" s="2">
        <v>1</v>
      </c>
      <c r="N861" s="2">
        <v>0</v>
      </c>
      <c r="O861" s="2">
        <v>4</v>
      </c>
      <c r="P861" s="2">
        <v>0</v>
      </c>
      <c r="Q861" s="2">
        <v>8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1</v>
      </c>
      <c r="AI861" s="2">
        <v>1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0</v>
      </c>
      <c r="AP861" s="2">
        <v>0</v>
      </c>
      <c r="AQ861" s="2">
        <v>0</v>
      </c>
      <c r="AR861" s="2">
        <v>1</v>
      </c>
      <c r="AS861" s="2">
        <v>0</v>
      </c>
      <c r="AT861" s="2">
        <v>0</v>
      </c>
      <c r="AU861" s="2">
        <v>0</v>
      </c>
      <c r="AV861" s="2">
        <v>1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1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311</v>
      </c>
      <c r="CG861" s="2">
        <v>1157.8699999999999</v>
      </c>
      <c r="CH861" s="2">
        <v>25</v>
      </c>
      <c r="CI861" s="2">
        <v>0</v>
      </c>
      <c r="CJ861" s="2">
        <v>286</v>
      </c>
      <c r="CK861" s="2">
        <v>0</v>
      </c>
      <c r="CL861" s="2">
        <v>871.87</v>
      </c>
      <c r="CM861" s="2">
        <v>0</v>
      </c>
      <c r="CN861" s="2">
        <v>25</v>
      </c>
      <c r="CO861" s="2">
        <v>0</v>
      </c>
      <c r="CP861" s="2">
        <v>286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25</v>
      </c>
      <c r="DC861" s="2">
        <v>0</v>
      </c>
      <c r="DD861" s="2">
        <v>286</v>
      </c>
      <c r="DE861" s="2">
        <v>0</v>
      </c>
      <c r="DF861" s="2">
        <v>871.87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25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236</v>
      </c>
      <c r="EV861" s="2">
        <v>0</v>
      </c>
      <c r="EW861" s="2">
        <v>0</v>
      </c>
      <c r="EX861" s="2">
        <v>0</v>
      </c>
      <c r="EY861" s="2">
        <v>50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35</v>
      </c>
      <c r="FS861" s="2">
        <v>0</v>
      </c>
      <c r="FT861" s="2">
        <v>325</v>
      </c>
      <c r="FU861" s="2">
        <v>0</v>
      </c>
      <c r="FV861" s="2">
        <v>145</v>
      </c>
      <c r="FW861" s="2">
        <v>125</v>
      </c>
      <c r="FX861" s="2">
        <v>0</v>
      </c>
      <c r="FY861" s="2">
        <v>0</v>
      </c>
      <c r="FZ861" s="2">
        <v>200</v>
      </c>
      <c r="GA861" s="2">
        <v>41.87</v>
      </c>
      <c r="GB861" s="2">
        <v>0</v>
      </c>
      <c r="GC861" s="2">
        <v>0</v>
      </c>
      <c r="GD861" s="2">
        <v>1182.8699999999999</v>
      </c>
      <c r="GE861" s="2">
        <v>13</v>
      </c>
      <c r="GF861" s="2" t="s">
        <v>188</v>
      </c>
    </row>
    <row r="862" spans="1:188" x14ac:dyDescent="0.7">
      <c r="A862" s="2">
        <v>835833</v>
      </c>
      <c r="B862" s="2" t="s">
        <v>1048</v>
      </c>
      <c r="C862" s="3">
        <v>41640</v>
      </c>
      <c r="D862" s="2">
        <v>5</v>
      </c>
      <c r="E862" s="2">
        <v>3</v>
      </c>
      <c r="F862" s="2">
        <v>1</v>
      </c>
      <c r="G862" s="2">
        <v>3</v>
      </c>
      <c r="H862" s="2">
        <v>0</v>
      </c>
      <c r="I862" s="2">
        <v>1</v>
      </c>
      <c r="J862" s="2">
        <v>0</v>
      </c>
      <c r="K862" s="2">
        <v>1</v>
      </c>
      <c r="L862" s="2">
        <v>0</v>
      </c>
      <c r="M862" s="2">
        <v>1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</v>
      </c>
      <c r="AI862" s="2">
        <v>1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0</v>
      </c>
      <c r="AQ862" s="2">
        <v>0</v>
      </c>
      <c r="AR862" s="2">
        <v>1</v>
      </c>
      <c r="AS862" s="2">
        <v>0</v>
      </c>
      <c r="AT862" s="2">
        <v>0</v>
      </c>
      <c r="AU862" s="2">
        <v>0</v>
      </c>
      <c r="AV862" s="2">
        <v>1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45</v>
      </c>
      <c r="CG862" s="2">
        <v>45</v>
      </c>
      <c r="CH862" s="2">
        <v>0</v>
      </c>
      <c r="CI862" s="2">
        <v>20</v>
      </c>
      <c r="CJ862" s="2">
        <v>0</v>
      </c>
      <c r="CK862" s="2">
        <v>25</v>
      </c>
      <c r="CL862" s="2">
        <v>0</v>
      </c>
      <c r="CM862" s="2">
        <v>0</v>
      </c>
      <c r="CN862" s="2">
        <v>0</v>
      </c>
      <c r="CO862" s="2">
        <v>20</v>
      </c>
      <c r="CP862" s="2">
        <v>0</v>
      </c>
      <c r="CQ862" s="2">
        <v>25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20</v>
      </c>
      <c r="DC862" s="2">
        <v>0</v>
      </c>
      <c r="DD862" s="2">
        <v>25</v>
      </c>
      <c r="DE862" s="2">
        <v>0</v>
      </c>
      <c r="DF862" s="2">
        <v>20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20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25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45</v>
      </c>
      <c r="GE862" s="2">
        <v>2</v>
      </c>
      <c r="GF862" s="2" t="s">
        <v>188</v>
      </c>
    </row>
    <row r="863" spans="1:188" x14ac:dyDescent="0.7">
      <c r="A863" s="2">
        <v>837115</v>
      </c>
      <c r="B863" s="2" t="s">
        <v>1049</v>
      </c>
      <c r="C863" s="3">
        <v>41275</v>
      </c>
      <c r="D863" s="2">
        <v>6</v>
      </c>
      <c r="E863" s="2">
        <v>3</v>
      </c>
      <c r="F863" s="2">
        <v>1</v>
      </c>
      <c r="G863" s="2">
        <v>3</v>
      </c>
      <c r="H863" s="2">
        <v>1</v>
      </c>
      <c r="I863" s="2">
        <v>0</v>
      </c>
      <c r="J863" s="2">
        <v>2</v>
      </c>
      <c r="K863" s="2">
        <v>0</v>
      </c>
      <c r="L863" s="2">
        <v>2</v>
      </c>
      <c r="M863" s="2">
        <v>1</v>
      </c>
      <c r="N863" s="2">
        <v>0</v>
      </c>
      <c r="O863" s="2">
        <v>2</v>
      </c>
      <c r="P863" s="2">
        <v>0</v>
      </c>
      <c r="Q863" s="2">
        <v>2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1</v>
      </c>
      <c r="AE863" s="2">
        <v>0</v>
      </c>
      <c r="AF863" s="2">
        <v>0</v>
      </c>
      <c r="AG863" s="2">
        <v>0</v>
      </c>
      <c r="AH863" s="2">
        <v>1</v>
      </c>
      <c r="AI863" s="2">
        <v>1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>
        <v>0</v>
      </c>
      <c r="AP863" s="2">
        <v>0</v>
      </c>
      <c r="AQ863" s="2">
        <v>0</v>
      </c>
      <c r="AR863" s="2">
        <v>1</v>
      </c>
      <c r="AS863" s="2">
        <v>0</v>
      </c>
      <c r="AT863" s="2">
        <v>0</v>
      </c>
      <c r="AU863" s="2">
        <v>0</v>
      </c>
      <c r="AV863" s="2">
        <v>1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1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330.59</v>
      </c>
      <c r="CG863" s="2">
        <v>305.58999999999997</v>
      </c>
      <c r="CH863" s="2">
        <v>25</v>
      </c>
      <c r="CI863" s="2">
        <v>0</v>
      </c>
      <c r="CJ863" s="2">
        <v>134.85</v>
      </c>
      <c r="CK863" s="2">
        <v>0</v>
      </c>
      <c r="CL863" s="2">
        <v>170.74</v>
      </c>
      <c r="CM863" s="2">
        <v>0</v>
      </c>
      <c r="CN863" s="2">
        <v>25</v>
      </c>
      <c r="CO863" s="2">
        <v>0</v>
      </c>
      <c r="CP863" s="2">
        <v>134.85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25</v>
      </c>
      <c r="DC863" s="2">
        <v>0</v>
      </c>
      <c r="DD863" s="2">
        <v>134.85</v>
      </c>
      <c r="DE863" s="2">
        <v>0</v>
      </c>
      <c r="DF863" s="2">
        <v>170.74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25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50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84.85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50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120.74</v>
      </c>
      <c r="GD863" s="2">
        <v>330.59</v>
      </c>
      <c r="GE863" s="2">
        <v>5</v>
      </c>
      <c r="GF863" s="2" t="s">
        <v>188</v>
      </c>
    </row>
    <row r="864" spans="1:188" x14ac:dyDescent="0.7">
      <c r="A864" s="2">
        <v>837284</v>
      </c>
      <c r="B864" s="2" t="s">
        <v>1050</v>
      </c>
      <c r="C864" s="3">
        <v>41275</v>
      </c>
      <c r="D864" s="2">
        <v>6</v>
      </c>
      <c r="E864" s="2">
        <v>3</v>
      </c>
      <c r="F864" s="2">
        <v>1</v>
      </c>
      <c r="G864" s="2">
        <v>3</v>
      </c>
      <c r="H864" s="2">
        <v>2</v>
      </c>
      <c r="I864" s="2">
        <v>0</v>
      </c>
      <c r="J864" s="2">
        <v>2</v>
      </c>
      <c r="K864" s="2">
        <v>0</v>
      </c>
      <c r="L864" s="2">
        <v>1</v>
      </c>
      <c r="M864" s="2">
        <v>2</v>
      </c>
      <c r="N864" s="2">
        <v>0</v>
      </c>
      <c r="O864" s="2">
        <v>2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1</v>
      </c>
      <c r="AE864" s="2">
        <v>0</v>
      </c>
      <c r="AF864" s="2">
        <v>0</v>
      </c>
      <c r="AG864" s="2">
        <v>0</v>
      </c>
      <c r="AH864" s="2">
        <v>1</v>
      </c>
      <c r="AI864" s="2">
        <v>1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2">
        <v>1</v>
      </c>
      <c r="AS864" s="2">
        <v>0</v>
      </c>
      <c r="AT864" s="2">
        <v>0</v>
      </c>
      <c r="AU864" s="2">
        <v>0</v>
      </c>
      <c r="AV864" s="2">
        <v>1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1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85</v>
      </c>
      <c r="CG864" s="2">
        <v>55</v>
      </c>
      <c r="CH864" s="2">
        <v>30</v>
      </c>
      <c r="CI864" s="2">
        <v>0</v>
      </c>
      <c r="CJ864" s="2">
        <v>30</v>
      </c>
      <c r="CK864" s="2">
        <v>0</v>
      </c>
      <c r="CL864" s="2">
        <v>25</v>
      </c>
      <c r="CM864" s="2">
        <v>0</v>
      </c>
      <c r="CN864" s="2">
        <v>30</v>
      </c>
      <c r="CO864" s="2">
        <v>0</v>
      </c>
      <c r="CP864" s="2">
        <v>30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30</v>
      </c>
      <c r="DC864" s="2">
        <v>0</v>
      </c>
      <c r="DD864" s="2">
        <v>30</v>
      </c>
      <c r="DE864" s="2">
        <v>0</v>
      </c>
      <c r="DF864" s="2">
        <v>25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30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10</v>
      </c>
      <c r="FB864" s="2">
        <v>0</v>
      </c>
      <c r="FC864" s="2">
        <v>20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25</v>
      </c>
      <c r="GA864" s="2">
        <v>0</v>
      </c>
      <c r="GB864" s="2">
        <v>0</v>
      </c>
      <c r="GC864" s="2">
        <v>0</v>
      </c>
      <c r="GD864" s="2">
        <v>85</v>
      </c>
      <c r="GE864" s="2">
        <v>5</v>
      </c>
      <c r="GF864" s="2" t="s">
        <v>188</v>
      </c>
    </row>
    <row r="865" spans="1:188" x14ac:dyDescent="0.7">
      <c r="A865" s="2">
        <v>839120</v>
      </c>
      <c r="B865" s="2" t="s">
        <v>1051</v>
      </c>
      <c r="C865" s="3">
        <v>41275</v>
      </c>
      <c r="D865" s="2">
        <v>6</v>
      </c>
      <c r="E865" s="2">
        <v>3</v>
      </c>
      <c r="F865" s="2">
        <v>1</v>
      </c>
      <c r="G865" s="2">
        <v>3</v>
      </c>
      <c r="H865" s="2">
        <v>3</v>
      </c>
      <c r="I865" s="2">
        <v>0</v>
      </c>
      <c r="J865" s="2">
        <v>1</v>
      </c>
      <c r="K865" s="2">
        <v>0</v>
      </c>
      <c r="L865" s="2">
        <v>1</v>
      </c>
      <c r="M865" s="2">
        <v>3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1</v>
      </c>
      <c r="AE865" s="2">
        <v>0</v>
      </c>
      <c r="AF865" s="2">
        <v>0</v>
      </c>
      <c r="AG865" s="2">
        <v>0</v>
      </c>
      <c r="AH865" s="2">
        <v>1</v>
      </c>
      <c r="AI865" s="2">
        <v>1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0</v>
      </c>
      <c r="AP865" s="2">
        <v>0</v>
      </c>
      <c r="AQ865" s="2">
        <v>0</v>
      </c>
      <c r="AR865" s="2">
        <v>1</v>
      </c>
      <c r="AS865" s="2">
        <v>0</v>
      </c>
      <c r="AT865" s="2">
        <v>0</v>
      </c>
      <c r="AU865" s="2">
        <v>0</v>
      </c>
      <c r="AV865" s="2">
        <v>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1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145</v>
      </c>
      <c r="CG865" s="2">
        <v>70</v>
      </c>
      <c r="CH865" s="2">
        <v>75</v>
      </c>
      <c r="CI865" s="2">
        <v>0</v>
      </c>
      <c r="CJ865" s="2">
        <v>50</v>
      </c>
      <c r="CK865" s="2">
        <v>0</v>
      </c>
      <c r="CL865" s="2">
        <v>20</v>
      </c>
      <c r="CM865" s="2">
        <v>0</v>
      </c>
      <c r="CN865" s="2">
        <v>75</v>
      </c>
      <c r="CO865" s="2">
        <v>0</v>
      </c>
      <c r="CP865" s="2">
        <v>50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75</v>
      </c>
      <c r="DC865" s="2">
        <v>0</v>
      </c>
      <c r="DD865" s="2">
        <v>50</v>
      </c>
      <c r="DE865" s="2">
        <v>0</v>
      </c>
      <c r="DF865" s="2">
        <v>20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75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50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20</v>
      </c>
      <c r="GA865" s="2">
        <v>0</v>
      </c>
      <c r="GB865" s="2">
        <v>0</v>
      </c>
      <c r="GC865" s="2">
        <v>0</v>
      </c>
      <c r="GD865" s="2">
        <v>145</v>
      </c>
      <c r="GE865" s="2">
        <v>5</v>
      </c>
      <c r="GF865" s="2" t="s">
        <v>188</v>
      </c>
    </row>
    <row r="866" spans="1:188" x14ac:dyDescent="0.7">
      <c r="A866" s="2">
        <v>840272</v>
      </c>
      <c r="B866" s="2" t="s">
        <v>1052</v>
      </c>
      <c r="C866" s="3">
        <v>41275</v>
      </c>
      <c r="D866" s="2">
        <v>6</v>
      </c>
      <c r="E866" s="2">
        <v>4</v>
      </c>
      <c r="F866" s="2">
        <v>2</v>
      </c>
      <c r="G866" s="2">
        <v>4</v>
      </c>
      <c r="H866" s="2">
        <v>1</v>
      </c>
      <c r="I866" s="2">
        <v>0</v>
      </c>
      <c r="J866" s="2">
        <v>2</v>
      </c>
      <c r="K866" s="2">
        <v>0</v>
      </c>
      <c r="L866" s="2">
        <v>1</v>
      </c>
      <c r="M866" s="2">
        <v>1</v>
      </c>
      <c r="N866" s="2">
        <v>0</v>
      </c>
      <c r="O866" s="2">
        <v>2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0</v>
      </c>
      <c r="V866" s="2">
        <v>1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1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0</v>
      </c>
      <c r="AP866" s="2">
        <v>0</v>
      </c>
      <c r="AQ866" s="2">
        <v>0</v>
      </c>
      <c r="AR866" s="2">
        <v>1</v>
      </c>
      <c r="AS866" s="2">
        <v>0</v>
      </c>
      <c r="AT866" s="2">
        <v>0</v>
      </c>
      <c r="AU866" s="2">
        <v>0</v>
      </c>
      <c r="AV866" s="2">
        <v>1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1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200</v>
      </c>
      <c r="CG866" s="2">
        <v>200</v>
      </c>
      <c r="CH866" s="2">
        <v>100</v>
      </c>
      <c r="CI866" s="2">
        <v>0</v>
      </c>
      <c r="CJ866" s="2">
        <v>100</v>
      </c>
      <c r="CK866" s="2">
        <v>0</v>
      </c>
      <c r="CL866" s="2">
        <v>100</v>
      </c>
      <c r="CM866" s="2">
        <v>0</v>
      </c>
      <c r="CN866" s="2">
        <v>100</v>
      </c>
      <c r="CO866" s="2">
        <v>0</v>
      </c>
      <c r="CP866" s="2">
        <v>100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100</v>
      </c>
      <c r="DC866" s="2">
        <v>0</v>
      </c>
      <c r="DD866" s="2">
        <v>100</v>
      </c>
      <c r="DE866" s="2">
        <v>0</v>
      </c>
      <c r="DF866" s="2">
        <v>100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100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50</v>
      </c>
      <c r="EW866" s="2">
        <v>0</v>
      </c>
      <c r="EX866" s="2">
        <v>0</v>
      </c>
      <c r="EY866" s="2">
        <v>0</v>
      </c>
      <c r="EZ866" s="2">
        <v>0</v>
      </c>
      <c r="FA866" s="2">
        <v>50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100</v>
      </c>
      <c r="GA866" s="2">
        <v>0</v>
      </c>
      <c r="GB866" s="2">
        <v>0</v>
      </c>
      <c r="GC866" s="2">
        <v>0</v>
      </c>
      <c r="GD866" s="2">
        <v>300</v>
      </c>
      <c r="GE866" s="2">
        <v>4</v>
      </c>
      <c r="GF866" s="2" t="s">
        <v>188</v>
      </c>
    </row>
    <row r="867" spans="1:188" x14ac:dyDescent="0.7">
      <c r="A867" s="2">
        <v>841387</v>
      </c>
      <c r="B867" s="2" t="s">
        <v>1053</v>
      </c>
      <c r="C867" s="3">
        <v>41640</v>
      </c>
      <c r="D867" s="2">
        <v>5</v>
      </c>
      <c r="E867" s="2">
        <v>3</v>
      </c>
      <c r="F867" s="2">
        <v>1</v>
      </c>
      <c r="G867" s="2">
        <v>3</v>
      </c>
      <c r="H867" s="2">
        <v>0</v>
      </c>
      <c r="I867" s="2">
        <v>1</v>
      </c>
      <c r="J867" s="2">
        <v>0</v>
      </c>
      <c r="K867" s="2">
        <v>1</v>
      </c>
      <c r="L867" s="2">
        <v>0</v>
      </c>
      <c r="M867" s="2">
        <v>1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1</v>
      </c>
      <c r="AI867" s="2">
        <v>1</v>
      </c>
      <c r="AJ867" s="2">
        <v>0</v>
      </c>
      <c r="AK867" s="2">
        <v>0</v>
      </c>
      <c r="AL867" s="2">
        <v>0</v>
      </c>
      <c r="AM867" s="2">
        <v>0</v>
      </c>
      <c r="AN867" s="2">
        <v>1</v>
      </c>
      <c r="AO867" s="2">
        <v>0</v>
      </c>
      <c r="AP867" s="2">
        <v>0</v>
      </c>
      <c r="AQ867" s="2">
        <v>0</v>
      </c>
      <c r="AR867" s="2">
        <v>1</v>
      </c>
      <c r="AS867" s="2">
        <v>0</v>
      </c>
      <c r="AT867" s="2">
        <v>0</v>
      </c>
      <c r="AU867" s="2">
        <v>0</v>
      </c>
      <c r="AV867" s="2">
        <v>1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60</v>
      </c>
      <c r="CG867" s="2">
        <v>30</v>
      </c>
      <c r="CH867" s="2">
        <v>0</v>
      </c>
      <c r="CI867" s="2">
        <v>50</v>
      </c>
      <c r="CJ867" s="2">
        <v>0</v>
      </c>
      <c r="CK867" s="2">
        <v>10</v>
      </c>
      <c r="CL867" s="2">
        <v>0</v>
      </c>
      <c r="CM867" s="2">
        <v>0</v>
      </c>
      <c r="CN867" s="2">
        <v>0</v>
      </c>
      <c r="CO867" s="2">
        <v>50</v>
      </c>
      <c r="CP867" s="2">
        <v>0</v>
      </c>
      <c r="CQ867" s="2">
        <v>10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50</v>
      </c>
      <c r="DC867" s="2">
        <v>0</v>
      </c>
      <c r="DD867" s="2">
        <v>10</v>
      </c>
      <c r="DE867" s="2">
        <v>0</v>
      </c>
      <c r="DF867" s="2">
        <v>20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50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10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60</v>
      </c>
      <c r="GE867" s="2">
        <v>2</v>
      </c>
      <c r="GF867" s="2" t="s">
        <v>188</v>
      </c>
    </row>
    <row r="868" spans="1:188" x14ac:dyDescent="0.7">
      <c r="A868" s="2">
        <v>842127</v>
      </c>
      <c r="B868" s="2" t="s">
        <v>1054</v>
      </c>
      <c r="C868" s="3">
        <v>41640</v>
      </c>
      <c r="D868" s="2">
        <v>5</v>
      </c>
      <c r="E868" s="2">
        <v>3</v>
      </c>
      <c r="F868" s="2">
        <v>1</v>
      </c>
      <c r="G868" s="2">
        <v>3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1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1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</v>
      </c>
      <c r="AI868" s="2">
        <v>1</v>
      </c>
      <c r="AJ868" s="2">
        <v>0</v>
      </c>
      <c r="AK868" s="2">
        <v>0</v>
      </c>
      <c r="AL868" s="2">
        <v>0</v>
      </c>
      <c r="AM868" s="2">
        <v>0</v>
      </c>
      <c r="AN868" s="2">
        <v>1</v>
      </c>
      <c r="AO868" s="2">
        <v>0</v>
      </c>
      <c r="AP868" s="2">
        <v>0</v>
      </c>
      <c r="AQ868" s="2">
        <v>0</v>
      </c>
      <c r="AR868" s="2">
        <v>1</v>
      </c>
      <c r="AS868" s="2">
        <v>0</v>
      </c>
      <c r="AT868" s="2">
        <v>0</v>
      </c>
      <c r="AU868" s="2">
        <v>0</v>
      </c>
      <c r="AV868" s="2">
        <v>1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149</v>
      </c>
      <c r="CG868" s="2">
        <v>149</v>
      </c>
      <c r="CH868" s="2">
        <v>0</v>
      </c>
      <c r="CI868" s="2">
        <v>50</v>
      </c>
      <c r="CJ868" s="2">
        <v>0</v>
      </c>
      <c r="CK868" s="2">
        <v>99</v>
      </c>
      <c r="CL868" s="2">
        <v>0</v>
      </c>
      <c r="CM868" s="2">
        <v>0</v>
      </c>
      <c r="CN868" s="2">
        <v>0</v>
      </c>
      <c r="CO868" s="2">
        <v>50</v>
      </c>
      <c r="CP868" s="2">
        <v>0</v>
      </c>
      <c r="CQ868" s="2">
        <v>99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50</v>
      </c>
      <c r="DC868" s="2">
        <v>0</v>
      </c>
      <c r="DD868" s="2">
        <v>99</v>
      </c>
      <c r="DE868" s="2">
        <v>0</v>
      </c>
      <c r="DF868" s="2">
        <v>50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50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99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149</v>
      </c>
      <c r="GE868" s="2">
        <v>2</v>
      </c>
      <c r="GF868" s="2" t="s">
        <v>188</v>
      </c>
    </row>
    <row r="869" spans="1:188" x14ac:dyDescent="0.7">
      <c r="A869" s="2">
        <v>842750</v>
      </c>
      <c r="B869" s="2" t="s">
        <v>1055</v>
      </c>
      <c r="C869" s="3">
        <v>41275</v>
      </c>
      <c r="D869" s="2">
        <v>6</v>
      </c>
      <c r="E869" s="2">
        <v>3</v>
      </c>
      <c r="F869" s="2">
        <v>1</v>
      </c>
      <c r="G869" s="2">
        <v>3</v>
      </c>
      <c r="H869" s="2">
        <v>1</v>
      </c>
      <c r="I869" s="2">
        <v>0</v>
      </c>
      <c r="J869" s="2">
        <v>1</v>
      </c>
      <c r="K869" s="2">
        <v>0</v>
      </c>
      <c r="L869" s="2">
        <v>1</v>
      </c>
      <c r="M869" s="2">
        <v>1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1</v>
      </c>
      <c r="AE869" s="2">
        <v>0</v>
      </c>
      <c r="AF869" s="2">
        <v>0</v>
      </c>
      <c r="AG869" s="2">
        <v>0</v>
      </c>
      <c r="AH869" s="2">
        <v>1</v>
      </c>
      <c r="AI869" s="2">
        <v>1</v>
      </c>
      <c r="AJ869" s="2">
        <v>0</v>
      </c>
      <c r="AK869" s="2">
        <v>0</v>
      </c>
      <c r="AL869" s="2">
        <v>0</v>
      </c>
      <c r="AM869" s="2">
        <v>0</v>
      </c>
      <c r="AN869" s="2">
        <v>1</v>
      </c>
      <c r="AO869" s="2">
        <v>0</v>
      </c>
      <c r="AP869" s="2">
        <v>0</v>
      </c>
      <c r="AQ869" s="2">
        <v>0</v>
      </c>
      <c r="AR869" s="2">
        <v>1</v>
      </c>
      <c r="AS869" s="2">
        <v>0</v>
      </c>
      <c r="AT869" s="2">
        <v>0</v>
      </c>
      <c r="AU869" s="2">
        <v>0</v>
      </c>
      <c r="AV869" s="2">
        <v>1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1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60</v>
      </c>
      <c r="CG869" s="2">
        <v>50</v>
      </c>
      <c r="CH869" s="2">
        <v>10</v>
      </c>
      <c r="CI869" s="2">
        <v>0</v>
      </c>
      <c r="CJ869" s="2">
        <v>25</v>
      </c>
      <c r="CK869" s="2">
        <v>0</v>
      </c>
      <c r="CL869" s="2">
        <v>25</v>
      </c>
      <c r="CM869" s="2">
        <v>0</v>
      </c>
      <c r="CN869" s="2">
        <v>10</v>
      </c>
      <c r="CO869" s="2">
        <v>0</v>
      </c>
      <c r="CP869" s="2">
        <v>25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10</v>
      </c>
      <c r="DC869" s="2">
        <v>0</v>
      </c>
      <c r="DD869" s="2">
        <v>25</v>
      </c>
      <c r="DE869" s="2">
        <v>0</v>
      </c>
      <c r="DF869" s="2">
        <v>25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10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25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25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60</v>
      </c>
      <c r="GE869" s="2">
        <v>3</v>
      </c>
      <c r="GF869" s="2" t="s">
        <v>188</v>
      </c>
    </row>
    <row r="870" spans="1:188" x14ac:dyDescent="0.7">
      <c r="A870" s="2">
        <v>843310</v>
      </c>
      <c r="B870" s="2" t="s">
        <v>1056</v>
      </c>
      <c r="C870" s="3">
        <v>41275</v>
      </c>
      <c r="D870" s="2">
        <v>6</v>
      </c>
      <c r="E870" s="2">
        <v>3</v>
      </c>
      <c r="F870" s="2">
        <v>1</v>
      </c>
      <c r="G870" s="2">
        <v>3</v>
      </c>
      <c r="H870" s="2">
        <v>3</v>
      </c>
      <c r="I870" s="2">
        <v>0</v>
      </c>
      <c r="J870" s="2">
        <v>1</v>
      </c>
      <c r="K870" s="2">
        <v>0</v>
      </c>
      <c r="L870" s="2">
        <v>1</v>
      </c>
      <c r="M870" s="2">
        <v>3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1</v>
      </c>
      <c r="AE870" s="2">
        <v>0</v>
      </c>
      <c r="AF870" s="2">
        <v>0</v>
      </c>
      <c r="AG870" s="2">
        <v>0</v>
      </c>
      <c r="AH870" s="2">
        <v>1</v>
      </c>
      <c r="AI870" s="2">
        <v>1</v>
      </c>
      <c r="AJ870" s="2">
        <v>0</v>
      </c>
      <c r="AK870" s="2">
        <v>0</v>
      </c>
      <c r="AL870" s="2">
        <v>0</v>
      </c>
      <c r="AM870" s="2">
        <v>0</v>
      </c>
      <c r="AN870" s="2">
        <v>1</v>
      </c>
      <c r="AO870" s="2">
        <v>0</v>
      </c>
      <c r="AP870" s="2">
        <v>0</v>
      </c>
      <c r="AQ870" s="2">
        <v>0</v>
      </c>
      <c r="AR870" s="2">
        <v>1</v>
      </c>
      <c r="AS870" s="2">
        <v>0</v>
      </c>
      <c r="AT870" s="2">
        <v>0</v>
      </c>
      <c r="AU870" s="2">
        <v>0</v>
      </c>
      <c r="AV870" s="2">
        <v>1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1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613.4</v>
      </c>
      <c r="CG870" s="2">
        <v>199</v>
      </c>
      <c r="CH870" s="2">
        <v>414.4</v>
      </c>
      <c r="CI870" s="2">
        <v>0</v>
      </c>
      <c r="CJ870" s="2">
        <v>100</v>
      </c>
      <c r="CK870" s="2">
        <v>0</v>
      </c>
      <c r="CL870" s="2">
        <v>99</v>
      </c>
      <c r="CM870" s="2">
        <v>0</v>
      </c>
      <c r="CN870" s="2">
        <v>414.4</v>
      </c>
      <c r="CO870" s="2">
        <v>0</v>
      </c>
      <c r="CP870" s="2">
        <v>100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414.4</v>
      </c>
      <c r="DC870" s="2">
        <v>0</v>
      </c>
      <c r="DD870" s="2">
        <v>100</v>
      </c>
      <c r="DE870" s="2">
        <v>0</v>
      </c>
      <c r="DF870" s="2">
        <v>99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100</v>
      </c>
      <c r="DY870" s="2">
        <v>0</v>
      </c>
      <c r="DZ870" s="2">
        <v>0</v>
      </c>
      <c r="EA870" s="2">
        <v>0</v>
      </c>
      <c r="EB870" s="2">
        <v>100</v>
      </c>
      <c r="EC870" s="2">
        <v>0</v>
      </c>
      <c r="ED870" s="2">
        <v>214.4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100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99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613.4</v>
      </c>
      <c r="GE870" s="2">
        <v>5</v>
      </c>
      <c r="GF870" s="2" t="s">
        <v>188</v>
      </c>
    </row>
    <row r="871" spans="1:188" x14ac:dyDescent="0.7">
      <c r="A871" s="2">
        <v>844361</v>
      </c>
      <c r="B871" s="2" t="s">
        <v>1057</v>
      </c>
      <c r="C871" s="3">
        <v>41275</v>
      </c>
      <c r="D871" s="2">
        <v>6</v>
      </c>
      <c r="E871" s="2">
        <v>3</v>
      </c>
      <c r="F871" s="2">
        <v>1</v>
      </c>
      <c r="G871" s="2">
        <v>3</v>
      </c>
      <c r="H871" s="2">
        <v>1</v>
      </c>
      <c r="I871" s="2">
        <v>0</v>
      </c>
      <c r="J871" s="2">
        <v>1</v>
      </c>
      <c r="K871" s="2">
        <v>0</v>
      </c>
      <c r="L871" s="2">
        <v>1</v>
      </c>
      <c r="M871" s="2">
        <v>1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1</v>
      </c>
      <c r="AE871" s="2">
        <v>0</v>
      </c>
      <c r="AF871" s="2">
        <v>0</v>
      </c>
      <c r="AG871" s="2">
        <v>0</v>
      </c>
      <c r="AH871" s="2">
        <v>1</v>
      </c>
      <c r="AI871" s="2">
        <v>1</v>
      </c>
      <c r="AJ871" s="2">
        <v>0</v>
      </c>
      <c r="AK871" s="2">
        <v>0</v>
      </c>
      <c r="AL871" s="2">
        <v>0</v>
      </c>
      <c r="AM871" s="2">
        <v>0</v>
      </c>
      <c r="AN871" s="2">
        <v>1</v>
      </c>
      <c r="AO871" s="2">
        <v>0</v>
      </c>
      <c r="AP871" s="2">
        <v>0</v>
      </c>
      <c r="AQ871" s="2">
        <v>0</v>
      </c>
      <c r="AR871" s="2">
        <v>1</v>
      </c>
      <c r="AS871" s="2">
        <v>0</v>
      </c>
      <c r="AT871" s="2">
        <v>0</v>
      </c>
      <c r="AU871" s="2">
        <v>0</v>
      </c>
      <c r="AV871" s="2">
        <v>1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1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303.81</v>
      </c>
      <c r="CG871" s="2">
        <v>203.81</v>
      </c>
      <c r="CH871" s="2">
        <v>100</v>
      </c>
      <c r="CI871" s="2">
        <v>0</v>
      </c>
      <c r="CJ871" s="2">
        <v>65.87</v>
      </c>
      <c r="CK871" s="2">
        <v>0</v>
      </c>
      <c r="CL871" s="2">
        <v>137.94</v>
      </c>
      <c r="CM871" s="2">
        <v>0</v>
      </c>
      <c r="CN871" s="2">
        <v>100</v>
      </c>
      <c r="CO871" s="2">
        <v>0</v>
      </c>
      <c r="CP871" s="2">
        <v>65.87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100</v>
      </c>
      <c r="DC871" s="2">
        <v>0</v>
      </c>
      <c r="DD871" s="2">
        <v>65.87</v>
      </c>
      <c r="DE871" s="2">
        <v>0</v>
      </c>
      <c r="DF871" s="2">
        <v>137.94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100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65.87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137.94</v>
      </c>
      <c r="GB871" s="2">
        <v>0</v>
      </c>
      <c r="GC871" s="2">
        <v>0</v>
      </c>
      <c r="GD871" s="2">
        <v>303.81</v>
      </c>
      <c r="GE871" s="2">
        <v>3</v>
      </c>
      <c r="GF871" s="2" t="s">
        <v>188</v>
      </c>
    </row>
    <row r="872" spans="1:188" x14ac:dyDescent="0.7">
      <c r="A872" s="2">
        <v>844711</v>
      </c>
      <c r="B872" s="2" t="s">
        <v>1058</v>
      </c>
      <c r="C872" s="3">
        <v>41275</v>
      </c>
      <c r="D872" s="2">
        <v>6</v>
      </c>
      <c r="E872" s="2">
        <v>3</v>
      </c>
      <c r="F872" s="2">
        <v>1</v>
      </c>
      <c r="G872" s="2">
        <v>3</v>
      </c>
      <c r="H872" s="2">
        <v>1</v>
      </c>
      <c r="I872" s="2">
        <v>0</v>
      </c>
      <c r="J872" s="2">
        <v>1</v>
      </c>
      <c r="K872" s="2">
        <v>0</v>
      </c>
      <c r="L872" s="2">
        <v>1</v>
      </c>
      <c r="M872" s="2">
        <v>1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0</v>
      </c>
      <c r="AF872" s="2">
        <v>0</v>
      </c>
      <c r="AG872" s="2">
        <v>0</v>
      </c>
      <c r="AH872" s="2">
        <v>1</v>
      </c>
      <c r="AI872" s="2">
        <v>1</v>
      </c>
      <c r="AJ872" s="2">
        <v>0</v>
      </c>
      <c r="AK872" s="2">
        <v>0</v>
      </c>
      <c r="AL872" s="2">
        <v>0</v>
      </c>
      <c r="AM872" s="2">
        <v>0</v>
      </c>
      <c r="AN872" s="2">
        <v>1</v>
      </c>
      <c r="AO872" s="2">
        <v>0</v>
      </c>
      <c r="AP872" s="2">
        <v>0</v>
      </c>
      <c r="AQ872" s="2">
        <v>0</v>
      </c>
      <c r="AR872" s="2">
        <v>1</v>
      </c>
      <c r="AS872" s="2">
        <v>0</v>
      </c>
      <c r="AT872" s="2">
        <v>0</v>
      </c>
      <c r="AU872" s="2">
        <v>0</v>
      </c>
      <c r="AV872" s="2">
        <v>1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1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60</v>
      </c>
      <c r="CG872" s="2">
        <v>50</v>
      </c>
      <c r="CH872" s="2">
        <v>10</v>
      </c>
      <c r="CI872" s="2">
        <v>0</v>
      </c>
      <c r="CJ872" s="2">
        <v>20</v>
      </c>
      <c r="CK872" s="2">
        <v>0</v>
      </c>
      <c r="CL872" s="2">
        <v>30</v>
      </c>
      <c r="CM872" s="2">
        <v>0</v>
      </c>
      <c r="CN872" s="2">
        <v>10</v>
      </c>
      <c r="CO872" s="2">
        <v>0</v>
      </c>
      <c r="CP872" s="2">
        <v>20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10</v>
      </c>
      <c r="DC872" s="2">
        <v>0</v>
      </c>
      <c r="DD872" s="2">
        <v>20</v>
      </c>
      <c r="DE872" s="2">
        <v>0</v>
      </c>
      <c r="DF872" s="2">
        <v>30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10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20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30</v>
      </c>
      <c r="FZ872" s="2">
        <v>0</v>
      </c>
      <c r="GA872" s="2">
        <v>0</v>
      </c>
      <c r="GB872" s="2">
        <v>0</v>
      </c>
      <c r="GC872" s="2">
        <v>0</v>
      </c>
      <c r="GD872" s="2">
        <v>60</v>
      </c>
      <c r="GE872" s="2">
        <v>3</v>
      </c>
      <c r="GF872" s="2" t="s">
        <v>188</v>
      </c>
    </row>
    <row r="873" spans="1:188" x14ac:dyDescent="0.7">
      <c r="A873" s="2">
        <v>845648</v>
      </c>
      <c r="B873" s="2" t="s">
        <v>1059</v>
      </c>
      <c r="C873" s="3">
        <v>41640</v>
      </c>
      <c r="D873" s="2">
        <v>5</v>
      </c>
      <c r="E873" s="2">
        <v>3</v>
      </c>
      <c r="F873" s="2">
        <v>1</v>
      </c>
      <c r="G873" s="2">
        <v>3</v>
      </c>
      <c r="H873" s="2">
        <v>0</v>
      </c>
      <c r="I873" s="2">
        <v>1</v>
      </c>
      <c r="J873" s="2">
        <v>0</v>
      </c>
      <c r="K873" s="2">
        <v>2</v>
      </c>
      <c r="L873" s="2">
        <v>0</v>
      </c>
      <c r="M873" s="2">
        <v>1</v>
      </c>
      <c r="N873" s="2">
        <v>0</v>
      </c>
      <c r="O873" s="2">
        <v>2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1</v>
      </c>
      <c r="AI873" s="2">
        <v>1</v>
      </c>
      <c r="AJ873" s="2">
        <v>0</v>
      </c>
      <c r="AK873" s="2">
        <v>0</v>
      </c>
      <c r="AL873" s="2">
        <v>0</v>
      </c>
      <c r="AM873" s="2">
        <v>0</v>
      </c>
      <c r="AN873" s="2">
        <v>1</v>
      </c>
      <c r="AO873" s="2">
        <v>0</v>
      </c>
      <c r="AP873" s="2">
        <v>0</v>
      </c>
      <c r="AQ873" s="2">
        <v>0</v>
      </c>
      <c r="AR873" s="2">
        <v>1</v>
      </c>
      <c r="AS873" s="2">
        <v>0</v>
      </c>
      <c r="AT873" s="2">
        <v>0</v>
      </c>
      <c r="AU873" s="2">
        <v>0</v>
      </c>
      <c r="AV873" s="2">
        <v>1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300</v>
      </c>
      <c r="CG873" s="2">
        <v>300</v>
      </c>
      <c r="CH873" s="2">
        <v>0</v>
      </c>
      <c r="CI873" s="2">
        <v>100</v>
      </c>
      <c r="CJ873" s="2">
        <v>0</v>
      </c>
      <c r="CK873" s="2">
        <v>200</v>
      </c>
      <c r="CL873" s="2">
        <v>0</v>
      </c>
      <c r="CM873" s="2">
        <v>0</v>
      </c>
      <c r="CN873" s="2">
        <v>0</v>
      </c>
      <c r="CO873" s="2">
        <v>100</v>
      </c>
      <c r="CP873" s="2">
        <v>0</v>
      </c>
      <c r="CQ873" s="2">
        <v>200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100</v>
      </c>
      <c r="DC873" s="2">
        <v>0</v>
      </c>
      <c r="DD873" s="2">
        <v>200</v>
      </c>
      <c r="DE873" s="2">
        <v>0</v>
      </c>
      <c r="DF873" s="2">
        <v>100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100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100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100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300</v>
      </c>
      <c r="GE873" s="2">
        <v>3</v>
      </c>
      <c r="GF873" s="2" t="s">
        <v>188</v>
      </c>
    </row>
    <row r="874" spans="1:188" x14ac:dyDescent="0.7">
      <c r="A874" s="2">
        <v>846918</v>
      </c>
      <c r="B874" s="2" t="s">
        <v>1060</v>
      </c>
      <c r="C874" s="3">
        <v>41640</v>
      </c>
      <c r="D874" s="2">
        <v>5</v>
      </c>
      <c r="E874" s="2">
        <v>3</v>
      </c>
      <c r="F874" s="2">
        <v>1</v>
      </c>
      <c r="G874" s="2">
        <v>3</v>
      </c>
      <c r="H874" s="2">
        <v>0</v>
      </c>
      <c r="I874" s="2">
        <v>2</v>
      </c>
      <c r="J874" s="2">
        <v>0</v>
      </c>
      <c r="K874" s="2">
        <v>1</v>
      </c>
      <c r="L874" s="2">
        <v>0</v>
      </c>
      <c r="M874" s="2">
        <v>2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1</v>
      </c>
      <c r="AJ874" s="2">
        <v>0</v>
      </c>
      <c r="AK874" s="2">
        <v>0</v>
      </c>
      <c r="AL874" s="2">
        <v>0</v>
      </c>
      <c r="AM874" s="2">
        <v>0</v>
      </c>
      <c r="AN874" s="2">
        <v>1</v>
      </c>
      <c r="AO874" s="2">
        <v>0</v>
      </c>
      <c r="AP874" s="2">
        <v>0</v>
      </c>
      <c r="AQ874" s="2">
        <v>0</v>
      </c>
      <c r="AR874" s="2">
        <v>1</v>
      </c>
      <c r="AS874" s="2">
        <v>0</v>
      </c>
      <c r="AT874" s="2">
        <v>0</v>
      </c>
      <c r="AU874" s="2">
        <v>0</v>
      </c>
      <c r="AV874" s="2">
        <v>1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100</v>
      </c>
      <c r="CG874" s="2">
        <v>100</v>
      </c>
      <c r="CH874" s="2">
        <v>0</v>
      </c>
      <c r="CI874" s="2">
        <v>50</v>
      </c>
      <c r="CJ874" s="2">
        <v>0</v>
      </c>
      <c r="CK874" s="2">
        <v>50</v>
      </c>
      <c r="CL874" s="2">
        <v>0</v>
      </c>
      <c r="CM874" s="2">
        <v>0</v>
      </c>
      <c r="CN874" s="2">
        <v>0</v>
      </c>
      <c r="CO874" s="2">
        <v>50</v>
      </c>
      <c r="CP874" s="2">
        <v>0</v>
      </c>
      <c r="CQ874" s="2">
        <v>50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50</v>
      </c>
      <c r="DC874" s="2">
        <v>0</v>
      </c>
      <c r="DD874" s="2">
        <v>50</v>
      </c>
      <c r="DE874" s="2">
        <v>0</v>
      </c>
      <c r="DF874" s="2">
        <v>50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25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25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50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100</v>
      </c>
      <c r="GE874" s="2">
        <v>3</v>
      </c>
      <c r="GF874" s="2" t="s">
        <v>188</v>
      </c>
    </row>
    <row r="875" spans="1:188" x14ac:dyDescent="0.7">
      <c r="A875" s="2">
        <v>847503</v>
      </c>
      <c r="B875" s="2" t="s">
        <v>1061</v>
      </c>
      <c r="C875" s="3">
        <v>41275</v>
      </c>
      <c r="D875" s="2">
        <v>6</v>
      </c>
      <c r="E875" s="2">
        <v>3</v>
      </c>
      <c r="F875" s="2">
        <v>1</v>
      </c>
      <c r="G875" s="2">
        <v>3</v>
      </c>
      <c r="H875" s="2">
        <v>3</v>
      </c>
      <c r="I875" s="2">
        <v>0</v>
      </c>
      <c r="J875" s="2">
        <v>3</v>
      </c>
      <c r="K875" s="2">
        <v>0</v>
      </c>
      <c r="L875" s="2">
        <v>2</v>
      </c>
      <c r="M875" s="2">
        <v>3</v>
      </c>
      <c r="N875" s="2">
        <v>0</v>
      </c>
      <c r="O875" s="2">
        <v>3</v>
      </c>
      <c r="P875" s="2">
        <v>0</v>
      </c>
      <c r="Q875" s="2">
        <v>2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1</v>
      </c>
      <c r="AE875" s="2">
        <v>0</v>
      </c>
      <c r="AF875" s="2">
        <v>0</v>
      </c>
      <c r="AG875" s="2">
        <v>0</v>
      </c>
      <c r="AH875" s="2">
        <v>1</v>
      </c>
      <c r="AI875" s="2">
        <v>1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0</v>
      </c>
      <c r="AP875" s="2">
        <v>0</v>
      </c>
      <c r="AQ875" s="2">
        <v>0</v>
      </c>
      <c r="AR875" s="2">
        <v>1</v>
      </c>
      <c r="AS875" s="2">
        <v>0</v>
      </c>
      <c r="AT875" s="2">
        <v>0</v>
      </c>
      <c r="AU875" s="2">
        <v>0</v>
      </c>
      <c r="AV875" s="2">
        <v>1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1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260</v>
      </c>
      <c r="CG875" s="2">
        <v>110</v>
      </c>
      <c r="CH875" s="2">
        <v>150</v>
      </c>
      <c r="CI875" s="2">
        <v>0</v>
      </c>
      <c r="CJ875" s="2">
        <v>65</v>
      </c>
      <c r="CK875" s="2">
        <v>0</v>
      </c>
      <c r="CL875" s="2">
        <v>45</v>
      </c>
      <c r="CM875" s="2">
        <v>0</v>
      </c>
      <c r="CN875" s="2">
        <v>150</v>
      </c>
      <c r="CO875" s="2">
        <v>0</v>
      </c>
      <c r="CP875" s="2">
        <v>65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150</v>
      </c>
      <c r="DC875" s="2">
        <v>0</v>
      </c>
      <c r="DD875" s="2">
        <v>65</v>
      </c>
      <c r="DE875" s="2">
        <v>0</v>
      </c>
      <c r="DF875" s="2">
        <v>45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125</v>
      </c>
      <c r="EF875" s="2">
        <v>0</v>
      </c>
      <c r="EG875" s="2">
        <v>25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40</v>
      </c>
      <c r="FB875" s="2">
        <v>25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45</v>
      </c>
      <c r="GB875" s="2">
        <v>0</v>
      </c>
      <c r="GC875" s="2">
        <v>0</v>
      </c>
      <c r="GD875" s="2">
        <v>260</v>
      </c>
      <c r="GE875" s="2">
        <v>8</v>
      </c>
      <c r="GF875" s="2" t="s">
        <v>188</v>
      </c>
    </row>
    <row r="876" spans="1:188" x14ac:dyDescent="0.7">
      <c r="A876" s="2">
        <v>847754</v>
      </c>
      <c r="B876" s="2" t="s">
        <v>1062</v>
      </c>
      <c r="C876" s="3">
        <v>41275</v>
      </c>
      <c r="D876" s="2">
        <v>6</v>
      </c>
      <c r="E876" s="2">
        <v>3</v>
      </c>
      <c r="F876" s="2">
        <v>1</v>
      </c>
      <c r="G876" s="2">
        <v>3</v>
      </c>
      <c r="H876" s="2">
        <v>1</v>
      </c>
      <c r="I876" s="2">
        <v>0</v>
      </c>
      <c r="J876" s="2">
        <v>1</v>
      </c>
      <c r="K876" s="2">
        <v>0</v>
      </c>
      <c r="L876" s="2">
        <v>1</v>
      </c>
      <c r="M876" s="2">
        <v>1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1</v>
      </c>
      <c r="AE876" s="2">
        <v>0</v>
      </c>
      <c r="AF876" s="2">
        <v>0</v>
      </c>
      <c r="AG876" s="2">
        <v>0</v>
      </c>
      <c r="AH876" s="2">
        <v>1</v>
      </c>
      <c r="AI876" s="2">
        <v>1</v>
      </c>
      <c r="AJ876" s="2">
        <v>0</v>
      </c>
      <c r="AK876" s="2">
        <v>0</v>
      </c>
      <c r="AL876" s="2">
        <v>0</v>
      </c>
      <c r="AM876" s="2">
        <v>0</v>
      </c>
      <c r="AN876" s="2">
        <v>1</v>
      </c>
      <c r="AO876" s="2">
        <v>0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0</v>
      </c>
      <c r="AV876" s="2">
        <v>1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1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165</v>
      </c>
      <c r="CG876" s="2">
        <v>140</v>
      </c>
      <c r="CH876" s="2">
        <v>25</v>
      </c>
      <c r="CI876" s="2">
        <v>0</v>
      </c>
      <c r="CJ876" s="2">
        <v>100</v>
      </c>
      <c r="CK876" s="2">
        <v>0</v>
      </c>
      <c r="CL876" s="2">
        <v>40</v>
      </c>
      <c r="CM876" s="2">
        <v>0</v>
      </c>
      <c r="CN876" s="2">
        <v>25</v>
      </c>
      <c r="CO876" s="2">
        <v>0</v>
      </c>
      <c r="CP876" s="2">
        <v>100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25</v>
      </c>
      <c r="DC876" s="2">
        <v>0</v>
      </c>
      <c r="DD876" s="2">
        <v>100</v>
      </c>
      <c r="DE876" s="2">
        <v>0</v>
      </c>
      <c r="DF876" s="2">
        <v>40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25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100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40</v>
      </c>
      <c r="FZ876" s="2">
        <v>0</v>
      </c>
      <c r="GA876" s="2">
        <v>0</v>
      </c>
      <c r="GB876" s="2">
        <v>0</v>
      </c>
      <c r="GC876" s="2">
        <v>0</v>
      </c>
      <c r="GD876" s="2">
        <v>165</v>
      </c>
      <c r="GE876" s="2">
        <v>3</v>
      </c>
      <c r="GF876" s="2" t="s">
        <v>188</v>
      </c>
    </row>
    <row r="877" spans="1:188" x14ac:dyDescent="0.7">
      <c r="A877" s="2">
        <v>847955</v>
      </c>
      <c r="B877" s="2" t="s">
        <v>1063</v>
      </c>
      <c r="C877" s="3">
        <v>41275</v>
      </c>
      <c r="D877" s="2">
        <v>6</v>
      </c>
      <c r="E877" s="2">
        <v>4</v>
      </c>
      <c r="F877" s="2">
        <v>2</v>
      </c>
      <c r="G877" s="2">
        <v>4</v>
      </c>
      <c r="H877" s="2">
        <v>3</v>
      </c>
      <c r="I877" s="2">
        <v>0</v>
      </c>
      <c r="J877" s="2">
        <v>1</v>
      </c>
      <c r="K877" s="2">
        <v>0</v>
      </c>
      <c r="L877" s="2">
        <v>3</v>
      </c>
      <c r="M877" s="2">
        <v>3</v>
      </c>
      <c r="N877" s="2">
        <v>0</v>
      </c>
      <c r="O877" s="2">
        <v>1</v>
      </c>
      <c r="P877" s="2">
        <v>0</v>
      </c>
      <c r="Q877" s="2">
        <v>3</v>
      </c>
      <c r="R877" s="2">
        <v>0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1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0</v>
      </c>
      <c r="AP877" s="2">
        <v>0</v>
      </c>
      <c r="AQ877" s="2">
        <v>0</v>
      </c>
      <c r="AR877" s="2">
        <v>1</v>
      </c>
      <c r="AS877" s="2">
        <v>0</v>
      </c>
      <c r="AT877" s="2">
        <v>0</v>
      </c>
      <c r="AU877" s="2">
        <v>0</v>
      </c>
      <c r="AV877" s="2">
        <v>1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1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235</v>
      </c>
      <c r="CG877" s="2">
        <v>410</v>
      </c>
      <c r="CH877" s="2">
        <v>135</v>
      </c>
      <c r="CI877" s="2">
        <v>0</v>
      </c>
      <c r="CJ877" s="2">
        <v>100</v>
      </c>
      <c r="CK877" s="2">
        <v>0</v>
      </c>
      <c r="CL877" s="2">
        <v>310</v>
      </c>
      <c r="CM877" s="2">
        <v>0</v>
      </c>
      <c r="CN877" s="2">
        <v>135</v>
      </c>
      <c r="CO877" s="2">
        <v>0</v>
      </c>
      <c r="CP877" s="2">
        <v>100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135</v>
      </c>
      <c r="DC877" s="2">
        <v>0</v>
      </c>
      <c r="DD877" s="2">
        <v>100</v>
      </c>
      <c r="DE877" s="2">
        <v>0</v>
      </c>
      <c r="DF877" s="2">
        <v>310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25</v>
      </c>
      <c r="DW877" s="2">
        <v>0</v>
      </c>
      <c r="DX877" s="2">
        <v>0</v>
      </c>
      <c r="DY877" s="2">
        <v>0</v>
      </c>
      <c r="DZ877" s="2">
        <v>0</v>
      </c>
      <c r="EA877" s="2">
        <v>10</v>
      </c>
      <c r="EB877" s="2">
        <v>0</v>
      </c>
      <c r="EC877" s="2">
        <v>0</v>
      </c>
      <c r="ED877" s="2">
        <v>100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100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0</v>
      </c>
      <c r="GB877" s="2">
        <v>110</v>
      </c>
      <c r="GC877" s="2">
        <v>200</v>
      </c>
      <c r="GD877" s="2">
        <v>545</v>
      </c>
      <c r="GE877" s="2">
        <v>7</v>
      </c>
      <c r="GF877" s="2" t="s">
        <v>188</v>
      </c>
    </row>
    <row r="878" spans="1:188" x14ac:dyDescent="0.7">
      <c r="A878" s="2">
        <v>849158</v>
      </c>
      <c r="B878" s="2" t="s">
        <v>1064</v>
      </c>
      <c r="C878" s="3">
        <v>41275</v>
      </c>
      <c r="D878" s="2">
        <v>6</v>
      </c>
      <c r="E878" s="2">
        <v>3</v>
      </c>
      <c r="F878" s="2">
        <v>1</v>
      </c>
      <c r="G878" s="2">
        <v>3</v>
      </c>
      <c r="H878" s="2">
        <v>1</v>
      </c>
      <c r="I878" s="2">
        <v>0</v>
      </c>
      <c r="J878" s="2">
        <v>4</v>
      </c>
      <c r="K878" s="2">
        <v>0</v>
      </c>
      <c r="L878" s="2">
        <v>6</v>
      </c>
      <c r="M878" s="2">
        <v>1</v>
      </c>
      <c r="N878" s="2">
        <v>0</v>
      </c>
      <c r="O878" s="2">
        <v>4</v>
      </c>
      <c r="P878" s="2">
        <v>0</v>
      </c>
      <c r="Q878" s="2">
        <v>6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1</v>
      </c>
      <c r="AE878" s="2">
        <v>0</v>
      </c>
      <c r="AF878" s="2">
        <v>0</v>
      </c>
      <c r="AG878" s="2">
        <v>0</v>
      </c>
      <c r="AH878" s="2">
        <v>1</v>
      </c>
      <c r="AI878" s="2">
        <v>1</v>
      </c>
      <c r="AJ878" s="2">
        <v>0</v>
      </c>
      <c r="AK878" s="2">
        <v>0</v>
      </c>
      <c r="AL878" s="2">
        <v>0</v>
      </c>
      <c r="AM878" s="2">
        <v>0</v>
      </c>
      <c r="AN878" s="2">
        <v>1</v>
      </c>
      <c r="AO878" s="2">
        <v>0</v>
      </c>
      <c r="AP878" s="2">
        <v>0</v>
      </c>
      <c r="AQ878" s="2">
        <v>0</v>
      </c>
      <c r="AR878" s="2">
        <v>1</v>
      </c>
      <c r="AS878" s="2">
        <v>0</v>
      </c>
      <c r="AT878" s="2">
        <v>0</v>
      </c>
      <c r="AU878" s="2">
        <v>0</v>
      </c>
      <c r="AV878" s="2">
        <v>1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1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275</v>
      </c>
      <c r="CG878" s="2">
        <v>250</v>
      </c>
      <c r="CH878" s="2">
        <v>25</v>
      </c>
      <c r="CI878" s="2">
        <v>0</v>
      </c>
      <c r="CJ878" s="2">
        <v>100</v>
      </c>
      <c r="CK878" s="2">
        <v>0</v>
      </c>
      <c r="CL878" s="2">
        <v>150</v>
      </c>
      <c r="CM878" s="2">
        <v>0</v>
      </c>
      <c r="CN878" s="2">
        <v>25</v>
      </c>
      <c r="CO878" s="2">
        <v>0</v>
      </c>
      <c r="CP878" s="2">
        <v>100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25</v>
      </c>
      <c r="DC878" s="2">
        <v>0</v>
      </c>
      <c r="DD878" s="2">
        <v>100</v>
      </c>
      <c r="DE878" s="2">
        <v>0</v>
      </c>
      <c r="DF878" s="2">
        <v>150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25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25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25</v>
      </c>
      <c r="FB878" s="2">
        <v>0</v>
      </c>
      <c r="FC878" s="2">
        <v>0</v>
      </c>
      <c r="FD878" s="2">
        <v>0</v>
      </c>
      <c r="FE878" s="2">
        <v>50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100</v>
      </c>
      <c r="FW878" s="2">
        <v>0</v>
      </c>
      <c r="FX878" s="2">
        <v>0</v>
      </c>
      <c r="FY878" s="2">
        <v>0</v>
      </c>
      <c r="FZ878" s="2">
        <v>25</v>
      </c>
      <c r="GA878" s="2">
        <v>25</v>
      </c>
      <c r="GB878" s="2">
        <v>0</v>
      </c>
      <c r="GC878" s="2">
        <v>0</v>
      </c>
      <c r="GD878" s="2">
        <v>275</v>
      </c>
      <c r="GE878" s="2">
        <v>11</v>
      </c>
      <c r="GF878" s="2" t="s">
        <v>188</v>
      </c>
    </row>
    <row r="879" spans="1:188" x14ac:dyDescent="0.7">
      <c r="A879" s="2">
        <v>850322</v>
      </c>
      <c r="B879" s="2" t="s">
        <v>1065</v>
      </c>
      <c r="C879" s="3">
        <v>41275</v>
      </c>
      <c r="D879" s="2">
        <v>6</v>
      </c>
      <c r="E879" s="2">
        <v>3</v>
      </c>
      <c r="F879" s="2">
        <v>1</v>
      </c>
      <c r="G879" s="2">
        <v>3</v>
      </c>
      <c r="H879" s="2">
        <v>1</v>
      </c>
      <c r="I879" s="2">
        <v>0</v>
      </c>
      <c r="J879" s="2">
        <v>1</v>
      </c>
      <c r="K879" s="2">
        <v>0</v>
      </c>
      <c r="L879" s="2">
        <v>1</v>
      </c>
      <c r="M879" s="2">
        <v>1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1</v>
      </c>
      <c r="AE879" s="2">
        <v>0</v>
      </c>
      <c r="AF879" s="2">
        <v>0</v>
      </c>
      <c r="AG879" s="2">
        <v>0</v>
      </c>
      <c r="AH879" s="2">
        <v>1</v>
      </c>
      <c r="AI879" s="2">
        <v>1</v>
      </c>
      <c r="AJ879" s="2">
        <v>0</v>
      </c>
      <c r="AK879" s="2">
        <v>0</v>
      </c>
      <c r="AL879" s="2">
        <v>0</v>
      </c>
      <c r="AM879" s="2">
        <v>0</v>
      </c>
      <c r="AN879" s="2">
        <v>1</v>
      </c>
      <c r="AO879" s="2">
        <v>0</v>
      </c>
      <c r="AP879" s="2">
        <v>0</v>
      </c>
      <c r="AQ879" s="2">
        <v>0</v>
      </c>
      <c r="AR879" s="2">
        <v>1</v>
      </c>
      <c r="AS879" s="2">
        <v>0</v>
      </c>
      <c r="AT879" s="2">
        <v>0</v>
      </c>
      <c r="AU879" s="2">
        <v>0</v>
      </c>
      <c r="AV879" s="2">
        <v>1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1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75</v>
      </c>
      <c r="CG879" s="2">
        <v>50</v>
      </c>
      <c r="CH879" s="2">
        <v>25</v>
      </c>
      <c r="CI879" s="2">
        <v>0</v>
      </c>
      <c r="CJ879" s="2">
        <v>25</v>
      </c>
      <c r="CK879" s="2">
        <v>0</v>
      </c>
      <c r="CL879" s="2">
        <v>25</v>
      </c>
      <c r="CM879" s="2">
        <v>0</v>
      </c>
      <c r="CN879" s="2">
        <v>25</v>
      </c>
      <c r="CO879" s="2">
        <v>0</v>
      </c>
      <c r="CP879" s="2">
        <v>25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25</v>
      </c>
      <c r="DC879" s="2">
        <v>0</v>
      </c>
      <c r="DD879" s="2">
        <v>25</v>
      </c>
      <c r="DE879" s="2">
        <v>0</v>
      </c>
      <c r="DF879" s="2">
        <v>25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25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25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25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75</v>
      </c>
      <c r="GE879" s="2">
        <v>3</v>
      </c>
      <c r="GF879" s="2" t="s">
        <v>188</v>
      </c>
    </row>
    <row r="880" spans="1:188" x14ac:dyDescent="0.7">
      <c r="A880" s="2">
        <v>851111</v>
      </c>
      <c r="B880" s="2" t="s">
        <v>1066</v>
      </c>
      <c r="C880" s="3">
        <v>41275</v>
      </c>
      <c r="D880" s="2">
        <v>6</v>
      </c>
      <c r="E880" s="2">
        <v>3</v>
      </c>
      <c r="F880" s="2">
        <v>1</v>
      </c>
      <c r="G880" s="2">
        <v>3</v>
      </c>
      <c r="H880" s="2">
        <v>1</v>
      </c>
      <c r="I880" s="2">
        <v>0</v>
      </c>
      <c r="J880" s="2">
        <v>1</v>
      </c>
      <c r="K880" s="2">
        <v>0</v>
      </c>
      <c r="L880" s="2">
        <v>1</v>
      </c>
      <c r="M880" s="2">
        <v>1</v>
      </c>
      <c r="N880" s="2">
        <v>0</v>
      </c>
      <c r="O880" s="2">
        <v>1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1</v>
      </c>
      <c r="AE880" s="2">
        <v>0</v>
      </c>
      <c r="AF880" s="2">
        <v>0</v>
      </c>
      <c r="AG880" s="2">
        <v>0</v>
      </c>
      <c r="AH880" s="2">
        <v>1</v>
      </c>
      <c r="AI880" s="2">
        <v>1</v>
      </c>
      <c r="AJ880" s="2">
        <v>0</v>
      </c>
      <c r="AK880" s="2">
        <v>0</v>
      </c>
      <c r="AL880" s="2">
        <v>0</v>
      </c>
      <c r="AM880" s="2">
        <v>0</v>
      </c>
      <c r="AN880" s="2">
        <v>1</v>
      </c>
      <c r="AO880" s="2">
        <v>0</v>
      </c>
      <c r="AP880" s="2">
        <v>0</v>
      </c>
      <c r="AQ880" s="2">
        <v>0</v>
      </c>
      <c r="AR880" s="2">
        <v>1</v>
      </c>
      <c r="AS880" s="2">
        <v>0</v>
      </c>
      <c r="AT880" s="2">
        <v>0</v>
      </c>
      <c r="AU880" s="2">
        <v>0</v>
      </c>
      <c r="AV880" s="2">
        <v>1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100</v>
      </c>
      <c r="CG880" s="2">
        <v>75</v>
      </c>
      <c r="CH880" s="2">
        <v>25</v>
      </c>
      <c r="CI880" s="2">
        <v>0</v>
      </c>
      <c r="CJ880" s="2">
        <v>25</v>
      </c>
      <c r="CK880" s="2">
        <v>0</v>
      </c>
      <c r="CL880" s="2">
        <v>50</v>
      </c>
      <c r="CM880" s="2">
        <v>0</v>
      </c>
      <c r="CN880" s="2">
        <v>25</v>
      </c>
      <c r="CO880" s="2">
        <v>0</v>
      </c>
      <c r="CP880" s="2">
        <v>25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25</v>
      </c>
      <c r="DC880" s="2">
        <v>0</v>
      </c>
      <c r="DD880" s="2">
        <v>25</v>
      </c>
      <c r="DE880" s="2">
        <v>0</v>
      </c>
      <c r="DF880" s="2">
        <v>50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25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25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50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100</v>
      </c>
      <c r="GE880" s="2">
        <v>3</v>
      </c>
      <c r="GF880" s="2" t="s">
        <v>188</v>
      </c>
    </row>
    <row r="881" spans="1:188" x14ac:dyDescent="0.7">
      <c r="A881" s="2">
        <v>852469</v>
      </c>
      <c r="B881" s="2" t="s">
        <v>1067</v>
      </c>
      <c r="C881" s="3">
        <v>41275</v>
      </c>
      <c r="D881" s="2">
        <v>6</v>
      </c>
      <c r="E881" s="2">
        <v>3</v>
      </c>
      <c r="F881" s="2">
        <v>1</v>
      </c>
      <c r="G881" s="2">
        <v>3</v>
      </c>
      <c r="H881" s="2">
        <v>1</v>
      </c>
      <c r="I881" s="2">
        <v>0</v>
      </c>
      <c r="J881" s="2">
        <v>1</v>
      </c>
      <c r="K881" s="2">
        <v>0</v>
      </c>
      <c r="L881" s="2">
        <v>1</v>
      </c>
      <c r="M881" s="2">
        <v>1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1</v>
      </c>
      <c r="AE881" s="2">
        <v>0</v>
      </c>
      <c r="AF881" s="2">
        <v>0</v>
      </c>
      <c r="AG881" s="2">
        <v>0</v>
      </c>
      <c r="AH881" s="2">
        <v>1</v>
      </c>
      <c r="AI881" s="2">
        <v>1</v>
      </c>
      <c r="AJ881" s="2">
        <v>0</v>
      </c>
      <c r="AK881" s="2">
        <v>0</v>
      </c>
      <c r="AL881" s="2">
        <v>0</v>
      </c>
      <c r="AM881" s="2">
        <v>0</v>
      </c>
      <c r="AN881" s="2">
        <v>1</v>
      </c>
      <c r="AO881" s="2">
        <v>0</v>
      </c>
      <c r="AP881" s="2">
        <v>0</v>
      </c>
      <c r="AQ881" s="2">
        <v>0</v>
      </c>
      <c r="AR881" s="2">
        <v>1</v>
      </c>
      <c r="AS881" s="2">
        <v>0</v>
      </c>
      <c r="AT881" s="2">
        <v>0</v>
      </c>
      <c r="AU881" s="2">
        <v>0</v>
      </c>
      <c r="AV881" s="2">
        <v>1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1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130</v>
      </c>
      <c r="CG881" s="2">
        <v>100</v>
      </c>
      <c r="CH881" s="2">
        <v>30</v>
      </c>
      <c r="CI881" s="2">
        <v>0</v>
      </c>
      <c r="CJ881" s="2">
        <v>50</v>
      </c>
      <c r="CK881" s="2">
        <v>0</v>
      </c>
      <c r="CL881" s="2">
        <v>50</v>
      </c>
      <c r="CM881" s="2">
        <v>0</v>
      </c>
      <c r="CN881" s="2">
        <v>30</v>
      </c>
      <c r="CO881" s="2">
        <v>0</v>
      </c>
      <c r="CP881" s="2">
        <v>50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30</v>
      </c>
      <c r="DC881" s="2">
        <v>0</v>
      </c>
      <c r="DD881" s="2">
        <v>50</v>
      </c>
      <c r="DE881" s="2">
        <v>0</v>
      </c>
      <c r="DF881" s="2">
        <v>50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30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50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50</v>
      </c>
      <c r="GA881" s="2">
        <v>0</v>
      </c>
      <c r="GB881" s="2">
        <v>0</v>
      </c>
      <c r="GC881" s="2">
        <v>0</v>
      </c>
      <c r="GD881" s="2">
        <v>130</v>
      </c>
      <c r="GE881" s="2">
        <v>3</v>
      </c>
      <c r="GF881" s="2" t="s">
        <v>188</v>
      </c>
    </row>
    <row r="882" spans="1:188" x14ac:dyDescent="0.7">
      <c r="A882" s="2">
        <v>853374</v>
      </c>
      <c r="B882" s="2" t="s">
        <v>1068</v>
      </c>
      <c r="C882" s="3">
        <v>41275</v>
      </c>
      <c r="D882" s="2">
        <v>6</v>
      </c>
      <c r="E882" s="2">
        <v>3</v>
      </c>
      <c r="F882" s="2">
        <v>1</v>
      </c>
      <c r="G882" s="2">
        <v>3</v>
      </c>
      <c r="H882" s="2">
        <v>1</v>
      </c>
      <c r="I882" s="2">
        <v>0</v>
      </c>
      <c r="J882" s="2">
        <v>1</v>
      </c>
      <c r="K882" s="2">
        <v>0</v>
      </c>
      <c r="L882" s="2">
        <v>2</v>
      </c>
      <c r="M882" s="2">
        <v>1</v>
      </c>
      <c r="N882" s="2">
        <v>0</v>
      </c>
      <c r="O882" s="2">
        <v>1</v>
      </c>
      <c r="P882" s="2">
        <v>0</v>
      </c>
      <c r="Q882" s="2">
        <v>2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1</v>
      </c>
      <c r="AE882" s="2">
        <v>0</v>
      </c>
      <c r="AF882" s="2">
        <v>0</v>
      </c>
      <c r="AG882" s="2">
        <v>0</v>
      </c>
      <c r="AH882" s="2">
        <v>1</v>
      </c>
      <c r="AI882" s="2">
        <v>1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>
        <v>0</v>
      </c>
      <c r="AP882" s="2">
        <v>0</v>
      </c>
      <c r="AQ882" s="2">
        <v>0</v>
      </c>
      <c r="AR882" s="2">
        <v>1</v>
      </c>
      <c r="AS882" s="2">
        <v>0</v>
      </c>
      <c r="AT882" s="2">
        <v>0</v>
      </c>
      <c r="AU882" s="2">
        <v>0</v>
      </c>
      <c r="AV882" s="2">
        <v>1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1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70</v>
      </c>
      <c r="CG882" s="2">
        <v>60</v>
      </c>
      <c r="CH882" s="2">
        <v>10</v>
      </c>
      <c r="CI882" s="2">
        <v>0</v>
      </c>
      <c r="CJ882" s="2">
        <v>25</v>
      </c>
      <c r="CK882" s="2">
        <v>0</v>
      </c>
      <c r="CL882" s="2">
        <v>35</v>
      </c>
      <c r="CM882" s="2">
        <v>0</v>
      </c>
      <c r="CN882" s="2">
        <v>10</v>
      </c>
      <c r="CO882" s="2">
        <v>0</v>
      </c>
      <c r="CP882" s="2">
        <v>25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10</v>
      </c>
      <c r="DC882" s="2">
        <v>0</v>
      </c>
      <c r="DD882" s="2">
        <v>25</v>
      </c>
      <c r="DE882" s="2">
        <v>0</v>
      </c>
      <c r="DF882" s="2">
        <v>35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10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25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10</v>
      </c>
      <c r="FZ882" s="2">
        <v>0</v>
      </c>
      <c r="GA882" s="2">
        <v>0</v>
      </c>
      <c r="GB882" s="2">
        <v>25</v>
      </c>
      <c r="GC882" s="2">
        <v>0</v>
      </c>
      <c r="GD882" s="2">
        <v>70</v>
      </c>
      <c r="GE882" s="2">
        <v>4</v>
      </c>
      <c r="GF882" s="2" t="s">
        <v>188</v>
      </c>
    </row>
    <row r="883" spans="1:188" x14ac:dyDescent="0.7">
      <c r="A883" s="2">
        <v>854831</v>
      </c>
      <c r="B883" s="2" t="s">
        <v>1069</v>
      </c>
      <c r="C883" s="3">
        <v>41640</v>
      </c>
      <c r="D883" s="2">
        <v>5</v>
      </c>
      <c r="E883" s="2">
        <v>3</v>
      </c>
      <c r="F883" s="2">
        <v>1</v>
      </c>
      <c r="G883" s="2">
        <v>3</v>
      </c>
      <c r="H883" s="2">
        <v>0</v>
      </c>
      <c r="I883" s="2">
        <v>1</v>
      </c>
      <c r="J883" s="2">
        <v>0</v>
      </c>
      <c r="K883" s="2">
        <v>1</v>
      </c>
      <c r="L883" s="2">
        <v>0</v>
      </c>
      <c r="M883" s="2">
        <v>1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</v>
      </c>
      <c r="AI883" s="2">
        <v>1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0</v>
      </c>
      <c r="AP883" s="2">
        <v>0</v>
      </c>
      <c r="AQ883" s="2">
        <v>0</v>
      </c>
      <c r="AR883" s="2">
        <v>1</v>
      </c>
      <c r="AS883" s="2">
        <v>0</v>
      </c>
      <c r="AT883" s="2">
        <v>0</v>
      </c>
      <c r="AU883" s="2">
        <v>0</v>
      </c>
      <c r="AV883" s="2">
        <v>1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60</v>
      </c>
      <c r="CG883" s="2">
        <v>75</v>
      </c>
      <c r="CH883" s="2">
        <v>0</v>
      </c>
      <c r="CI883" s="2">
        <v>10</v>
      </c>
      <c r="CJ883" s="2">
        <v>0</v>
      </c>
      <c r="CK883" s="2">
        <v>50</v>
      </c>
      <c r="CL883" s="2">
        <v>0</v>
      </c>
      <c r="CM883" s="2">
        <v>0</v>
      </c>
      <c r="CN883" s="2">
        <v>0</v>
      </c>
      <c r="CO883" s="2">
        <v>10</v>
      </c>
      <c r="CP883" s="2">
        <v>0</v>
      </c>
      <c r="CQ883" s="2">
        <v>50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10</v>
      </c>
      <c r="DC883" s="2">
        <v>0</v>
      </c>
      <c r="DD883" s="2">
        <v>50</v>
      </c>
      <c r="DE883" s="2">
        <v>0</v>
      </c>
      <c r="DF883" s="2">
        <v>25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10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0</v>
      </c>
      <c r="FN883" s="2">
        <v>50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60</v>
      </c>
      <c r="GE883" s="2">
        <v>2</v>
      </c>
      <c r="GF883" s="2" t="s">
        <v>188</v>
      </c>
    </row>
    <row r="884" spans="1:188" x14ac:dyDescent="0.7">
      <c r="A884" s="2">
        <v>854851</v>
      </c>
      <c r="B884" s="2" t="s">
        <v>1070</v>
      </c>
      <c r="C884" s="3">
        <v>41640</v>
      </c>
      <c r="D884" s="2">
        <v>5</v>
      </c>
      <c r="E884" s="2">
        <v>3</v>
      </c>
      <c r="F884" s="2">
        <v>1</v>
      </c>
      <c r="G884" s="2">
        <v>3</v>
      </c>
      <c r="H884" s="2">
        <v>0</v>
      </c>
      <c r="I884" s="2">
        <v>1</v>
      </c>
      <c r="J884" s="2">
        <v>0</v>
      </c>
      <c r="K884" s="2">
        <v>3</v>
      </c>
      <c r="L884" s="2">
        <v>0</v>
      </c>
      <c r="M884" s="2">
        <v>1</v>
      </c>
      <c r="N884" s="2">
        <v>0</v>
      </c>
      <c r="O884" s="2">
        <v>3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1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</v>
      </c>
      <c r="AI884" s="2">
        <v>1</v>
      </c>
      <c r="AJ884" s="2">
        <v>0</v>
      </c>
      <c r="AK884" s="2">
        <v>0</v>
      </c>
      <c r="AL884" s="2">
        <v>0</v>
      </c>
      <c r="AM884" s="2">
        <v>0</v>
      </c>
      <c r="AN884" s="2">
        <v>1</v>
      </c>
      <c r="AO884" s="2">
        <v>0</v>
      </c>
      <c r="AP884" s="2">
        <v>0</v>
      </c>
      <c r="AQ884" s="2">
        <v>0</v>
      </c>
      <c r="AR884" s="2">
        <v>1</v>
      </c>
      <c r="AS884" s="2">
        <v>0</v>
      </c>
      <c r="AT884" s="2">
        <v>0</v>
      </c>
      <c r="AU884" s="2">
        <v>0</v>
      </c>
      <c r="AV884" s="2">
        <v>1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240</v>
      </c>
      <c r="CG884" s="2">
        <v>239</v>
      </c>
      <c r="CH884" s="2">
        <v>0</v>
      </c>
      <c r="CI884" s="2">
        <v>100</v>
      </c>
      <c r="CJ884" s="2">
        <v>0</v>
      </c>
      <c r="CK884" s="2">
        <v>140</v>
      </c>
      <c r="CL884" s="2">
        <v>0</v>
      </c>
      <c r="CM884" s="2">
        <v>0</v>
      </c>
      <c r="CN884" s="2">
        <v>0</v>
      </c>
      <c r="CO884" s="2">
        <v>100</v>
      </c>
      <c r="CP884" s="2">
        <v>0</v>
      </c>
      <c r="CQ884" s="2">
        <v>140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100</v>
      </c>
      <c r="DC884" s="2">
        <v>0</v>
      </c>
      <c r="DD884" s="2">
        <v>140</v>
      </c>
      <c r="DE884" s="2">
        <v>0</v>
      </c>
      <c r="DF884" s="2">
        <v>99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100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100</v>
      </c>
      <c r="FH884" s="2">
        <v>0</v>
      </c>
      <c r="FI884" s="2">
        <v>0</v>
      </c>
      <c r="FJ884" s="2">
        <v>0</v>
      </c>
      <c r="FK884" s="2">
        <v>20</v>
      </c>
      <c r="FL884" s="2">
        <v>0</v>
      </c>
      <c r="FM884" s="2">
        <v>20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240</v>
      </c>
      <c r="GE884" s="2">
        <v>4</v>
      </c>
      <c r="GF884" s="2" t="s">
        <v>188</v>
      </c>
    </row>
    <row r="885" spans="1:188" x14ac:dyDescent="0.7">
      <c r="A885" s="2">
        <v>855093</v>
      </c>
      <c r="B885" s="2" t="s">
        <v>1071</v>
      </c>
      <c r="C885" s="3">
        <v>41275</v>
      </c>
      <c r="D885" s="2">
        <v>6</v>
      </c>
      <c r="E885" s="2">
        <v>3</v>
      </c>
      <c r="F885" s="2">
        <v>1</v>
      </c>
      <c r="G885" s="2">
        <v>3</v>
      </c>
      <c r="H885" s="2">
        <v>1</v>
      </c>
      <c r="I885" s="2">
        <v>0</v>
      </c>
      <c r="J885" s="2">
        <v>5</v>
      </c>
      <c r="K885" s="2">
        <v>0</v>
      </c>
      <c r="L885" s="2">
        <v>1</v>
      </c>
      <c r="M885" s="2">
        <v>1</v>
      </c>
      <c r="N885" s="2">
        <v>0</v>
      </c>
      <c r="O885" s="2">
        <v>5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1</v>
      </c>
      <c r="AE885" s="2">
        <v>0</v>
      </c>
      <c r="AF885" s="2">
        <v>0</v>
      </c>
      <c r="AG885" s="2">
        <v>0</v>
      </c>
      <c r="AH885" s="2">
        <v>1</v>
      </c>
      <c r="AI885" s="2">
        <v>1</v>
      </c>
      <c r="AJ885" s="2">
        <v>0</v>
      </c>
      <c r="AK885" s="2">
        <v>0</v>
      </c>
      <c r="AL885" s="2">
        <v>0</v>
      </c>
      <c r="AM885" s="2">
        <v>0</v>
      </c>
      <c r="AN885" s="2">
        <v>1</v>
      </c>
      <c r="AO885" s="2">
        <v>0</v>
      </c>
      <c r="AP885" s="2">
        <v>0</v>
      </c>
      <c r="AQ885" s="2">
        <v>0</v>
      </c>
      <c r="AR885" s="2">
        <v>1</v>
      </c>
      <c r="AS885" s="2">
        <v>0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1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652.25</v>
      </c>
      <c r="CG885" s="2">
        <v>452.25</v>
      </c>
      <c r="CH885" s="2">
        <v>200</v>
      </c>
      <c r="CI885" s="2">
        <v>0</v>
      </c>
      <c r="CJ885" s="2">
        <v>258.14999999999998</v>
      </c>
      <c r="CK885" s="2">
        <v>0</v>
      </c>
      <c r="CL885" s="2">
        <v>194.1</v>
      </c>
      <c r="CM885" s="2">
        <v>0</v>
      </c>
      <c r="CN885" s="2">
        <v>200</v>
      </c>
      <c r="CO885" s="2">
        <v>0</v>
      </c>
      <c r="CP885" s="2">
        <v>258.14999999999998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200</v>
      </c>
      <c r="DC885" s="2">
        <v>0</v>
      </c>
      <c r="DD885" s="2">
        <v>258.14999999999998</v>
      </c>
      <c r="DE885" s="2">
        <v>0</v>
      </c>
      <c r="DF885" s="2">
        <v>194.1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200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157.11000000000001</v>
      </c>
      <c r="EU885" s="2">
        <v>0</v>
      </c>
      <c r="EV885" s="2">
        <v>0</v>
      </c>
      <c r="EW885" s="2">
        <v>0</v>
      </c>
      <c r="EX885" s="2">
        <v>0</v>
      </c>
      <c r="EY885" s="2">
        <v>101.04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194.1</v>
      </c>
      <c r="GC885" s="2">
        <v>0</v>
      </c>
      <c r="GD885" s="2">
        <v>652.25</v>
      </c>
      <c r="GE885" s="2">
        <v>7</v>
      </c>
      <c r="GF885" s="2" t="s">
        <v>188</v>
      </c>
    </row>
    <row r="886" spans="1:188" x14ac:dyDescent="0.7">
      <c r="A886" s="2">
        <v>855594</v>
      </c>
      <c r="B886" s="2" t="s">
        <v>1072</v>
      </c>
      <c r="C886" s="3">
        <v>41275</v>
      </c>
      <c r="D886" s="2">
        <v>6</v>
      </c>
      <c r="E886" s="2">
        <v>3</v>
      </c>
      <c r="F886" s="2">
        <v>1</v>
      </c>
      <c r="G886" s="2">
        <v>3</v>
      </c>
      <c r="H886" s="2">
        <v>2</v>
      </c>
      <c r="I886" s="2">
        <v>0</v>
      </c>
      <c r="J886" s="2">
        <v>1</v>
      </c>
      <c r="K886" s="2">
        <v>0</v>
      </c>
      <c r="L886" s="2">
        <v>4</v>
      </c>
      <c r="M886" s="2">
        <v>2</v>
      </c>
      <c r="N886" s="2">
        <v>0</v>
      </c>
      <c r="O886" s="2">
        <v>1</v>
      </c>
      <c r="P886" s="2">
        <v>0</v>
      </c>
      <c r="Q886" s="2">
        <v>4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1</v>
      </c>
      <c r="AE886" s="2">
        <v>0</v>
      </c>
      <c r="AF886" s="2">
        <v>0</v>
      </c>
      <c r="AG886" s="2">
        <v>0</v>
      </c>
      <c r="AH886" s="2">
        <v>1</v>
      </c>
      <c r="AI886" s="2">
        <v>1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0</v>
      </c>
      <c r="AP886" s="2">
        <v>0</v>
      </c>
      <c r="AQ886" s="2">
        <v>0</v>
      </c>
      <c r="AR886" s="2">
        <v>1</v>
      </c>
      <c r="AS886" s="2">
        <v>0</v>
      </c>
      <c r="AT886" s="2">
        <v>0</v>
      </c>
      <c r="AU886" s="2">
        <v>0</v>
      </c>
      <c r="AV886" s="2">
        <v>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1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389.04</v>
      </c>
      <c r="CG886" s="2">
        <v>334.04</v>
      </c>
      <c r="CH886" s="2">
        <v>55</v>
      </c>
      <c r="CI886" s="2">
        <v>0</v>
      </c>
      <c r="CJ886" s="2">
        <v>48</v>
      </c>
      <c r="CK886" s="2">
        <v>0</v>
      </c>
      <c r="CL886" s="2">
        <v>286.04000000000002</v>
      </c>
      <c r="CM886" s="2">
        <v>0</v>
      </c>
      <c r="CN886" s="2">
        <v>55</v>
      </c>
      <c r="CO886" s="2">
        <v>0</v>
      </c>
      <c r="CP886" s="2">
        <v>48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55</v>
      </c>
      <c r="DC886" s="2">
        <v>0</v>
      </c>
      <c r="DD886" s="2">
        <v>48</v>
      </c>
      <c r="DE886" s="2">
        <v>0</v>
      </c>
      <c r="DF886" s="2">
        <v>286.04000000000002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50</v>
      </c>
      <c r="EF886" s="2">
        <v>5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48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286.04000000000002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389.04</v>
      </c>
      <c r="GE886" s="2">
        <v>7</v>
      </c>
      <c r="GF886" s="2" t="s">
        <v>188</v>
      </c>
    </row>
    <row r="887" spans="1:188" x14ac:dyDescent="0.7">
      <c r="A887" s="2">
        <v>855676</v>
      </c>
      <c r="B887" s="2" t="s">
        <v>1073</v>
      </c>
      <c r="C887" s="3">
        <v>41640</v>
      </c>
      <c r="D887" s="2">
        <v>5</v>
      </c>
      <c r="E887" s="2">
        <v>3</v>
      </c>
      <c r="F887" s="2">
        <v>1</v>
      </c>
      <c r="G887" s="2">
        <v>3</v>
      </c>
      <c r="H887" s="2">
        <v>0</v>
      </c>
      <c r="I887" s="2">
        <v>1</v>
      </c>
      <c r="J887" s="2">
        <v>0</v>
      </c>
      <c r="K887" s="2">
        <v>1</v>
      </c>
      <c r="L887" s="2">
        <v>0</v>
      </c>
      <c r="M887" s="2">
        <v>1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1</v>
      </c>
      <c r="AI887" s="2">
        <v>1</v>
      </c>
      <c r="AJ887" s="2">
        <v>0</v>
      </c>
      <c r="AK887" s="2">
        <v>0</v>
      </c>
      <c r="AL887" s="2">
        <v>0</v>
      </c>
      <c r="AM887" s="2">
        <v>0</v>
      </c>
      <c r="AN887" s="2">
        <v>1</v>
      </c>
      <c r="AO887" s="2">
        <v>0</v>
      </c>
      <c r="AP887" s="2">
        <v>0</v>
      </c>
      <c r="AQ887" s="2">
        <v>0</v>
      </c>
      <c r="AR887" s="2">
        <v>1</v>
      </c>
      <c r="AS887" s="2">
        <v>0</v>
      </c>
      <c r="AT887" s="2">
        <v>0</v>
      </c>
      <c r="AU887" s="2">
        <v>0</v>
      </c>
      <c r="AV887" s="2">
        <v>1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100</v>
      </c>
      <c r="CG887" s="2">
        <v>100</v>
      </c>
      <c r="CH887" s="2">
        <v>0</v>
      </c>
      <c r="CI887" s="2">
        <v>50</v>
      </c>
      <c r="CJ887" s="2">
        <v>0</v>
      </c>
      <c r="CK887" s="2">
        <v>50</v>
      </c>
      <c r="CL887" s="2">
        <v>0</v>
      </c>
      <c r="CM887" s="2">
        <v>0</v>
      </c>
      <c r="CN887" s="2">
        <v>0</v>
      </c>
      <c r="CO887" s="2">
        <v>50</v>
      </c>
      <c r="CP887" s="2">
        <v>0</v>
      </c>
      <c r="CQ887" s="2">
        <v>50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50</v>
      </c>
      <c r="DC887" s="2">
        <v>0</v>
      </c>
      <c r="DD887" s="2">
        <v>50</v>
      </c>
      <c r="DE887" s="2">
        <v>0</v>
      </c>
      <c r="DF887" s="2">
        <v>50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50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50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100</v>
      </c>
      <c r="GE887" s="2">
        <v>2</v>
      </c>
      <c r="GF887" s="2" t="s">
        <v>188</v>
      </c>
    </row>
    <row r="888" spans="1:188" x14ac:dyDescent="0.7">
      <c r="A888" s="2">
        <v>857598</v>
      </c>
      <c r="B888" s="2" t="s">
        <v>1074</v>
      </c>
      <c r="C888" s="3">
        <v>41275</v>
      </c>
      <c r="D888" s="2">
        <v>6</v>
      </c>
      <c r="E888" s="2">
        <v>4</v>
      </c>
      <c r="F888" s="2">
        <v>2</v>
      </c>
      <c r="G888" s="2">
        <v>4</v>
      </c>
      <c r="H888" s="2">
        <v>1</v>
      </c>
      <c r="I888" s="2">
        <v>0</v>
      </c>
      <c r="J888" s="2">
        <v>1</v>
      </c>
      <c r="K888" s="2">
        <v>0</v>
      </c>
      <c r="L888" s="2">
        <v>1</v>
      </c>
      <c r="M888" s="2">
        <v>1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1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</v>
      </c>
      <c r="AI888" s="2">
        <v>1</v>
      </c>
      <c r="AJ888" s="2">
        <v>0</v>
      </c>
      <c r="AK888" s="2">
        <v>0</v>
      </c>
      <c r="AL888" s="2">
        <v>0</v>
      </c>
      <c r="AM888" s="2">
        <v>0</v>
      </c>
      <c r="AN888" s="2">
        <v>1</v>
      </c>
      <c r="AO888" s="2">
        <v>0</v>
      </c>
      <c r="AP888" s="2">
        <v>0</v>
      </c>
      <c r="AQ888" s="2">
        <v>0</v>
      </c>
      <c r="AR888" s="2">
        <v>1</v>
      </c>
      <c r="AS888" s="2">
        <v>0</v>
      </c>
      <c r="AT888" s="2">
        <v>0</v>
      </c>
      <c r="AU888" s="2">
        <v>0</v>
      </c>
      <c r="AV888" s="2">
        <v>1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1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150</v>
      </c>
      <c r="CG888" s="2">
        <v>263.67</v>
      </c>
      <c r="CH888" s="2">
        <v>100</v>
      </c>
      <c r="CI888" s="2">
        <v>0</v>
      </c>
      <c r="CJ888" s="2">
        <v>50</v>
      </c>
      <c r="CK888" s="2">
        <v>0</v>
      </c>
      <c r="CL888" s="2">
        <v>213.67</v>
      </c>
      <c r="CM888" s="2">
        <v>0</v>
      </c>
      <c r="CN888" s="2">
        <v>100</v>
      </c>
      <c r="CO888" s="2">
        <v>0</v>
      </c>
      <c r="CP888" s="2">
        <v>50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100</v>
      </c>
      <c r="DC888" s="2">
        <v>0</v>
      </c>
      <c r="DD888" s="2">
        <v>50</v>
      </c>
      <c r="DE888" s="2">
        <v>0</v>
      </c>
      <c r="DF888" s="2">
        <v>213.67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100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50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213.67</v>
      </c>
      <c r="GC888" s="2">
        <v>0</v>
      </c>
      <c r="GD888" s="2">
        <v>363.66999999999899</v>
      </c>
      <c r="GE888" s="2">
        <v>3</v>
      </c>
      <c r="GF888" s="2" t="s">
        <v>188</v>
      </c>
    </row>
    <row r="889" spans="1:188" x14ac:dyDescent="0.7">
      <c r="A889" s="2">
        <v>857825</v>
      </c>
      <c r="B889" s="2" t="s">
        <v>1075</v>
      </c>
      <c r="C889" s="3">
        <v>41275</v>
      </c>
      <c r="D889" s="2">
        <v>6</v>
      </c>
      <c r="E889" s="2">
        <v>3</v>
      </c>
      <c r="F889" s="2">
        <v>1</v>
      </c>
      <c r="G889" s="2">
        <v>3</v>
      </c>
      <c r="H889" s="2">
        <v>2</v>
      </c>
      <c r="I889" s="2">
        <v>0</v>
      </c>
      <c r="J889" s="2">
        <v>1</v>
      </c>
      <c r="K889" s="2">
        <v>0</v>
      </c>
      <c r="L889" s="2">
        <v>1</v>
      </c>
      <c r="M889" s="2">
        <v>2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1</v>
      </c>
      <c r="AE889" s="2">
        <v>0</v>
      </c>
      <c r="AF889" s="2">
        <v>0</v>
      </c>
      <c r="AG889" s="2">
        <v>0</v>
      </c>
      <c r="AH889" s="2">
        <v>1</v>
      </c>
      <c r="AI889" s="2">
        <v>1</v>
      </c>
      <c r="AJ889" s="2">
        <v>0</v>
      </c>
      <c r="AK889" s="2">
        <v>0</v>
      </c>
      <c r="AL889" s="2">
        <v>0</v>
      </c>
      <c r="AM889" s="2">
        <v>0</v>
      </c>
      <c r="AN889" s="2">
        <v>1</v>
      </c>
      <c r="AO889" s="2">
        <v>0</v>
      </c>
      <c r="AP889" s="2">
        <v>0</v>
      </c>
      <c r="AQ889" s="2">
        <v>0</v>
      </c>
      <c r="AR889" s="2">
        <v>1</v>
      </c>
      <c r="AS889" s="2">
        <v>0</v>
      </c>
      <c r="AT889" s="2">
        <v>0</v>
      </c>
      <c r="AU889" s="2">
        <v>0</v>
      </c>
      <c r="AV889" s="2">
        <v>1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1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150</v>
      </c>
      <c r="CG889" s="2">
        <v>100</v>
      </c>
      <c r="CH889" s="2">
        <v>50</v>
      </c>
      <c r="CI889" s="2">
        <v>0</v>
      </c>
      <c r="CJ889" s="2">
        <v>50</v>
      </c>
      <c r="CK889" s="2">
        <v>0</v>
      </c>
      <c r="CL889" s="2">
        <v>50</v>
      </c>
      <c r="CM889" s="2">
        <v>0</v>
      </c>
      <c r="CN889" s="2">
        <v>50</v>
      </c>
      <c r="CO889" s="2">
        <v>0</v>
      </c>
      <c r="CP889" s="2">
        <v>50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50</v>
      </c>
      <c r="DC889" s="2">
        <v>0</v>
      </c>
      <c r="DD889" s="2">
        <v>50</v>
      </c>
      <c r="DE889" s="2">
        <v>0</v>
      </c>
      <c r="DF889" s="2">
        <v>50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50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50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50</v>
      </c>
      <c r="GD889" s="2">
        <v>150</v>
      </c>
      <c r="GE889" s="2">
        <v>4</v>
      </c>
      <c r="GF889" s="2" t="s">
        <v>188</v>
      </c>
    </row>
    <row r="890" spans="1:188" x14ac:dyDescent="0.7">
      <c r="A890" s="2">
        <v>857988</v>
      </c>
      <c r="B890" s="2" t="s">
        <v>1076</v>
      </c>
      <c r="C890" s="3">
        <v>41640</v>
      </c>
      <c r="D890" s="2">
        <v>5</v>
      </c>
      <c r="E890" s="2">
        <v>3</v>
      </c>
      <c r="F890" s="2">
        <v>1</v>
      </c>
      <c r="G890" s="2">
        <v>3</v>
      </c>
      <c r="H890" s="2">
        <v>0</v>
      </c>
      <c r="I890" s="2">
        <v>7</v>
      </c>
      <c r="J890" s="2">
        <v>0</v>
      </c>
      <c r="K890" s="2">
        <v>2</v>
      </c>
      <c r="L890" s="2">
        <v>0</v>
      </c>
      <c r="M890" s="2">
        <v>7</v>
      </c>
      <c r="N890" s="2">
        <v>0</v>
      </c>
      <c r="O890" s="2">
        <v>2</v>
      </c>
      <c r="P890" s="2">
        <v>0</v>
      </c>
      <c r="Q890" s="2">
        <v>3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1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0</v>
      </c>
      <c r="AP890" s="2">
        <v>0</v>
      </c>
      <c r="AQ890" s="2">
        <v>0</v>
      </c>
      <c r="AR890" s="2">
        <v>1</v>
      </c>
      <c r="AS890" s="2">
        <v>0</v>
      </c>
      <c r="AT890" s="2">
        <v>0</v>
      </c>
      <c r="AU890" s="2">
        <v>0</v>
      </c>
      <c r="AV890" s="2">
        <v>1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592.9</v>
      </c>
      <c r="CG890" s="2">
        <v>1097.8599999999999</v>
      </c>
      <c r="CH890" s="2">
        <v>0</v>
      </c>
      <c r="CI890" s="2">
        <v>328.69</v>
      </c>
      <c r="CJ890" s="2">
        <v>0</v>
      </c>
      <c r="CK890" s="2">
        <v>264.20999999999998</v>
      </c>
      <c r="CL890" s="2">
        <v>0</v>
      </c>
      <c r="CM890" s="2">
        <v>0</v>
      </c>
      <c r="CN890" s="2">
        <v>0</v>
      </c>
      <c r="CO890" s="2">
        <v>328.69</v>
      </c>
      <c r="CP890" s="2">
        <v>0</v>
      </c>
      <c r="CQ890" s="2">
        <v>264.20999999999998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328.69</v>
      </c>
      <c r="DC890" s="2">
        <v>0</v>
      </c>
      <c r="DD890" s="2">
        <v>264.20999999999998</v>
      </c>
      <c r="DE890" s="2">
        <v>0</v>
      </c>
      <c r="DF890" s="2">
        <v>833.65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50</v>
      </c>
      <c r="EM890" s="2">
        <v>0</v>
      </c>
      <c r="EN890" s="2">
        <v>0</v>
      </c>
      <c r="EO890" s="2">
        <v>92.68</v>
      </c>
      <c r="EP890" s="2">
        <v>0</v>
      </c>
      <c r="EQ890" s="2">
        <v>186.01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264.20999999999998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592.9</v>
      </c>
      <c r="GE890" s="2">
        <v>9</v>
      </c>
      <c r="GF890" s="2" t="s">
        <v>188</v>
      </c>
    </row>
    <row r="891" spans="1:188" x14ac:dyDescent="0.7">
      <c r="A891" s="2">
        <v>858737</v>
      </c>
      <c r="B891" s="2" t="s">
        <v>1077</v>
      </c>
      <c r="C891" s="3">
        <v>41275</v>
      </c>
      <c r="D891" s="2">
        <v>6</v>
      </c>
      <c r="E891" s="2">
        <v>3</v>
      </c>
      <c r="F891" s="2">
        <v>1</v>
      </c>
      <c r="G891" s="2">
        <v>3</v>
      </c>
      <c r="H891" s="2">
        <v>3</v>
      </c>
      <c r="I891" s="2">
        <v>0</v>
      </c>
      <c r="J891" s="2">
        <v>3</v>
      </c>
      <c r="K891" s="2">
        <v>0</v>
      </c>
      <c r="L891" s="2">
        <v>1</v>
      </c>
      <c r="M891" s="2">
        <v>3</v>
      </c>
      <c r="N891" s="2">
        <v>0</v>
      </c>
      <c r="O891" s="2">
        <v>3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1</v>
      </c>
      <c r="AE891" s="2">
        <v>0</v>
      </c>
      <c r="AF891" s="2">
        <v>0</v>
      </c>
      <c r="AG891" s="2">
        <v>0</v>
      </c>
      <c r="AH891" s="2">
        <v>1</v>
      </c>
      <c r="AI891" s="2">
        <v>1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0</v>
      </c>
      <c r="AP891" s="2">
        <v>0</v>
      </c>
      <c r="AQ891" s="2">
        <v>0</v>
      </c>
      <c r="AR891" s="2">
        <v>1</v>
      </c>
      <c r="AS891" s="2">
        <v>0</v>
      </c>
      <c r="AT891" s="2">
        <v>0</v>
      </c>
      <c r="AU891" s="2">
        <v>0</v>
      </c>
      <c r="AV891" s="2">
        <v>1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1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310</v>
      </c>
      <c r="CG891" s="2">
        <v>135</v>
      </c>
      <c r="CH891" s="2">
        <v>175</v>
      </c>
      <c r="CI891" s="2">
        <v>0</v>
      </c>
      <c r="CJ891" s="2">
        <v>110</v>
      </c>
      <c r="CK891" s="2">
        <v>0</v>
      </c>
      <c r="CL891" s="2">
        <v>25</v>
      </c>
      <c r="CM891" s="2">
        <v>0</v>
      </c>
      <c r="CN891" s="2">
        <v>175</v>
      </c>
      <c r="CO891" s="2">
        <v>0</v>
      </c>
      <c r="CP891" s="2">
        <v>110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175</v>
      </c>
      <c r="DC891" s="2">
        <v>0</v>
      </c>
      <c r="DD891" s="2">
        <v>110</v>
      </c>
      <c r="DE891" s="2">
        <v>0</v>
      </c>
      <c r="DF891" s="2">
        <v>25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100</v>
      </c>
      <c r="DZ891" s="2">
        <v>0</v>
      </c>
      <c r="EA891" s="2">
        <v>0</v>
      </c>
      <c r="EB891" s="2">
        <v>0</v>
      </c>
      <c r="EC891" s="2">
        <v>0</v>
      </c>
      <c r="ED891" s="2">
        <v>75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50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50</v>
      </c>
      <c r="FE891" s="2">
        <v>10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0</v>
      </c>
      <c r="FU891" s="2">
        <v>0</v>
      </c>
      <c r="FV891" s="2">
        <v>0</v>
      </c>
      <c r="FW891" s="2">
        <v>0</v>
      </c>
      <c r="FX891" s="2">
        <v>0</v>
      </c>
      <c r="FY891" s="2">
        <v>25</v>
      </c>
      <c r="FZ891" s="2">
        <v>0</v>
      </c>
      <c r="GA891" s="2">
        <v>0</v>
      </c>
      <c r="GB891" s="2">
        <v>0</v>
      </c>
      <c r="GC891" s="2">
        <v>0</v>
      </c>
      <c r="GD891" s="2">
        <v>310</v>
      </c>
      <c r="GE891" s="2">
        <v>7</v>
      </c>
      <c r="GF891" s="2" t="s">
        <v>188</v>
      </c>
    </row>
    <row r="892" spans="1:188" x14ac:dyDescent="0.7">
      <c r="A892" s="2">
        <v>860788</v>
      </c>
      <c r="B892" s="2" t="s">
        <v>1078</v>
      </c>
      <c r="C892" s="3">
        <v>41275</v>
      </c>
      <c r="D892" s="2">
        <v>6</v>
      </c>
      <c r="E892" s="2">
        <v>3</v>
      </c>
      <c r="F892" s="2">
        <v>1</v>
      </c>
      <c r="G892" s="2">
        <v>3</v>
      </c>
      <c r="H892" s="2">
        <v>1</v>
      </c>
      <c r="I892" s="2">
        <v>0</v>
      </c>
      <c r="J892" s="2">
        <v>1</v>
      </c>
      <c r="K892" s="2">
        <v>0</v>
      </c>
      <c r="L892" s="2">
        <v>1</v>
      </c>
      <c r="M892" s="2">
        <v>1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1</v>
      </c>
      <c r="AE892" s="2">
        <v>0</v>
      </c>
      <c r="AF892" s="2">
        <v>0</v>
      </c>
      <c r="AG892" s="2">
        <v>0</v>
      </c>
      <c r="AH892" s="2">
        <v>1</v>
      </c>
      <c r="AI892" s="2">
        <v>1</v>
      </c>
      <c r="AJ892" s="2">
        <v>0</v>
      </c>
      <c r="AK892" s="2">
        <v>0</v>
      </c>
      <c r="AL892" s="2">
        <v>0</v>
      </c>
      <c r="AM892" s="2">
        <v>0</v>
      </c>
      <c r="AN892" s="2">
        <v>1</v>
      </c>
      <c r="AO892" s="2">
        <v>0</v>
      </c>
      <c r="AP892" s="2">
        <v>0</v>
      </c>
      <c r="AQ892" s="2">
        <v>0</v>
      </c>
      <c r="AR892" s="2">
        <v>1</v>
      </c>
      <c r="AS892" s="2">
        <v>0</v>
      </c>
      <c r="AT892" s="2">
        <v>0</v>
      </c>
      <c r="AU892" s="2">
        <v>0</v>
      </c>
      <c r="AV892" s="2">
        <v>1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1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275</v>
      </c>
      <c r="CG892" s="2">
        <v>175</v>
      </c>
      <c r="CH892" s="2">
        <v>100</v>
      </c>
      <c r="CI892" s="2">
        <v>0</v>
      </c>
      <c r="CJ892" s="2">
        <v>75</v>
      </c>
      <c r="CK892" s="2">
        <v>0</v>
      </c>
      <c r="CL892" s="2">
        <v>100</v>
      </c>
      <c r="CM892" s="2">
        <v>0</v>
      </c>
      <c r="CN892" s="2">
        <v>100</v>
      </c>
      <c r="CO892" s="2">
        <v>0</v>
      </c>
      <c r="CP892" s="2">
        <v>75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100</v>
      </c>
      <c r="DC892" s="2">
        <v>0</v>
      </c>
      <c r="DD892" s="2">
        <v>75</v>
      </c>
      <c r="DE892" s="2">
        <v>0</v>
      </c>
      <c r="DF892" s="2">
        <v>100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100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75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100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275</v>
      </c>
      <c r="GE892" s="2">
        <v>3</v>
      </c>
      <c r="GF892" s="2" t="s">
        <v>188</v>
      </c>
    </row>
    <row r="893" spans="1:188" x14ac:dyDescent="0.7">
      <c r="A893" s="2">
        <v>863751</v>
      </c>
      <c r="B893" s="2" t="s">
        <v>1079</v>
      </c>
      <c r="C893" s="3">
        <v>41275</v>
      </c>
      <c r="D893" s="2">
        <v>6</v>
      </c>
      <c r="E893" s="2">
        <v>3</v>
      </c>
      <c r="F893" s="2">
        <v>1</v>
      </c>
      <c r="G893" s="2">
        <v>3</v>
      </c>
      <c r="H893" s="2">
        <v>1</v>
      </c>
      <c r="I893" s="2">
        <v>0</v>
      </c>
      <c r="J893" s="2">
        <v>2</v>
      </c>
      <c r="K893" s="2">
        <v>0</v>
      </c>
      <c r="L893" s="2">
        <v>1</v>
      </c>
      <c r="M893" s="2">
        <v>1</v>
      </c>
      <c r="N893" s="2">
        <v>0</v>
      </c>
      <c r="O893" s="2">
        <v>2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1</v>
      </c>
      <c r="AE893" s="2">
        <v>0</v>
      </c>
      <c r="AF893" s="2">
        <v>0</v>
      </c>
      <c r="AG893" s="2">
        <v>0</v>
      </c>
      <c r="AH893" s="2">
        <v>1</v>
      </c>
      <c r="AI893" s="2">
        <v>1</v>
      </c>
      <c r="AJ893" s="2">
        <v>0</v>
      </c>
      <c r="AK893" s="2">
        <v>0</v>
      </c>
      <c r="AL893" s="2">
        <v>0</v>
      </c>
      <c r="AM893" s="2">
        <v>0</v>
      </c>
      <c r="AN893" s="2">
        <v>1</v>
      </c>
      <c r="AO893" s="2">
        <v>0</v>
      </c>
      <c r="AP893" s="2">
        <v>0</v>
      </c>
      <c r="AQ893" s="2">
        <v>0</v>
      </c>
      <c r="AR893" s="2">
        <v>1</v>
      </c>
      <c r="AS893" s="2">
        <v>0</v>
      </c>
      <c r="AT893" s="2">
        <v>0</v>
      </c>
      <c r="AU893" s="2">
        <v>0</v>
      </c>
      <c r="AV893" s="2">
        <v>1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125</v>
      </c>
      <c r="CG893" s="2">
        <v>100</v>
      </c>
      <c r="CH893" s="2">
        <v>25</v>
      </c>
      <c r="CI893" s="2">
        <v>0</v>
      </c>
      <c r="CJ893" s="2">
        <v>75</v>
      </c>
      <c r="CK893" s="2">
        <v>0</v>
      </c>
      <c r="CL893" s="2">
        <v>25</v>
      </c>
      <c r="CM893" s="2">
        <v>0</v>
      </c>
      <c r="CN893" s="2">
        <v>25</v>
      </c>
      <c r="CO893" s="2">
        <v>0</v>
      </c>
      <c r="CP893" s="2">
        <v>75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25</v>
      </c>
      <c r="DC893" s="2">
        <v>0</v>
      </c>
      <c r="DD893" s="2">
        <v>75</v>
      </c>
      <c r="DE893" s="2">
        <v>0</v>
      </c>
      <c r="DF893" s="2">
        <v>25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25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50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25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25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125</v>
      </c>
      <c r="GE893" s="2">
        <v>4</v>
      </c>
      <c r="GF893" s="2" t="s">
        <v>188</v>
      </c>
    </row>
    <row r="894" spans="1:188" x14ac:dyDescent="0.7">
      <c r="A894" s="2">
        <v>863901</v>
      </c>
      <c r="B894" s="2" t="s">
        <v>1080</v>
      </c>
      <c r="C894" s="3">
        <v>41275</v>
      </c>
      <c r="D894" s="2">
        <v>6</v>
      </c>
      <c r="E894" s="2">
        <v>3</v>
      </c>
      <c r="F894" s="2">
        <v>1</v>
      </c>
      <c r="G894" s="2">
        <v>3</v>
      </c>
      <c r="H894" s="2">
        <v>1</v>
      </c>
      <c r="I894" s="2">
        <v>0</v>
      </c>
      <c r="J894" s="2">
        <v>1</v>
      </c>
      <c r="K894" s="2">
        <v>0</v>
      </c>
      <c r="L894" s="2">
        <v>1</v>
      </c>
      <c r="M894" s="2">
        <v>1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1</v>
      </c>
      <c r="AE894" s="2">
        <v>0</v>
      </c>
      <c r="AF894" s="2">
        <v>0</v>
      </c>
      <c r="AG894" s="2">
        <v>0</v>
      </c>
      <c r="AH894" s="2">
        <v>1</v>
      </c>
      <c r="AI894" s="2">
        <v>1</v>
      </c>
      <c r="AJ894" s="2">
        <v>0</v>
      </c>
      <c r="AK894" s="2">
        <v>0</v>
      </c>
      <c r="AL894" s="2">
        <v>0</v>
      </c>
      <c r="AM894" s="2">
        <v>0</v>
      </c>
      <c r="AN894" s="2">
        <v>1</v>
      </c>
      <c r="AO894" s="2">
        <v>0</v>
      </c>
      <c r="AP894" s="2">
        <v>0</v>
      </c>
      <c r="AQ894" s="2">
        <v>0</v>
      </c>
      <c r="AR894" s="2">
        <v>1</v>
      </c>
      <c r="AS894" s="2">
        <v>0</v>
      </c>
      <c r="AT894" s="2">
        <v>0</v>
      </c>
      <c r="AU894" s="2">
        <v>0</v>
      </c>
      <c r="AV894" s="2">
        <v>1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1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200</v>
      </c>
      <c r="CG894" s="2">
        <v>150</v>
      </c>
      <c r="CH894" s="2">
        <v>50</v>
      </c>
      <c r="CI894" s="2">
        <v>0</v>
      </c>
      <c r="CJ894" s="2">
        <v>50</v>
      </c>
      <c r="CK894" s="2">
        <v>0</v>
      </c>
      <c r="CL894" s="2">
        <v>100</v>
      </c>
      <c r="CM894" s="2">
        <v>0</v>
      </c>
      <c r="CN894" s="2">
        <v>50</v>
      </c>
      <c r="CO894" s="2">
        <v>0</v>
      </c>
      <c r="CP894" s="2">
        <v>50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50</v>
      </c>
      <c r="DC894" s="2">
        <v>0</v>
      </c>
      <c r="DD894" s="2">
        <v>50</v>
      </c>
      <c r="DE894" s="2">
        <v>0</v>
      </c>
      <c r="DF894" s="2">
        <v>100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50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50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100</v>
      </c>
      <c r="GA894" s="2">
        <v>0</v>
      </c>
      <c r="GB894" s="2">
        <v>0</v>
      </c>
      <c r="GC894" s="2">
        <v>0</v>
      </c>
      <c r="GD894" s="2">
        <v>200</v>
      </c>
      <c r="GE894" s="2">
        <v>3</v>
      </c>
      <c r="GF894" s="2" t="s">
        <v>188</v>
      </c>
    </row>
    <row r="895" spans="1:188" x14ac:dyDescent="0.7">
      <c r="A895" s="2">
        <v>864538</v>
      </c>
      <c r="B895" s="2" t="s">
        <v>1081</v>
      </c>
      <c r="C895" s="3">
        <v>41640</v>
      </c>
      <c r="D895" s="2">
        <v>5</v>
      </c>
      <c r="E895" s="2">
        <v>3</v>
      </c>
      <c r="F895" s="2">
        <v>1</v>
      </c>
      <c r="G895" s="2">
        <v>3</v>
      </c>
      <c r="H895" s="2">
        <v>0</v>
      </c>
      <c r="I895" s="2">
        <v>1</v>
      </c>
      <c r="J895" s="2">
        <v>0</v>
      </c>
      <c r="K895" s="2">
        <v>1</v>
      </c>
      <c r="L895" s="2">
        <v>0</v>
      </c>
      <c r="M895" s="2">
        <v>1</v>
      </c>
      <c r="N895" s="2">
        <v>0</v>
      </c>
      <c r="O895" s="2">
        <v>1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</v>
      </c>
      <c r="AI895" s="2">
        <v>1</v>
      </c>
      <c r="AJ895" s="2">
        <v>0</v>
      </c>
      <c r="AK895" s="2">
        <v>0</v>
      </c>
      <c r="AL895" s="2">
        <v>0</v>
      </c>
      <c r="AM895" s="2">
        <v>0</v>
      </c>
      <c r="AN895" s="2">
        <v>1</v>
      </c>
      <c r="AO895" s="2">
        <v>0</v>
      </c>
      <c r="AP895" s="2">
        <v>0</v>
      </c>
      <c r="AQ895" s="2">
        <v>0</v>
      </c>
      <c r="AR895" s="2">
        <v>1</v>
      </c>
      <c r="AS895" s="2">
        <v>0</v>
      </c>
      <c r="AT895" s="2">
        <v>0</v>
      </c>
      <c r="AU895" s="2">
        <v>0</v>
      </c>
      <c r="AV895" s="2">
        <v>1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50</v>
      </c>
      <c r="CG895" s="2">
        <v>75</v>
      </c>
      <c r="CH895" s="2">
        <v>0</v>
      </c>
      <c r="CI895" s="2">
        <v>25</v>
      </c>
      <c r="CJ895" s="2">
        <v>0</v>
      </c>
      <c r="CK895" s="2">
        <v>25</v>
      </c>
      <c r="CL895" s="2">
        <v>0</v>
      </c>
      <c r="CM895" s="2">
        <v>0</v>
      </c>
      <c r="CN895" s="2">
        <v>0</v>
      </c>
      <c r="CO895" s="2">
        <v>25</v>
      </c>
      <c r="CP895" s="2">
        <v>0</v>
      </c>
      <c r="CQ895" s="2">
        <v>25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25</v>
      </c>
      <c r="DC895" s="2">
        <v>0</v>
      </c>
      <c r="DD895" s="2">
        <v>25</v>
      </c>
      <c r="DE895" s="2">
        <v>0</v>
      </c>
      <c r="DF895" s="2">
        <v>50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25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25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50</v>
      </c>
      <c r="GE895" s="2">
        <v>2</v>
      </c>
      <c r="GF895" s="2" t="s">
        <v>188</v>
      </c>
    </row>
    <row r="896" spans="1:188" x14ac:dyDescent="0.7">
      <c r="A896" s="2">
        <v>865438</v>
      </c>
      <c r="B896" s="2" t="s">
        <v>1082</v>
      </c>
      <c r="C896" s="3">
        <v>41640</v>
      </c>
      <c r="D896" s="2">
        <v>5</v>
      </c>
      <c r="E896" s="2">
        <v>3</v>
      </c>
      <c r="F896" s="2">
        <v>1</v>
      </c>
      <c r="G896" s="2">
        <v>3</v>
      </c>
      <c r="H896" s="2">
        <v>0</v>
      </c>
      <c r="I896" s="2">
        <v>1</v>
      </c>
      <c r="J896" s="2">
        <v>0</v>
      </c>
      <c r="K896" s="2">
        <v>1</v>
      </c>
      <c r="L896" s="2">
        <v>0</v>
      </c>
      <c r="M896" s="2">
        <v>1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0</v>
      </c>
      <c r="AP896" s="2">
        <v>0</v>
      </c>
      <c r="AQ896" s="2">
        <v>0</v>
      </c>
      <c r="AR896" s="2">
        <v>1</v>
      </c>
      <c r="AS896" s="2">
        <v>0</v>
      </c>
      <c r="AT896" s="2">
        <v>0</v>
      </c>
      <c r="AU896" s="2">
        <v>0</v>
      </c>
      <c r="AV896" s="2">
        <v>1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150</v>
      </c>
      <c r="CG896" s="2">
        <v>150</v>
      </c>
      <c r="CH896" s="2">
        <v>0</v>
      </c>
      <c r="CI896" s="2">
        <v>100</v>
      </c>
      <c r="CJ896" s="2">
        <v>0</v>
      </c>
      <c r="CK896" s="2">
        <v>50</v>
      </c>
      <c r="CL896" s="2">
        <v>0</v>
      </c>
      <c r="CM896" s="2">
        <v>0</v>
      </c>
      <c r="CN896" s="2">
        <v>0</v>
      </c>
      <c r="CO896" s="2">
        <v>100</v>
      </c>
      <c r="CP896" s="2">
        <v>0</v>
      </c>
      <c r="CQ896" s="2">
        <v>50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100</v>
      </c>
      <c r="DC896" s="2">
        <v>0</v>
      </c>
      <c r="DD896" s="2">
        <v>50</v>
      </c>
      <c r="DE896" s="2">
        <v>0</v>
      </c>
      <c r="DF896" s="2">
        <v>100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100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50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150</v>
      </c>
      <c r="GE896" s="2">
        <v>2</v>
      </c>
      <c r="GF896" s="2" t="s">
        <v>188</v>
      </c>
    </row>
    <row r="897" spans="1:188" x14ac:dyDescent="0.7">
      <c r="A897" s="2">
        <v>865665</v>
      </c>
      <c r="B897" s="2" t="s">
        <v>1083</v>
      </c>
      <c r="C897" s="3">
        <v>41640</v>
      </c>
      <c r="D897" s="2">
        <v>5</v>
      </c>
      <c r="E897" s="2">
        <v>3</v>
      </c>
      <c r="F897" s="2">
        <v>1</v>
      </c>
      <c r="G897" s="2">
        <v>3</v>
      </c>
      <c r="H897" s="2">
        <v>0</v>
      </c>
      <c r="I897" s="2">
        <v>1</v>
      </c>
      <c r="J897" s="2">
        <v>0</v>
      </c>
      <c r="K897" s="2">
        <v>1</v>
      </c>
      <c r="L897" s="2">
        <v>0</v>
      </c>
      <c r="M897" s="2">
        <v>1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</v>
      </c>
      <c r="AI897" s="2">
        <v>1</v>
      </c>
      <c r="AJ897" s="2">
        <v>0</v>
      </c>
      <c r="AK897" s="2">
        <v>0</v>
      </c>
      <c r="AL897" s="2">
        <v>0</v>
      </c>
      <c r="AM897" s="2">
        <v>0</v>
      </c>
      <c r="AN897" s="2">
        <v>1</v>
      </c>
      <c r="AO897" s="2">
        <v>0</v>
      </c>
      <c r="AP897" s="2">
        <v>0</v>
      </c>
      <c r="AQ897" s="2">
        <v>0</v>
      </c>
      <c r="AR897" s="2">
        <v>1</v>
      </c>
      <c r="AS897" s="2">
        <v>0</v>
      </c>
      <c r="AT897" s="2">
        <v>0</v>
      </c>
      <c r="AU897" s="2">
        <v>0</v>
      </c>
      <c r="AV897" s="2">
        <v>1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40</v>
      </c>
      <c r="CG897" s="2">
        <v>45</v>
      </c>
      <c r="CH897" s="2">
        <v>0</v>
      </c>
      <c r="CI897" s="2">
        <v>20</v>
      </c>
      <c r="CJ897" s="2">
        <v>0</v>
      </c>
      <c r="CK897" s="2">
        <v>20</v>
      </c>
      <c r="CL897" s="2">
        <v>0</v>
      </c>
      <c r="CM897" s="2">
        <v>0</v>
      </c>
      <c r="CN897" s="2">
        <v>0</v>
      </c>
      <c r="CO897" s="2">
        <v>20</v>
      </c>
      <c r="CP897" s="2">
        <v>0</v>
      </c>
      <c r="CQ897" s="2">
        <v>20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20</v>
      </c>
      <c r="DC897" s="2">
        <v>0</v>
      </c>
      <c r="DD897" s="2">
        <v>20</v>
      </c>
      <c r="DE897" s="2">
        <v>0</v>
      </c>
      <c r="DF897" s="2">
        <v>25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20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20</v>
      </c>
      <c r="FH897" s="2">
        <v>0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40</v>
      </c>
      <c r="GE897" s="2">
        <v>2</v>
      </c>
      <c r="GF897" s="2" t="s">
        <v>188</v>
      </c>
    </row>
    <row r="898" spans="1:188" x14ac:dyDescent="0.7">
      <c r="A898" s="2">
        <v>867696</v>
      </c>
      <c r="B898" s="2" t="s">
        <v>1084</v>
      </c>
      <c r="C898" s="3">
        <v>41275</v>
      </c>
      <c r="D898" s="2">
        <v>6</v>
      </c>
      <c r="E898" s="2">
        <v>3</v>
      </c>
      <c r="F898" s="2">
        <v>1</v>
      </c>
      <c r="G898" s="2">
        <v>3</v>
      </c>
      <c r="H898" s="2">
        <v>1</v>
      </c>
      <c r="I898" s="2">
        <v>0</v>
      </c>
      <c r="J898" s="2">
        <v>1</v>
      </c>
      <c r="K898" s="2">
        <v>0</v>
      </c>
      <c r="L898" s="2">
        <v>1</v>
      </c>
      <c r="M898" s="2">
        <v>1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1</v>
      </c>
      <c r="AE898" s="2">
        <v>0</v>
      </c>
      <c r="AF898" s="2">
        <v>0</v>
      </c>
      <c r="AG898" s="2">
        <v>0</v>
      </c>
      <c r="AH898" s="2">
        <v>1</v>
      </c>
      <c r="AI898" s="2">
        <v>1</v>
      </c>
      <c r="AJ898" s="2">
        <v>0</v>
      </c>
      <c r="AK898" s="2">
        <v>0</v>
      </c>
      <c r="AL898" s="2">
        <v>0</v>
      </c>
      <c r="AM898" s="2">
        <v>0</v>
      </c>
      <c r="AN898" s="2">
        <v>1</v>
      </c>
      <c r="AO898" s="2">
        <v>0</v>
      </c>
      <c r="AP898" s="2">
        <v>0</v>
      </c>
      <c r="AQ898" s="2">
        <v>0</v>
      </c>
      <c r="AR898" s="2">
        <v>1</v>
      </c>
      <c r="AS898" s="2">
        <v>0</v>
      </c>
      <c r="AT898" s="2">
        <v>0</v>
      </c>
      <c r="AU898" s="2">
        <v>0</v>
      </c>
      <c r="AV898" s="2">
        <v>1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1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125</v>
      </c>
      <c r="CG898" s="2">
        <v>100</v>
      </c>
      <c r="CH898" s="2">
        <v>25</v>
      </c>
      <c r="CI898" s="2">
        <v>0</v>
      </c>
      <c r="CJ898" s="2">
        <v>50</v>
      </c>
      <c r="CK898" s="2">
        <v>0</v>
      </c>
      <c r="CL898" s="2">
        <v>50</v>
      </c>
      <c r="CM898" s="2">
        <v>0</v>
      </c>
      <c r="CN898" s="2">
        <v>25</v>
      </c>
      <c r="CO898" s="2">
        <v>0</v>
      </c>
      <c r="CP898" s="2">
        <v>50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25</v>
      </c>
      <c r="DC898" s="2">
        <v>0</v>
      </c>
      <c r="DD898" s="2">
        <v>50</v>
      </c>
      <c r="DE898" s="2">
        <v>0</v>
      </c>
      <c r="DF898" s="2">
        <v>50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25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50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50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125</v>
      </c>
      <c r="GE898" s="2">
        <v>3</v>
      </c>
      <c r="GF898" s="2" t="s">
        <v>188</v>
      </c>
    </row>
    <row r="899" spans="1:188" x14ac:dyDescent="0.7">
      <c r="A899" s="2">
        <v>867850</v>
      </c>
      <c r="B899" s="2" t="s">
        <v>1085</v>
      </c>
      <c r="C899" s="3">
        <v>41275</v>
      </c>
      <c r="D899" s="2">
        <v>6</v>
      </c>
      <c r="E899" s="2">
        <v>3</v>
      </c>
      <c r="F899" s="2">
        <v>1</v>
      </c>
      <c r="G899" s="2">
        <v>3</v>
      </c>
      <c r="H899" s="2">
        <v>2</v>
      </c>
      <c r="I899" s="2">
        <v>0</v>
      </c>
      <c r="J899" s="2">
        <v>1</v>
      </c>
      <c r="K899" s="2">
        <v>0</v>
      </c>
      <c r="L899" s="2">
        <v>1</v>
      </c>
      <c r="M899" s="2">
        <v>2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0</v>
      </c>
      <c r="AG899" s="2">
        <v>0</v>
      </c>
      <c r="AH899" s="2">
        <v>1</v>
      </c>
      <c r="AI899" s="2">
        <v>1</v>
      </c>
      <c r="AJ899" s="2">
        <v>0</v>
      </c>
      <c r="AK899" s="2">
        <v>0</v>
      </c>
      <c r="AL899" s="2">
        <v>0</v>
      </c>
      <c r="AM899" s="2">
        <v>0</v>
      </c>
      <c r="AN899" s="2">
        <v>1</v>
      </c>
      <c r="AO899" s="2">
        <v>0</v>
      </c>
      <c r="AP899" s="2">
        <v>0</v>
      </c>
      <c r="AQ899" s="2">
        <v>0</v>
      </c>
      <c r="AR899" s="2">
        <v>1</v>
      </c>
      <c r="AS899" s="2">
        <v>0</v>
      </c>
      <c r="AT899" s="2">
        <v>0</v>
      </c>
      <c r="AU899" s="2">
        <v>0</v>
      </c>
      <c r="AV899" s="2">
        <v>1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1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240</v>
      </c>
      <c r="CG899" s="2">
        <v>150</v>
      </c>
      <c r="CH899" s="2">
        <v>90</v>
      </c>
      <c r="CI899" s="2">
        <v>0</v>
      </c>
      <c r="CJ899" s="2">
        <v>50</v>
      </c>
      <c r="CK899" s="2">
        <v>0</v>
      </c>
      <c r="CL899" s="2">
        <v>100</v>
      </c>
      <c r="CM899" s="2">
        <v>0</v>
      </c>
      <c r="CN899" s="2">
        <v>90</v>
      </c>
      <c r="CO899" s="2">
        <v>0</v>
      </c>
      <c r="CP899" s="2">
        <v>50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90</v>
      </c>
      <c r="DC899" s="2">
        <v>0</v>
      </c>
      <c r="DD899" s="2">
        <v>50</v>
      </c>
      <c r="DE899" s="2">
        <v>0</v>
      </c>
      <c r="DF899" s="2">
        <v>100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90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50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100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240</v>
      </c>
      <c r="GE899" s="2">
        <v>4</v>
      </c>
      <c r="GF899" s="2" t="s">
        <v>188</v>
      </c>
    </row>
    <row r="900" spans="1:188" x14ac:dyDescent="0.7">
      <c r="A900" s="2">
        <v>868444</v>
      </c>
      <c r="B900" s="2" t="s">
        <v>1086</v>
      </c>
      <c r="C900" s="3">
        <v>41275</v>
      </c>
      <c r="D900" s="2">
        <v>6</v>
      </c>
      <c r="E900" s="2">
        <v>3</v>
      </c>
      <c r="F900" s="2">
        <v>1</v>
      </c>
      <c r="G900" s="2">
        <v>3</v>
      </c>
      <c r="H900" s="2">
        <v>1</v>
      </c>
      <c r="I900" s="2">
        <v>0</v>
      </c>
      <c r="J900" s="2">
        <v>1</v>
      </c>
      <c r="K900" s="2">
        <v>0</v>
      </c>
      <c r="L900" s="2">
        <v>1</v>
      </c>
      <c r="M900" s="2">
        <v>1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1</v>
      </c>
      <c r="AE900" s="2">
        <v>0</v>
      </c>
      <c r="AF900" s="2">
        <v>0</v>
      </c>
      <c r="AG900" s="2">
        <v>0</v>
      </c>
      <c r="AH900" s="2">
        <v>1</v>
      </c>
      <c r="AI900" s="2">
        <v>1</v>
      </c>
      <c r="AJ900" s="2">
        <v>0</v>
      </c>
      <c r="AK900" s="2">
        <v>0</v>
      </c>
      <c r="AL900" s="2">
        <v>0</v>
      </c>
      <c r="AM900" s="2">
        <v>0</v>
      </c>
      <c r="AN900" s="2">
        <v>1</v>
      </c>
      <c r="AO900" s="2">
        <v>0</v>
      </c>
      <c r="AP900" s="2">
        <v>0</v>
      </c>
      <c r="AQ900" s="2">
        <v>0</v>
      </c>
      <c r="AR900" s="2">
        <v>1</v>
      </c>
      <c r="AS900" s="2">
        <v>0</v>
      </c>
      <c r="AT900" s="2">
        <v>0</v>
      </c>
      <c r="AU900" s="2">
        <v>0</v>
      </c>
      <c r="AV900" s="2">
        <v>1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1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471.6</v>
      </c>
      <c r="CG900" s="2">
        <v>421.6</v>
      </c>
      <c r="CH900" s="2">
        <v>50</v>
      </c>
      <c r="CI900" s="2">
        <v>0</v>
      </c>
      <c r="CJ900" s="2">
        <v>139.44</v>
      </c>
      <c r="CK900" s="2">
        <v>0</v>
      </c>
      <c r="CL900" s="2">
        <v>282.16000000000003</v>
      </c>
      <c r="CM900" s="2">
        <v>0</v>
      </c>
      <c r="CN900" s="2">
        <v>50</v>
      </c>
      <c r="CO900" s="2">
        <v>0</v>
      </c>
      <c r="CP900" s="2">
        <v>139.44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50</v>
      </c>
      <c r="DC900" s="2">
        <v>0</v>
      </c>
      <c r="DD900" s="2">
        <v>139.44</v>
      </c>
      <c r="DE900" s="2">
        <v>0</v>
      </c>
      <c r="DF900" s="2">
        <v>282.16000000000003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50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139.44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282.16000000000003</v>
      </c>
      <c r="GD900" s="2">
        <v>471.6</v>
      </c>
      <c r="GE900" s="2">
        <v>3</v>
      </c>
      <c r="GF900" s="2" t="s">
        <v>188</v>
      </c>
    </row>
    <row r="901" spans="1:188" x14ac:dyDescent="0.7">
      <c r="A901" s="2">
        <v>868683</v>
      </c>
      <c r="B901" s="2" t="s">
        <v>1087</v>
      </c>
      <c r="C901" s="3">
        <v>41275</v>
      </c>
      <c r="D901" s="2">
        <v>6</v>
      </c>
      <c r="E901" s="2">
        <v>3</v>
      </c>
      <c r="F901" s="2">
        <v>1</v>
      </c>
      <c r="G901" s="2">
        <v>3</v>
      </c>
      <c r="H901" s="2">
        <v>4</v>
      </c>
      <c r="I901" s="2">
        <v>0</v>
      </c>
      <c r="J901" s="2">
        <v>4</v>
      </c>
      <c r="K901" s="2">
        <v>0</v>
      </c>
      <c r="L901" s="2">
        <v>1</v>
      </c>
      <c r="M901" s="2">
        <v>4</v>
      </c>
      <c r="N901" s="2">
        <v>0</v>
      </c>
      <c r="O901" s="2">
        <v>4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1</v>
      </c>
      <c r="AE901" s="2">
        <v>0</v>
      </c>
      <c r="AF901" s="2">
        <v>0</v>
      </c>
      <c r="AG901" s="2">
        <v>0</v>
      </c>
      <c r="AH901" s="2">
        <v>1</v>
      </c>
      <c r="AI901" s="2">
        <v>1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0</v>
      </c>
      <c r="AP901" s="2">
        <v>0</v>
      </c>
      <c r="AQ901" s="2">
        <v>0</v>
      </c>
      <c r="AR901" s="2">
        <v>1</v>
      </c>
      <c r="AS901" s="2">
        <v>0</v>
      </c>
      <c r="AT901" s="2">
        <v>0</v>
      </c>
      <c r="AU901" s="2">
        <v>0</v>
      </c>
      <c r="AV901" s="2">
        <v>1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1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825.5</v>
      </c>
      <c r="CG901" s="2">
        <v>534</v>
      </c>
      <c r="CH901" s="2">
        <v>291.5</v>
      </c>
      <c r="CI901" s="2">
        <v>0</v>
      </c>
      <c r="CJ901" s="2">
        <v>334</v>
      </c>
      <c r="CK901" s="2">
        <v>0</v>
      </c>
      <c r="CL901" s="2">
        <v>200</v>
      </c>
      <c r="CM901" s="2">
        <v>0</v>
      </c>
      <c r="CN901" s="2">
        <v>291.5</v>
      </c>
      <c r="CO901" s="2">
        <v>0</v>
      </c>
      <c r="CP901" s="2">
        <v>334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291.5</v>
      </c>
      <c r="DC901" s="2">
        <v>0</v>
      </c>
      <c r="DD901" s="2">
        <v>334</v>
      </c>
      <c r="DE901" s="2">
        <v>0</v>
      </c>
      <c r="DF901" s="2">
        <v>200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139</v>
      </c>
      <c r="EB901" s="2">
        <v>0</v>
      </c>
      <c r="EC901" s="2">
        <v>0</v>
      </c>
      <c r="ED901" s="2">
        <v>52.5</v>
      </c>
      <c r="EE901" s="2">
        <v>100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200</v>
      </c>
      <c r="FA901" s="2">
        <v>134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200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825.5</v>
      </c>
      <c r="GE901" s="2">
        <v>9</v>
      </c>
      <c r="GF901" s="2" t="s">
        <v>188</v>
      </c>
    </row>
    <row r="902" spans="1:188" x14ac:dyDescent="0.7">
      <c r="A902" s="2">
        <v>870272</v>
      </c>
      <c r="B902" s="2" t="s">
        <v>1088</v>
      </c>
      <c r="C902" s="3">
        <v>41275</v>
      </c>
      <c r="D902" s="2">
        <v>6</v>
      </c>
      <c r="E902" s="2">
        <v>4</v>
      </c>
      <c r="F902" s="2">
        <v>2</v>
      </c>
      <c r="G902" s="2">
        <v>4</v>
      </c>
      <c r="H902" s="2">
        <v>1</v>
      </c>
      <c r="I902" s="2">
        <v>0</v>
      </c>
      <c r="J902" s="2">
        <v>2</v>
      </c>
      <c r="K902" s="2">
        <v>0</v>
      </c>
      <c r="L902" s="2">
        <v>1</v>
      </c>
      <c r="M902" s="2">
        <v>1</v>
      </c>
      <c r="N902" s="2">
        <v>0</v>
      </c>
      <c r="O902" s="2">
        <v>2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</v>
      </c>
      <c r="AI902" s="2">
        <v>1</v>
      </c>
      <c r="AJ902" s="2">
        <v>0</v>
      </c>
      <c r="AK902" s="2">
        <v>0</v>
      </c>
      <c r="AL902" s="2">
        <v>0</v>
      </c>
      <c r="AM902" s="2">
        <v>0</v>
      </c>
      <c r="AN902" s="2">
        <v>1</v>
      </c>
      <c r="AO902" s="2">
        <v>0</v>
      </c>
      <c r="AP902" s="2">
        <v>0</v>
      </c>
      <c r="AQ902" s="2">
        <v>0</v>
      </c>
      <c r="AR902" s="2">
        <v>1</v>
      </c>
      <c r="AS902" s="2">
        <v>0</v>
      </c>
      <c r="AT902" s="2">
        <v>0</v>
      </c>
      <c r="AU902" s="2">
        <v>0</v>
      </c>
      <c r="AV902" s="2">
        <v>1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1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81.44</v>
      </c>
      <c r="CG902" s="2">
        <v>75</v>
      </c>
      <c r="CH902" s="2">
        <v>31.44</v>
      </c>
      <c r="CI902" s="2">
        <v>0</v>
      </c>
      <c r="CJ902" s="2">
        <v>50</v>
      </c>
      <c r="CK902" s="2">
        <v>0</v>
      </c>
      <c r="CL902" s="2">
        <v>25</v>
      </c>
      <c r="CM902" s="2">
        <v>0</v>
      </c>
      <c r="CN902" s="2">
        <v>31.44</v>
      </c>
      <c r="CO902" s="2">
        <v>0</v>
      </c>
      <c r="CP902" s="2">
        <v>50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31.44</v>
      </c>
      <c r="DC902" s="2">
        <v>0</v>
      </c>
      <c r="DD902" s="2">
        <v>50</v>
      </c>
      <c r="DE902" s="2">
        <v>0</v>
      </c>
      <c r="DF902" s="2">
        <v>25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31.44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25</v>
      </c>
      <c r="FC902" s="2">
        <v>25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25</v>
      </c>
      <c r="GC902" s="2">
        <v>0</v>
      </c>
      <c r="GD902" s="2">
        <v>106.44</v>
      </c>
      <c r="GE902" s="2">
        <v>4</v>
      </c>
      <c r="GF902" s="2" t="s">
        <v>188</v>
      </c>
    </row>
    <row r="903" spans="1:188" x14ac:dyDescent="0.7">
      <c r="A903" s="2">
        <v>873579</v>
      </c>
      <c r="B903" s="2" t="s">
        <v>1089</v>
      </c>
      <c r="C903" s="3">
        <v>41640</v>
      </c>
      <c r="D903" s="2">
        <v>5</v>
      </c>
      <c r="E903" s="2">
        <v>3</v>
      </c>
      <c r="F903" s="2">
        <v>1</v>
      </c>
      <c r="G903" s="2">
        <v>3</v>
      </c>
      <c r="H903" s="2">
        <v>0</v>
      </c>
      <c r="I903" s="2">
        <v>1</v>
      </c>
      <c r="J903" s="2">
        <v>0</v>
      </c>
      <c r="K903" s="2">
        <v>1</v>
      </c>
      <c r="L903" s="2">
        <v>0</v>
      </c>
      <c r="M903" s="2">
        <v>1</v>
      </c>
      <c r="N903" s="2">
        <v>0</v>
      </c>
      <c r="O903" s="2">
        <v>1</v>
      </c>
      <c r="P903" s="2">
        <v>0</v>
      </c>
      <c r="Q903" s="2">
        <v>5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</v>
      </c>
      <c r="AI903" s="2">
        <v>1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0</v>
      </c>
      <c r="AP903" s="2">
        <v>0</v>
      </c>
      <c r="AQ903" s="2">
        <v>0</v>
      </c>
      <c r="AR903" s="2">
        <v>1</v>
      </c>
      <c r="AS903" s="2">
        <v>0</v>
      </c>
      <c r="AT903" s="2">
        <v>0</v>
      </c>
      <c r="AU903" s="2">
        <v>0</v>
      </c>
      <c r="AV903" s="2">
        <v>1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200</v>
      </c>
      <c r="CG903" s="2">
        <v>520</v>
      </c>
      <c r="CH903" s="2">
        <v>0</v>
      </c>
      <c r="CI903" s="2">
        <v>100</v>
      </c>
      <c r="CJ903" s="2">
        <v>0</v>
      </c>
      <c r="CK903" s="2">
        <v>100</v>
      </c>
      <c r="CL903" s="2">
        <v>0</v>
      </c>
      <c r="CM903" s="2">
        <v>0</v>
      </c>
      <c r="CN903" s="2">
        <v>0</v>
      </c>
      <c r="CO903" s="2">
        <v>100</v>
      </c>
      <c r="CP903" s="2">
        <v>0</v>
      </c>
      <c r="CQ903" s="2">
        <v>100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100</v>
      </c>
      <c r="DC903" s="2">
        <v>0</v>
      </c>
      <c r="DD903" s="2">
        <v>100</v>
      </c>
      <c r="DE903" s="2">
        <v>0</v>
      </c>
      <c r="DF903" s="2">
        <v>420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100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100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200</v>
      </c>
      <c r="GE903" s="2">
        <v>2</v>
      </c>
      <c r="GF903" s="2" t="s">
        <v>188</v>
      </c>
    </row>
    <row r="904" spans="1:188" x14ac:dyDescent="0.7">
      <c r="A904" s="2">
        <v>873656</v>
      </c>
      <c r="B904" s="2" t="s">
        <v>1090</v>
      </c>
      <c r="C904" s="3">
        <v>41275</v>
      </c>
      <c r="D904" s="2">
        <v>6</v>
      </c>
      <c r="E904" s="2">
        <v>3</v>
      </c>
      <c r="F904" s="2">
        <v>1</v>
      </c>
      <c r="G904" s="2">
        <v>3</v>
      </c>
      <c r="H904" s="2">
        <v>1</v>
      </c>
      <c r="I904" s="2">
        <v>0</v>
      </c>
      <c r="J904" s="2">
        <v>1</v>
      </c>
      <c r="K904" s="2">
        <v>0</v>
      </c>
      <c r="L904" s="2">
        <v>2</v>
      </c>
      <c r="M904" s="2">
        <v>1</v>
      </c>
      <c r="N904" s="2">
        <v>0</v>
      </c>
      <c r="O904" s="2">
        <v>1</v>
      </c>
      <c r="P904" s="2">
        <v>0</v>
      </c>
      <c r="Q904" s="2">
        <v>2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1</v>
      </c>
      <c r="AE904" s="2">
        <v>0</v>
      </c>
      <c r="AF904" s="2">
        <v>0</v>
      </c>
      <c r="AG904" s="2">
        <v>0</v>
      </c>
      <c r="AH904" s="2">
        <v>1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0</v>
      </c>
      <c r="AP904" s="2">
        <v>0</v>
      </c>
      <c r="AQ904" s="2">
        <v>0</v>
      </c>
      <c r="AR904" s="2">
        <v>1</v>
      </c>
      <c r="AS904" s="2">
        <v>0</v>
      </c>
      <c r="AT904" s="2">
        <v>0</v>
      </c>
      <c r="AU904" s="2">
        <v>0</v>
      </c>
      <c r="AV904" s="2">
        <v>1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1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163</v>
      </c>
      <c r="CG904" s="2">
        <v>105</v>
      </c>
      <c r="CH904" s="2">
        <v>58</v>
      </c>
      <c r="CI904" s="2">
        <v>0</v>
      </c>
      <c r="CJ904" s="2">
        <v>25</v>
      </c>
      <c r="CK904" s="2">
        <v>0</v>
      </c>
      <c r="CL904" s="2">
        <v>80</v>
      </c>
      <c r="CM904" s="2">
        <v>0</v>
      </c>
      <c r="CN904" s="2">
        <v>58</v>
      </c>
      <c r="CO904" s="2">
        <v>0</v>
      </c>
      <c r="CP904" s="2">
        <v>25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58</v>
      </c>
      <c r="DC904" s="2">
        <v>0</v>
      </c>
      <c r="DD904" s="2">
        <v>25</v>
      </c>
      <c r="DE904" s="2">
        <v>0</v>
      </c>
      <c r="DF904" s="2">
        <v>80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58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25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30</v>
      </c>
      <c r="FZ904" s="2">
        <v>0</v>
      </c>
      <c r="GA904" s="2">
        <v>0</v>
      </c>
      <c r="GB904" s="2">
        <v>50</v>
      </c>
      <c r="GC904" s="2">
        <v>0</v>
      </c>
      <c r="GD904" s="2">
        <v>163</v>
      </c>
      <c r="GE904" s="2">
        <v>4</v>
      </c>
      <c r="GF904" s="2" t="s">
        <v>188</v>
      </c>
    </row>
    <row r="905" spans="1:188" x14ac:dyDescent="0.7">
      <c r="A905" s="2">
        <v>875237</v>
      </c>
      <c r="B905" s="2" t="s">
        <v>1091</v>
      </c>
      <c r="C905" s="3">
        <v>41275</v>
      </c>
      <c r="D905" s="2">
        <v>6</v>
      </c>
      <c r="E905" s="2">
        <v>3</v>
      </c>
      <c r="F905" s="2">
        <v>1</v>
      </c>
      <c r="G905" s="2">
        <v>3</v>
      </c>
      <c r="H905" s="2">
        <v>1</v>
      </c>
      <c r="I905" s="2">
        <v>0</v>
      </c>
      <c r="J905" s="2">
        <v>2</v>
      </c>
      <c r="K905" s="2">
        <v>0</v>
      </c>
      <c r="L905" s="2">
        <v>1</v>
      </c>
      <c r="M905" s="2">
        <v>1</v>
      </c>
      <c r="N905" s="2">
        <v>0</v>
      </c>
      <c r="O905" s="2">
        <v>2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0</v>
      </c>
      <c r="AF905" s="2">
        <v>0</v>
      </c>
      <c r="AG905" s="2">
        <v>0</v>
      </c>
      <c r="AH905" s="2">
        <v>1</v>
      </c>
      <c r="AI905" s="2">
        <v>1</v>
      </c>
      <c r="AJ905" s="2">
        <v>0</v>
      </c>
      <c r="AK905" s="2">
        <v>0</v>
      </c>
      <c r="AL905" s="2">
        <v>0</v>
      </c>
      <c r="AM905" s="2">
        <v>0</v>
      </c>
      <c r="AN905" s="2">
        <v>1</v>
      </c>
      <c r="AO905" s="2">
        <v>0</v>
      </c>
      <c r="AP905" s="2">
        <v>0</v>
      </c>
      <c r="AQ905" s="2">
        <v>0</v>
      </c>
      <c r="AR905" s="2">
        <v>1</v>
      </c>
      <c r="AS905" s="2">
        <v>0</v>
      </c>
      <c r="AT905" s="2">
        <v>0</v>
      </c>
      <c r="AU905" s="2">
        <v>0</v>
      </c>
      <c r="AV905" s="2">
        <v>1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1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382.48</v>
      </c>
      <c r="CG905" s="2">
        <v>357.48</v>
      </c>
      <c r="CH905" s="2">
        <v>25</v>
      </c>
      <c r="CI905" s="2">
        <v>0</v>
      </c>
      <c r="CJ905" s="2">
        <v>184.7</v>
      </c>
      <c r="CK905" s="2">
        <v>0</v>
      </c>
      <c r="CL905" s="2">
        <v>172.78</v>
      </c>
      <c r="CM905" s="2">
        <v>0</v>
      </c>
      <c r="CN905" s="2">
        <v>25</v>
      </c>
      <c r="CO905" s="2">
        <v>0</v>
      </c>
      <c r="CP905" s="2">
        <v>184.7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25</v>
      </c>
      <c r="DC905" s="2">
        <v>0</v>
      </c>
      <c r="DD905" s="2">
        <v>184.7</v>
      </c>
      <c r="DE905" s="2">
        <v>0</v>
      </c>
      <c r="DF905" s="2">
        <v>172.78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25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184.7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172.78</v>
      </c>
      <c r="GB905" s="2">
        <v>0</v>
      </c>
      <c r="GC905" s="2">
        <v>0</v>
      </c>
      <c r="GD905" s="2">
        <v>382.48</v>
      </c>
      <c r="GE905" s="2">
        <v>4</v>
      </c>
      <c r="GF905" s="2" t="s">
        <v>188</v>
      </c>
    </row>
    <row r="906" spans="1:188" x14ac:dyDescent="0.7">
      <c r="A906" s="2">
        <v>876015</v>
      </c>
      <c r="B906" s="2" t="s">
        <v>1092</v>
      </c>
      <c r="C906" s="3">
        <v>41275</v>
      </c>
      <c r="D906" s="2">
        <v>6</v>
      </c>
      <c r="E906" s="2">
        <v>3</v>
      </c>
      <c r="F906" s="2">
        <v>1</v>
      </c>
      <c r="G906" s="2">
        <v>3</v>
      </c>
      <c r="H906" s="2">
        <v>2</v>
      </c>
      <c r="I906" s="2">
        <v>0</v>
      </c>
      <c r="J906" s="2">
        <v>5</v>
      </c>
      <c r="K906" s="2">
        <v>0</v>
      </c>
      <c r="L906" s="2">
        <v>4</v>
      </c>
      <c r="M906" s="2">
        <v>2</v>
      </c>
      <c r="N906" s="2">
        <v>0</v>
      </c>
      <c r="O906" s="2">
        <v>5</v>
      </c>
      <c r="P906" s="2">
        <v>0</v>
      </c>
      <c r="Q906" s="2">
        <v>4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1</v>
      </c>
      <c r="AE906" s="2">
        <v>0</v>
      </c>
      <c r="AF906" s="2">
        <v>0</v>
      </c>
      <c r="AG906" s="2">
        <v>0</v>
      </c>
      <c r="AH906" s="2">
        <v>1</v>
      </c>
      <c r="AI906" s="2">
        <v>1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0</v>
      </c>
      <c r="AP906" s="2">
        <v>0</v>
      </c>
      <c r="AQ906" s="2">
        <v>0</v>
      </c>
      <c r="AR906" s="2">
        <v>1</v>
      </c>
      <c r="AS906" s="2">
        <v>0</v>
      </c>
      <c r="AT906" s="2">
        <v>0</v>
      </c>
      <c r="AU906" s="2">
        <v>0</v>
      </c>
      <c r="AV906" s="2">
        <v>1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1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430</v>
      </c>
      <c r="CG906" s="2">
        <v>370</v>
      </c>
      <c r="CH906" s="2">
        <v>60</v>
      </c>
      <c r="CI906" s="2">
        <v>0</v>
      </c>
      <c r="CJ906" s="2">
        <v>170</v>
      </c>
      <c r="CK906" s="2">
        <v>0</v>
      </c>
      <c r="CL906" s="2">
        <v>200</v>
      </c>
      <c r="CM906" s="2">
        <v>0</v>
      </c>
      <c r="CN906" s="2">
        <v>60</v>
      </c>
      <c r="CO906" s="2">
        <v>0</v>
      </c>
      <c r="CP906" s="2">
        <v>170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60</v>
      </c>
      <c r="DC906" s="2">
        <v>0</v>
      </c>
      <c r="DD906" s="2">
        <v>170</v>
      </c>
      <c r="DE906" s="2">
        <v>0</v>
      </c>
      <c r="DF906" s="2">
        <v>200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60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50</v>
      </c>
      <c r="FC906" s="2">
        <v>0</v>
      </c>
      <c r="FD906" s="2">
        <v>120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125</v>
      </c>
      <c r="FS906" s="2">
        <v>75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430</v>
      </c>
      <c r="GE906" s="2">
        <v>11</v>
      </c>
      <c r="GF906" s="2" t="s">
        <v>188</v>
      </c>
    </row>
    <row r="907" spans="1:188" x14ac:dyDescent="0.7">
      <c r="A907" s="2">
        <v>876113</v>
      </c>
      <c r="B907" s="2" t="s">
        <v>1093</v>
      </c>
      <c r="C907" s="3">
        <v>41640</v>
      </c>
      <c r="D907" s="2">
        <v>5</v>
      </c>
      <c r="E907" s="2">
        <v>3</v>
      </c>
      <c r="F907" s="2">
        <v>1</v>
      </c>
      <c r="G907" s="2">
        <v>3</v>
      </c>
      <c r="H907" s="2">
        <v>0</v>
      </c>
      <c r="I907" s="2">
        <v>2</v>
      </c>
      <c r="J907" s="2">
        <v>0</v>
      </c>
      <c r="K907" s="2">
        <v>2</v>
      </c>
      <c r="L907" s="2">
        <v>0</v>
      </c>
      <c r="M907" s="2">
        <v>2</v>
      </c>
      <c r="N907" s="2">
        <v>0</v>
      </c>
      <c r="O907" s="2">
        <v>2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1</v>
      </c>
      <c r="AI907" s="2">
        <v>1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0</v>
      </c>
      <c r="AP907" s="2">
        <v>0</v>
      </c>
      <c r="AQ907" s="2">
        <v>0</v>
      </c>
      <c r="AR907" s="2">
        <v>1</v>
      </c>
      <c r="AS907" s="2">
        <v>0</v>
      </c>
      <c r="AT907" s="2">
        <v>0</v>
      </c>
      <c r="AU907" s="2">
        <v>0</v>
      </c>
      <c r="AV907" s="2">
        <v>1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225</v>
      </c>
      <c r="CG907" s="2">
        <v>225</v>
      </c>
      <c r="CH907" s="2">
        <v>0</v>
      </c>
      <c r="CI907" s="2">
        <v>75</v>
      </c>
      <c r="CJ907" s="2">
        <v>0</v>
      </c>
      <c r="CK907" s="2">
        <v>150</v>
      </c>
      <c r="CL907" s="2">
        <v>0</v>
      </c>
      <c r="CM907" s="2">
        <v>0</v>
      </c>
      <c r="CN907" s="2">
        <v>0</v>
      </c>
      <c r="CO907" s="2">
        <v>75</v>
      </c>
      <c r="CP907" s="2">
        <v>0</v>
      </c>
      <c r="CQ907" s="2">
        <v>150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75</v>
      </c>
      <c r="DC907" s="2">
        <v>0</v>
      </c>
      <c r="DD907" s="2">
        <v>150</v>
      </c>
      <c r="DE907" s="2">
        <v>0</v>
      </c>
      <c r="DF907" s="2">
        <v>75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25</v>
      </c>
      <c r="EL907" s="2">
        <v>0</v>
      </c>
      <c r="EM907" s="2">
        <v>0</v>
      </c>
      <c r="EN907" s="2">
        <v>0</v>
      </c>
      <c r="EO907" s="2">
        <v>50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150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225</v>
      </c>
      <c r="GE907" s="2">
        <v>4</v>
      </c>
      <c r="GF907" s="2" t="s">
        <v>188</v>
      </c>
    </row>
    <row r="908" spans="1:188" x14ac:dyDescent="0.7">
      <c r="A908" s="2">
        <v>877517</v>
      </c>
      <c r="B908" s="2" t="s">
        <v>1094</v>
      </c>
      <c r="C908" s="3">
        <v>41275</v>
      </c>
      <c r="D908" s="2">
        <v>6</v>
      </c>
      <c r="E908" s="2">
        <v>3</v>
      </c>
      <c r="F908" s="2">
        <v>1</v>
      </c>
      <c r="G908" s="2">
        <v>3</v>
      </c>
      <c r="H908" s="2">
        <v>1</v>
      </c>
      <c r="I908" s="2">
        <v>0</v>
      </c>
      <c r="J908" s="2">
        <v>1</v>
      </c>
      <c r="K908" s="2">
        <v>0</v>
      </c>
      <c r="L908" s="2">
        <v>1</v>
      </c>
      <c r="M908" s="2">
        <v>1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1</v>
      </c>
      <c r="AE908" s="2">
        <v>0</v>
      </c>
      <c r="AF908" s="2">
        <v>0</v>
      </c>
      <c r="AG908" s="2">
        <v>0</v>
      </c>
      <c r="AH908" s="2">
        <v>1</v>
      </c>
      <c r="AI908" s="2">
        <v>1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0</v>
      </c>
      <c r="AP908" s="2">
        <v>0</v>
      </c>
      <c r="AQ908" s="2">
        <v>0</v>
      </c>
      <c r="AR908" s="2">
        <v>1</v>
      </c>
      <c r="AS908" s="2">
        <v>0</v>
      </c>
      <c r="AT908" s="2">
        <v>0</v>
      </c>
      <c r="AU908" s="2">
        <v>0</v>
      </c>
      <c r="AV908" s="2">
        <v>1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1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150</v>
      </c>
      <c r="CG908" s="2">
        <v>100</v>
      </c>
      <c r="CH908" s="2">
        <v>50</v>
      </c>
      <c r="CI908" s="2">
        <v>0</v>
      </c>
      <c r="CJ908" s="2">
        <v>50</v>
      </c>
      <c r="CK908" s="2">
        <v>0</v>
      </c>
      <c r="CL908" s="2">
        <v>50</v>
      </c>
      <c r="CM908" s="2">
        <v>0</v>
      </c>
      <c r="CN908" s="2">
        <v>50</v>
      </c>
      <c r="CO908" s="2">
        <v>0</v>
      </c>
      <c r="CP908" s="2">
        <v>50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50</v>
      </c>
      <c r="DC908" s="2">
        <v>0</v>
      </c>
      <c r="DD908" s="2">
        <v>50</v>
      </c>
      <c r="DE908" s="2">
        <v>0</v>
      </c>
      <c r="DF908" s="2">
        <v>50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50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50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50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150</v>
      </c>
      <c r="GE908" s="2">
        <v>3</v>
      </c>
      <c r="GF908" s="2" t="s">
        <v>188</v>
      </c>
    </row>
    <row r="909" spans="1:188" x14ac:dyDescent="0.7">
      <c r="A909" s="2">
        <v>879252</v>
      </c>
      <c r="B909" s="2" t="s">
        <v>1095</v>
      </c>
      <c r="C909" s="3">
        <v>41275</v>
      </c>
      <c r="D909" s="2">
        <v>6</v>
      </c>
      <c r="E909" s="2">
        <v>3</v>
      </c>
      <c r="F909" s="2">
        <v>1</v>
      </c>
      <c r="G909" s="2">
        <v>3</v>
      </c>
      <c r="H909" s="2">
        <v>1</v>
      </c>
      <c r="I909" s="2">
        <v>0</v>
      </c>
      <c r="J909" s="2">
        <v>1</v>
      </c>
      <c r="K909" s="2">
        <v>0</v>
      </c>
      <c r="L909" s="2">
        <v>1</v>
      </c>
      <c r="M909" s="2">
        <v>1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1</v>
      </c>
      <c r="AE909" s="2">
        <v>0</v>
      </c>
      <c r="AF909" s="2">
        <v>0</v>
      </c>
      <c r="AG909" s="2">
        <v>0</v>
      </c>
      <c r="AH909" s="2">
        <v>1</v>
      </c>
      <c r="AI909" s="2">
        <v>1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0</v>
      </c>
      <c r="AP909" s="2">
        <v>0</v>
      </c>
      <c r="AQ909" s="2">
        <v>0</v>
      </c>
      <c r="AR909" s="2">
        <v>1</v>
      </c>
      <c r="AS909" s="2">
        <v>0</v>
      </c>
      <c r="AT909" s="2">
        <v>0</v>
      </c>
      <c r="AU909" s="2">
        <v>0</v>
      </c>
      <c r="AV909" s="2">
        <v>1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1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97.87</v>
      </c>
      <c r="CG909" s="2">
        <v>72.87</v>
      </c>
      <c r="CH909" s="2">
        <v>25</v>
      </c>
      <c r="CI909" s="2">
        <v>0</v>
      </c>
      <c r="CJ909" s="2">
        <v>25</v>
      </c>
      <c r="CK909" s="2">
        <v>0</v>
      </c>
      <c r="CL909" s="2">
        <v>47.87</v>
      </c>
      <c r="CM909" s="2">
        <v>0</v>
      </c>
      <c r="CN909" s="2">
        <v>25</v>
      </c>
      <c r="CO909" s="2">
        <v>0</v>
      </c>
      <c r="CP909" s="2">
        <v>25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25</v>
      </c>
      <c r="DC909" s="2">
        <v>0</v>
      </c>
      <c r="DD909" s="2">
        <v>25</v>
      </c>
      <c r="DE909" s="2">
        <v>0</v>
      </c>
      <c r="DF909" s="2">
        <v>47.87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25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25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47.87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97.87</v>
      </c>
      <c r="GE909" s="2">
        <v>3</v>
      </c>
      <c r="GF909" s="2" t="s">
        <v>188</v>
      </c>
    </row>
    <row r="910" spans="1:188" x14ac:dyDescent="0.7">
      <c r="A910" s="2">
        <v>879948</v>
      </c>
      <c r="B910" s="2" t="s">
        <v>1096</v>
      </c>
      <c r="C910" s="3">
        <v>41640</v>
      </c>
      <c r="D910" s="2">
        <v>5</v>
      </c>
      <c r="E910" s="2">
        <v>3</v>
      </c>
      <c r="F910" s="2">
        <v>1</v>
      </c>
      <c r="G910" s="2">
        <v>3</v>
      </c>
      <c r="H910" s="2">
        <v>0</v>
      </c>
      <c r="I910" s="2">
        <v>1</v>
      </c>
      <c r="J910" s="2">
        <v>0</v>
      </c>
      <c r="K910" s="2">
        <v>1</v>
      </c>
      <c r="L910" s="2">
        <v>0</v>
      </c>
      <c r="M910" s="2">
        <v>1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1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1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0</v>
      </c>
      <c r="AP910" s="2">
        <v>0</v>
      </c>
      <c r="AQ910" s="2">
        <v>0</v>
      </c>
      <c r="AR910" s="2">
        <v>1</v>
      </c>
      <c r="AS910" s="2">
        <v>0</v>
      </c>
      <c r="AT910" s="2">
        <v>0</v>
      </c>
      <c r="AU910" s="2">
        <v>0</v>
      </c>
      <c r="AV910" s="2">
        <v>1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150</v>
      </c>
      <c r="CG910" s="2">
        <v>160</v>
      </c>
      <c r="CH910" s="2">
        <v>0</v>
      </c>
      <c r="CI910" s="2">
        <v>100</v>
      </c>
      <c r="CJ910" s="2">
        <v>0</v>
      </c>
      <c r="CK910" s="2">
        <v>50</v>
      </c>
      <c r="CL910" s="2">
        <v>0</v>
      </c>
      <c r="CM910" s="2">
        <v>0</v>
      </c>
      <c r="CN910" s="2">
        <v>0</v>
      </c>
      <c r="CO910" s="2">
        <v>100</v>
      </c>
      <c r="CP910" s="2">
        <v>0</v>
      </c>
      <c r="CQ910" s="2">
        <v>50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100</v>
      </c>
      <c r="DC910" s="2">
        <v>0</v>
      </c>
      <c r="DD910" s="2">
        <v>50</v>
      </c>
      <c r="DE910" s="2">
        <v>0</v>
      </c>
      <c r="DF910" s="2">
        <v>110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100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50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150</v>
      </c>
      <c r="GE910" s="2">
        <v>2</v>
      </c>
      <c r="GF910" s="2" t="s">
        <v>188</v>
      </c>
    </row>
    <row r="911" spans="1:188" x14ac:dyDescent="0.7">
      <c r="A911" s="2">
        <v>880914</v>
      </c>
      <c r="B911" s="2" t="s">
        <v>1097</v>
      </c>
      <c r="C911" s="3">
        <v>41275</v>
      </c>
      <c r="D911" s="2">
        <v>6</v>
      </c>
      <c r="E911" s="2">
        <v>4</v>
      </c>
      <c r="F911" s="2">
        <v>2</v>
      </c>
      <c r="G911" s="2">
        <v>4</v>
      </c>
      <c r="H911" s="2">
        <v>2</v>
      </c>
      <c r="I911" s="2">
        <v>0</v>
      </c>
      <c r="J911" s="2">
        <v>1</v>
      </c>
      <c r="K911" s="2">
        <v>0</v>
      </c>
      <c r="L911" s="2">
        <v>3</v>
      </c>
      <c r="M911" s="2">
        <v>2</v>
      </c>
      <c r="N911" s="2">
        <v>0</v>
      </c>
      <c r="O911" s="2">
        <v>1</v>
      </c>
      <c r="P911" s="2">
        <v>0</v>
      </c>
      <c r="Q911" s="2">
        <v>3</v>
      </c>
      <c r="R911" s="2">
        <v>0</v>
      </c>
      <c r="S911" s="2">
        <v>0</v>
      </c>
      <c r="T911" s="2">
        <v>0</v>
      </c>
      <c r="U911" s="2">
        <v>0</v>
      </c>
      <c r="V911" s="2">
        <v>1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1</v>
      </c>
      <c r="AJ911" s="2">
        <v>0</v>
      </c>
      <c r="AK911" s="2">
        <v>0</v>
      </c>
      <c r="AL911" s="2">
        <v>0</v>
      </c>
      <c r="AM911" s="2">
        <v>0</v>
      </c>
      <c r="AN911" s="2">
        <v>1</v>
      </c>
      <c r="AO911" s="2">
        <v>0</v>
      </c>
      <c r="AP911" s="2">
        <v>0</v>
      </c>
      <c r="AQ911" s="2">
        <v>0</v>
      </c>
      <c r="AR911" s="2">
        <v>1</v>
      </c>
      <c r="AS911" s="2">
        <v>0</v>
      </c>
      <c r="AT911" s="2">
        <v>0</v>
      </c>
      <c r="AU911" s="2">
        <v>0</v>
      </c>
      <c r="AV911" s="2">
        <v>1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1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165</v>
      </c>
      <c r="CG911" s="2">
        <v>200</v>
      </c>
      <c r="CH911" s="2">
        <v>115</v>
      </c>
      <c r="CI911" s="2">
        <v>0</v>
      </c>
      <c r="CJ911" s="2">
        <v>50</v>
      </c>
      <c r="CK911" s="2">
        <v>0</v>
      </c>
      <c r="CL911" s="2">
        <v>150</v>
      </c>
      <c r="CM911" s="2">
        <v>0</v>
      </c>
      <c r="CN911" s="2">
        <v>115</v>
      </c>
      <c r="CO911" s="2">
        <v>0</v>
      </c>
      <c r="CP911" s="2">
        <v>50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115</v>
      </c>
      <c r="DC911" s="2">
        <v>0</v>
      </c>
      <c r="DD911" s="2">
        <v>50</v>
      </c>
      <c r="DE911" s="2">
        <v>0</v>
      </c>
      <c r="DF911" s="2">
        <v>150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100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15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50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50</v>
      </c>
      <c r="FX911" s="2">
        <v>0</v>
      </c>
      <c r="FY911" s="2">
        <v>25</v>
      </c>
      <c r="FZ911" s="2">
        <v>0</v>
      </c>
      <c r="GA911" s="2">
        <v>0</v>
      </c>
      <c r="GB911" s="2">
        <v>75</v>
      </c>
      <c r="GC911" s="2">
        <v>0</v>
      </c>
      <c r="GD911" s="2">
        <v>315</v>
      </c>
      <c r="GE911" s="2">
        <v>6</v>
      </c>
      <c r="GF911" s="2" t="s">
        <v>188</v>
      </c>
    </row>
    <row r="912" spans="1:188" x14ac:dyDescent="0.7">
      <c r="A912" s="2">
        <v>880987</v>
      </c>
      <c r="B912" s="2" t="s">
        <v>1098</v>
      </c>
      <c r="C912" s="3">
        <v>41275</v>
      </c>
      <c r="D912" s="2">
        <v>6</v>
      </c>
      <c r="E912" s="2">
        <v>3</v>
      </c>
      <c r="F912" s="2">
        <v>1</v>
      </c>
      <c r="G912" s="2">
        <v>3</v>
      </c>
      <c r="H912" s="2">
        <v>1</v>
      </c>
      <c r="I912" s="2">
        <v>0</v>
      </c>
      <c r="J912" s="2">
        <v>1</v>
      </c>
      <c r="K912" s="2">
        <v>0</v>
      </c>
      <c r="L912" s="2">
        <v>1</v>
      </c>
      <c r="M912" s="2">
        <v>1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1</v>
      </c>
      <c r="AE912" s="2">
        <v>0</v>
      </c>
      <c r="AF912" s="2">
        <v>0</v>
      </c>
      <c r="AG912" s="2">
        <v>0</v>
      </c>
      <c r="AH912" s="2">
        <v>1</v>
      </c>
      <c r="AI912" s="2">
        <v>1</v>
      </c>
      <c r="AJ912" s="2">
        <v>0</v>
      </c>
      <c r="AK912" s="2">
        <v>0</v>
      </c>
      <c r="AL912" s="2">
        <v>0</v>
      </c>
      <c r="AM912" s="2">
        <v>0</v>
      </c>
      <c r="AN912" s="2">
        <v>1</v>
      </c>
      <c r="AO912" s="2">
        <v>0</v>
      </c>
      <c r="AP912" s="2">
        <v>0</v>
      </c>
      <c r="AQ912" s="2">
        <v>0</v>
      </c>
      <c r="AR912" s="2">
        <v>1</v>
      </c>
      <c r="AS912" s="2">
        <v>0</v>
      </c>
      <c r="AT912" s="2">
        <v>0</v>
      </c>
      <c r="AU912" s="2">
        <v>0</v>
      </c>
      <c r="AV912" s="2">
        <v>1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1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55</v>
      </c>
      <c r="CG912" s="2">
        <v>45</v>
      </c>
      <c r="CH912" s="2">
        <v>10</v>
      </c>
      <c r="CI912" s="2">
        <v>0</v>
      </c>
      <c r="CJ912" s="2">
        <v>35</v>
      </c>
      <c r="CK912" s="2">
        <v>0</v>
      </c>
      <c r="CL912" s="2">
        <v>10</v>
      </c>
      <c r="CM912" s="2">
        <v>0</v>
      </c>
      <c r="CN912" s="2">
        <v>10</v>
      </c>
      <c r="CO912" s="2">
        <v>0</v>
      </c>
      <c r="CP912" s="2">
        <v>35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10</v>
      </c>
      <c r="DC912" s="2">
        <v>0</v>
      </c>
      <c r="DD912" s="2">
        <v>35</v>
      </c>
      <c r="DE912" s="2">
        <v>0</v>
      </c>
      <c r="DF912" s="2">
        <v>10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10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35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10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55</v>
      </c>
      <c r="GE912" s="2">
        <v>3</v>
      </c>
      <c r="GF912" s="2" t="s">
        <v>188</v>
      </c>
    </row>
    <row r="913" spans="1:188" x14ac:dyDescent="0.7">
      <c r="A913" s="2">
        <v>883869</v>
      </c>
      <c r="B913" s="2" t="s">
        <v>1099</v>
      </c>
      <c r="C913" s="3">
        <v>41275</v>
      </c>
      <c r="D913" s="2">
        <v>6</v>
      </c>
      <c r="E913" s="2">
        <v>3</v>
      </c>
      <c r="F913" s="2">
        <v>1</v>
      </c>
      <c r="G913" s="2">
        <v>3</v>
      </c>
      <c r="H913" s="2">
        <v>5</v>
      </c>
      <c r="I913" s="2">
        <v>0</v>
      </c>
      <c r="J913" s="2">
        <v>1</v>
      </c>
      <c r="K913" s="2">
        <v>0</v>
      </c>
      <c r="L913" s="2">
        <v>1</v>
      </c>
      <c r="M913" s="2">
        <v>5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1</v>
      </c>
      <c r="AE913" s="2">
        <v>0</v>
      </c>
      <c r="AF913" s="2">
        <v>0</v>
      </c>
      <c r="AG913" s="2">
        <v>0</v>
      </c>
      <c r="AH913" s="2">
        <v>1</v>
      </c>
      <c r="AI913" s="2">
        <v>1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0</v>
      </c>
      <c r="AP913" s="2">
        <v>0</v>
      </c>
      <c r="AQ913" s="2">
        <v>0</v>
      </c>
      <c r="AR913" s="2">
        <v>1</v>
      </c>
      <c r="AS913" s="2">
        <v>0</v>
      </c>
      <c r="AT913" s="2">
        <v>0</v>
      </c>
      <c r="AU913" s="2">
        <v>0</v>
      </c>
      <c r="AV913" s="2">
        <v>1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507.93</v>
      </c>
      <c r="CG913" s="2">
        <v>200</v>
      </c>
      <c r="CH913" s="2">
        <v>307.93</v>
      </c>
      <c r="CI913" s="2">
        <v>0</v>
      </c>
      <c r="CJ913" s="2">
        <v>100</v>
      </c>
      <c r="CK913" s="2">
        <v>0</v>
      </c>
      <c r="CL913" s="2">
        <v>100</v>
      </c>
      <c r="CM913" s="2">
        <v>0</v>
      </c>
      <c r="CN913" s="2">
        <v>307.93</v>
      </c>
      <c r="CO913" s="2">
        <v>0</v>
      </c>
      <c r="CP913" s="2">
        <v>100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307.93</v>
      </c>
      <c r="DC913" s="2">
        <v>0</v>
      </c>
      <c r="DD913" s="2">
        <v>100</v>
      </c>
      <c r="DE913" s="2">
        <v>0</v>
      </c>
      <c r="DF913" s="2">
        <v>100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75</v>
      </c>
      <c r="EE913" s="2">
        <v>232.93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100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100</v>
      </c>
      <c r="FZ913" s="2">
        <v>0</v>
      </c>
      <c r="GA913" s="2">
        <v>0</v>
      </c>
      <c r="GB913" s="2">
        <v>0</v>
      </c>
      <c r="GC913" s="2">
        <v>0</v>
      </c>
      <c r="GD913" s="2">
        <v>507.93</v>
      </c>
      <c r="GE913" s="2">
        <v>7</v>
      </c>
      <c r="GF913" s="2" t="s">
        <v>188</v>
      </c>
    </row>
    <row r="914" spans="1:188" x14ac:dyDescent="0.7">
      <c r="A914" s="2">
        <v>884869</v>
      </c>
      <c r="B914" s="2" t="s">
        <v>1100</v>
      </c>
      <c r="C914" s="3">
        <v>41640</v>
      </c>
      <c r="D914" s="2">
        <v>5</v>
      </c>
      <c r="E914" s="2">
        <v>3</v>
      </c>
      <c r="F914" s="2">
        <v>1</v>
      </c>
      <c r="G914" s="2">
        <v>3</v>
      </c>
      <c r="H914" s="2">
        <v>0</v>
      </c>
      <c r="I914" s="2">
        <v>1</v>
      </c>
      <c r="J914" s="2">
        <v>0</v>
      </c>
      <c r="K914" s="2">
        <v>1</v>
      </c>
      <c r="L914" s="2">
        <v>0</v>
      </c>
      <c r="M914" s="2">
        <v>1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1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1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0</v>
      </c>
      <c r="AP914" s="2">
        <v>0</v>
      </c>
      <c r="AQ914" s="2">
        <v>0</v>
      </c>
      <c r="AR914" s="2">
        <v>1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176.71</v>
      </c>
      <c r="CG914" s="2">
        <v>158.97999999999999</v>
      </c>
      <c r="CH914" s="2">
        <v>0</v>
      </c>
      <c r="CI914" s="2">
        <v>67.73</v>
      </c>
      <c r="CJ914" s="2">
        <v>0</v>
      </c>
      <c r="CK914" s="2">
        <v>108.98</v>
      </c>
      <c r="CL914" s="2">
        <v>0</v>
      </c>
      <c r="CM914" s="2">
        <v>0</v>
      </c>
      <c r="CN914" s="2">
        <v>0</v>
      </c>
      <c r="CO914" s="2">
        <v>67.73</v>
      </c>
      <c r="CP914" s="2">
        <v>0</v>
      </c>
      <c r="CQ914" s="2">
        <v>108.98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67.73</v>
      </c>
      <c r="DC914" s="2">
        <v>0</v>
      </c>
      <c r="DD914" s="2">
        <v>108.98</v>
      </c>
      <c r="DE914" s="2">
        <v>0</v>
      </c>
      <c r="DF914" s="2">
        <v>50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0</v>
      </c>
      <c r="ER914" s="2">
        <v>67.73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108.98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176.71</v>
      </c>
      <c r="GE914" s="2">
        <v>2</v>
      </c>
      <c r="GF914" s="2" t="s">
        <v>188</v>
      </c>
    </row>
    <row r="915" spans="1:188" x14ac:dyDescent="0.7">
      <c r="A915" s="2">
        <v>885714</v>
      </c>
      <c r="B915" s="2" t="s">
        <v>1101</v>
      </c>
      <c r="C915" s="3">
        <v>41275</v>
      </c>
      <c r="D915" s="2">
        <v>6</v>
      </c>
      <c r="E915" s="2">
        <v>4</v>
      </c>
      <c r="F915" s="2">
        <v>2</v>
      </c>
      <c r="G915" s="2">
        <v>4</v>
      </c>
      <c r="H915" s="2">
        <v>1</v>
      </c>
      <c r="I915" s="2">
        <v>0</v>
      </c>
      <c r="J915" s="2">
        <v>1</v>
      </c>
      <c r="K915" s="2">
        <v>0</v>
      </c>
      <c r="L915" s="2">
        <v>1</v>
      </c>
      <c r="M915" s="2">
        <v>1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0</v>
      </c>
      <c r="AP915" s="2">
        <v>0</v>
      </c>
      <c r="AQ915" s="2">
        <v>0</v>
      </c>
      <c r="AR915" s="2">
        <v>1</v>
      </c>
      <c r="AS915" s="2">
        <v>0</v>
      </c>
      <c r="AT915" s="2">
        <v>0</v>
      </c>
      <c r="AU915" s="2">
        <v>0</v>
      </c>
      <c r="AV915" s="2">
        <v>1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1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50</v>
      </c>
      <c r="CG915" s="2">
        <v>50</v>
      </c>
      <c r="CH915" s="2">
        <v>25</v>
      </c>
      <c r="CI915" s="2">
        <v>0</v>
      </c>
      <c r="CJ915" s="2">
        <v>25</v>
      </c>
      <c r="CK915" s="2">
        <v>0</v>
      </c>
      <c r="CL915" s="2">
        <v>25</v>
      </c>
      <c r="CM915" s="2">
        <v>0</v>
      </c>
      <c r="CN915" s="2">
        <v>25</v>
      </c>
      <c r="CO915" s="2">
        <v>0</v>
      </c>
      <c r="CP915" s="2">
        <v>25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25</v>
      </c>
      <c r="DC915" s="2">
        <v>0</v>
      </c>
      <c r="DD915" s="2">
        <v>25</v>
      </c>
      <c r="DE915" s="2">
        <v>0</v>
      </c>
      <c r="DF915" s="2">
        <v>25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25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25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25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75</v>
      </c>
      <c r="GE915" s="2">
        <v>3</v>
      </c>
      <c r="GF915" s="2" t="s">
        <v>188</v>
      </c>
    </row>
    <row r="916" spans="1:188" x14ac:dyDescent="0.7">
      <c r="A916" s="2">
        <v>889063</v>
      </c>
      <c r="B916" s="2" t="s">
        <v>1102</v>
      </c>
      <c r="C916" s="3">
        <v>41275</v>
      </c>
      <c r="D916" s="2">
        <v>6</v>
      </c>
      <c r="E916" s="2">
        <v>3</v>
      </c>
      <c r="F916" s="2">
        <v>1</v>
      </c>
      <c r="G916" s="2">
        <v>3</v>
      </c>
      <c r="H916" s="2">
        <v>1</v>
      </c>
      <c r="I916" s="2">
        <v>0</v>
      </c>
      <c r="J916" s="2">
        <v>1</v>
      </c>
      <c r="K916" s="2">
        <v>0</v>
      </c>
      <c r="L916" s="2">
        <v>1</v>
      </c>
      <c r="M916" s="2">
        <v>1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1</v>
      </c>
      <c r="AE916" s="2">
        <v>0</v>
      </c>
      <c r="AF916" s="2">
        <v>0</v>
      </c>
      <c r="AG916" s="2">
        <v>0</v>
      </c>
      <c r="AH916" s="2">
        <v>1</v>
      </c>
      <c r="AI916" s="2">
        <v>1</v>
      </c>
      <c r="AJ916" s="2">
        <v>0</v>
      </c>
      <c r="AK916" s="2">
        <v>0</v>
      </c>
      <c r="AL916" s="2">
        <v>0</v>
      </c>
      <c r="AM916" s="2">
        <v>0</v>
      </c>
      <c r="AN916" s="2">
        <v>1</v>
      </c>
      <c r="AO916" s="2">
        <v>0</v>
      </c>
      <c r="AP916" s="2">
        <v>0</v>
      </c>
      <c r="AQ916" s="2">
        <v>0</v>
      </c>
      <c r="AR916" s="2">
        <v>1</v>
      </c>
      <c r="AS916" s="2">
        <v>0</v>
      </c>
      <c r="AT916" s="2">
        <v>0</v>
      </c>
      <c r="AU916" s="2">
        <v>0</v>
      </c>
      <c r="AV916" s="2">
        <v>1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1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200</v>
      </c>
      <c r="CG916" s="2">
        <v>150</v>
      </c>
      <c r="CH916" s="2">
        <v>50</v>
      </c>
      <c r="CI916" s="2">
        <v>0</v>
      </c>
      <c r="CJ916" s="2">
        <v>100</v>
      </c>
      <c r="CK916" s="2">
        <v>0</v>
      </c>
      <c r="CL916" s="2">
        <v>50</v>
      </c>
      <c r="CM916" s="2">
        <v>0</v>
      </c>
      <c r="CN916" s="2">
        <v>50</v>
      </c>
      <c r="CO916" s="2">
        <v>0</v>
      </c>
      <c r="CP916" s="2">
        <v>100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50</v>
      </c>
      <c r="DC916" s="2">
        <v>0</v>
      </c>
      <c r="DD916" s="2">
        <v>100</v>
      </c>
      <c r="DE916" s="2">
        <v>0</v>
      </c>
      <c r="DF916" s="2">
        <v>50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50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100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50</v>
      </c>
      <c r="GB916" s="2">
        <v>0</v>
      </c>
      <c r="GC916" s="2">
        <v>0</v>
      </c>
      <c r="GD916" s="2">
        <v>200</v>
      </c>
      <c r="GE916" s="2">
        <v>3</v>
      </c>
      <c r="GF916" s="2" t="s">
        <v>188</v>
      </c>
    </row>
    <row r="917" spans="1:188" x14ac:dyDescent="0.7">
      <c r="A917" s="2">
        <v>889879</v>
      </c>
      <c r="B917" s="2" t="s">
        <v>1103</v>
      </c>
      <c r="C917" s="3">
        <v>41275</v>
      </c>
      <c r="D917" s="2">
        <v>6</v>
      </c>
      <c r="E917" s="2">
        <v>3</v>
      </c>
      <c r="F917" s="2">
        <v>1</v>
      </c>
      <c r="G917" s="2">
        <v>3</v>
      </c>
      <c r="H917" s="2">
        <v>1</v>
      </c>
      <c r="I917" s="2">
        <v>0</v>
      </c>
      <c r="J917" s="2">
        <v>1</v>
      </c>
      <c r="K917" s="2">
        <v>0</v>
      </c>
      <c r="L917" s="2">
        <v>1</v>
      </c>
      <c r="M917" s="2">
        <v>1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0</v>
      </c>
      <c r="AF917" s="2">
        <v>0</v>
      </c>
      <c r="AG917" s="2">
        <v>0</v>
      </c>
      <c r="AH917" s="2">
        <v>1</v>
      </c>
      <c r="AI917" s="2">
        <v>1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0</v>
      </c>
      <c r="AP917" s="2">
        <v>0</v>
      </c>
      <c r="AQ917" s="2">
        <v>0</v>
      </c>
      <c r="AR917" s="2">
        <v>1</v>
      </c>
      <c r="AS917" s="2">
        <v>0</v>
      </c>
      <c r="AT917" s="2">
        <v>0</v>
      </c>
      <c r="AU917" s="2">
        <v>0</v>
      </c>
      <c r="AV917" s="2">
        <v>1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1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50</v>
      </c>
      <c r="CG917" s="2">
        <v>30</v>
      </c>
      <c r="CH917" s="2">
        <v>20</v>
      </c>
      <c r="CI917" s="2">
        <v>0</v>
      </c>
      <c r="CJ917" s="2">
        <v>10</v>
      </c>
      <c r="CK917" s="2">
        <v>0</v>
      </c>
      <c r="CL917" s="2">
        <v>20</v>
      </c>
      <c r="CM917" s="2">
        <v>0</v>
      </c>
      <c r="CN917" s="2">
        <v>20</v>
      </c>
      <c r="CO917" s="2">
        <v>0</v>
      </c>
      <c r="CP917" s="2">
        <v>10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20</v>
      </c>
      <c r="DC917" s="2">
        <v>0</v>
      </c>
      <c r="DD917" s="2">
        <v>10</v>
      </c>
      <c r="DE917" s="2">
        <v>0</v>
      </c>
      <c r="DF917" s="2">
        <v>20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20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10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20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50</v>
      </c>
      <c r="GE917" s="2">
        <v>3</v>
      </c>
      <c r="GF917" s="2" t="s">
        <v>188</v>
      </c>
    </row>
    <row r="918" spans="1:188" x14ac:dyDescent="0.7">
      <c r="A918" s="2">
        <v>892765</v>
      </c>
      <c r="B918" s="2" t="s">
        <v>1104</v>
      </c>
      <c r="C918" s="3">
        <v>41275</v>
      </c>
      <c r="D918" s="2">
        <v>6</v>
      </c>
      <c r="E918" s="2">
        <v>3</v>
      </c>
      <c r="F918" s="2">
        <v>1</v>
      </c>
      <c r="G918" s="2">
        <v>3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1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1</v>
      </c>
      <c r="AE918" s="2">
        <v>0</v>
      </c>
      <c r="AF918" s="2">
        <v>0</v>
      </c>
      <c r="AG918" s="2">
        <v>0</v>
      </c>
      <c r="AH918" s="2">
        <v>1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1</v>
      </c>
      <c r="AO918" s="2">
        <v>0</v>
      </c>
      <c r="AP918" s="2">
        <v>0</v>
      </c>
      <c r="AQ918" s="2">
        <v>0</v>
      </c>
      <c r="AR918" s="2">
        <v>1</v>
      </c>
      <c r="AS918" s="2">
        <v>0</v>
      </c>
      <c r="AT918" s="2">
        <v>0</v>
      </c>
      <c r="AU918" s="2">
        <v>0</v>
      </c>
      <c r="AV918" s="2">
        <v>1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1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70</v>
      </c>
      <c r="CG918" s="2">
        <v>45</v>
      </c>
      <c r="CH918" s="2">
        <v>25</v>
      </c>
      <c r="CI918" s="2">
        <v>0</v>
      </c>
      <c r="CJ918" s="2">
        <v>25</v>
      </c>
      <c r="CK918" s="2">
        <v>0</v>
      </c>
      <c r="CL918" s="2">
        <v>20</v>
      </c>
      <c r="CM918" s="2">
        <v>0</v>
      </c>
      <c r="CN918" s="2">
        <v>25</v>
      </c>
      <c r="CO918" s="2">
        <v>0</v>
      </c>
      <c r="CP918" s="2">
        <v>25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25</v>
      </c>
      <c r="DC918" s="2">
        <v>0</v>
      </c>
      <c r="DD918" s="2">
        <v>25</v>
      </c>
      <c r="DE918" s="2">
        <v>0</v>
      </c>
      <c r="DF918" s="2">
        <v>20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25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25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20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70</v>
      </c>
      <c r="GE918" s="2">
        <v>3</v>
      </c>
      <c r="GF918" s="2" t="s">
        <v>188</v>
      </c>
    </row>
    <row r="919" spans="1:188" x14ac:dyDescent="0.7">
      <c r="A919" s="2">
        <v>893163</v>
      </c>
      <c r="B919" s="2" t="s">
        <v>1105</v>
      </c>
      <c r="C919" s="3">
        <v>41275</v>
      </c>
      <c r="D919" s="2">
        <v>6</v>
      </c>
      <c r="E919" s="2">
        <v>3</v>
      </c>
      <c r="F919" s="2">
        <v>1</v>
      </c>
      <c r="G919" s="2">
        <v>3</v>
      </c>
      <c r="H919" s="2">
        <v>10</v>
      </c>
      <c r="I919" s="2">
        <v>0</v>
      </c>
      <c r="J919" s="2">
        <v>10</v>
      </c>
      <c r="K919" s="2">
        <v>0</v>
      </c>
      <c r="L919" s="2">
        <v>6</v>
      </c>
      <c r="M919" s="2">
        <v>10</v>
      </c>
      <c r="N919" s="2">
        <v>0</v>
      </c>
      <c r="O919" s="2">
        <v>10</v>
      </c>
      <c r="P919" s="2">
        <v>0</v>
      </c>
      <c r="Q919" s="2">
        <v>6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1</v>
      </c>
      <c r="AE919" s="2">
        <v>0</v>
      </c>
      <c r="AF919" s="2">
        <v>0</v>
      </c>
      <c r="AG919" s="2">
        <v>0</v>
      </c>
      <c r="AH919" s="2">
        <v>1</v>
      </c>
      <c r="AI919" s="2">
        <v>1</v>
      </c>
      <c r="AJ919" s="2">
        <v>0</v>
      </c>
      <c r="AK919" s="2">
        <v>0</v>
      </c>
      <c r="AL919" s="2">
        <v>0</v>
      </c>
      <c r="AM919" s="2">
        <v>0</v>
      </c>
      <c r="AN919" s="2">
        <v>1</v>
      </c>
      <c r="AO919" s="2">
        <v>0</v>
      </c>
      <c r="AP919" s="2">
        <v>0</v>
      </c>
      <c r="AQ919" s="2">
        <v>0</v>
      </c>
      <c r="AR919" s="2">
        <v>1</v>
      </c>
      <c r="AS919" s="2">
        <v>0</v>
      </c>
      <c r="AT919" s="2">
        <v>0</v>
      </c>
      <c r="AU919" s="2">
        <v>0</v>
      </c>
      <c r="AV919" s="2">
        <v>1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1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625</v>
      </c>
      <c r="CG919" s="2">
        <v>400</v>
      </c>
      <c r="CH919" s="2">
        <v>225</v>
      </c>
      <c r="CI919" s="2">
        <v>0</v>
      </c>
      <c r="CJ919" s="2">
        <v>200</v>
      </c>
      <c r="CK919" s="2">
        <v>0</v>
      </c>
      <c r="CL919" s="2">
        <v>200</v>
      </c>
      <c r="CM919" s="2">
        <v>0</v>
      </c>
      <c r="CN919" s="2">
        <v>225</v>
      </c>
      <c r="CO919" s="2">
        <v>0</v>
      </c>
      <c r="CP919" s="2">
        <v>200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225</v>
      </c>
      <c r="DC919" s="2">
        <v>0</v>
      </c>
      <c r="DD919" s="2">
        <v>200</v>
      </c>
      <c r="DE919" s="2">
        <v>0</v>
      </c>
      <c r="DF919" s="2">
        <v>200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25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100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100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100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200</v>
      </c>
      <c r="GD919" s="2">
        <v>625</v>
      </c>
      <c r="GE919" s="2">
        <v>26</v>
      </c>
      <c r="GF919" s="2" t="s">
        <v>188</v>
      </c>
    </row>
    <row r="920" spans="1:188" x14ac:dyDescent="0.7">
      <c r="A920" s="2">
        <v>894054</v>
      </c>
      <c r="B920" s="2" t="s">
        <v>1106</v>
      </c>
      <c r="C920" s="3">
        <v>41640</v>
      </c>
      <c r="D920" s="2">
        <v>5</v>
      </c>
      <c r="E920" s="2">
        <v>3</v>
      </c>
      <c r="F920" s="2">
        <v>1</v>
      </c>
      <c r="G920" s="2">
        <v>3</v>
      </c>
      <c r="H920" s="2">
        <v>0</v>
      </c>
      <c r="I920" s="2">
        <v>2</v>
      </c>
      <c r="J920" s="2">
        <v>0</v>
      </c>
      <c r="K920" s="2">
        <v>1</v>
      </c>
      <c r="L920" s="2">
        <v>0</v>
      </c>
      <c r="M920" s="2">
        <v>2</v>
      </c>
      <c r="N920" s="2">
        <v>0</v>
      </c>
      <c r="O920" s="2">
        <v>1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</v>
      </c>
      <c r="AI920" s="2">
        <v>1</v>
      </c>
      <c r="AJ920" s="2">
        <v>0</v>
      </c>
      <c r="AK920" s="2">
        <v>0</v>
      </c>
      <c r="AL920" s="2">
        <v>0</v>
      </c>
      <c r="AM920" s="2">
        <v>0</v>
      </c>
      <c r="AN920" s="2">
        <v>1</v>
      </c>
      <c r="AO920" s="2">
        <v>0</v>
      </c>
      <c r="AP920" s="2">
        <v>0</v>
      </c>
      <c r="AQ920" s="2">
        <v>0</v>
      </c>
      <c r="AR920" s="2">
        <v>1</v>
      </c>
      <c r="AS920" s="2">
        <v>0</v>
      </c>
      <c r="AT920" s="2">
        <v>0</v>
      </c>
      <c r="AU920" s="2">
        <v>0</v>
      </c>
      <c r="AV920" s="2">
        <v>1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200</v>
      </c>
      <c r="CG920" s="2">
        <v>110</v>
      </c>
      <c r="CH920" s="2">
        <v>0</v>
      </c>
      <c r="CI920" s="2">
        <v>100</v>
      </c>
      <c r="CJ920" s="2">
        <v>0</v>
      </c>
      <c r="CK920" s="2">
        <v>100</v>
      </c>
      <c r="CL920" s="2">
        <v>0</v>
      </c>
      <c r="CM920" s="2">
        <v>0</v>
      </c>
      <c r="CN920" s="2">
        <v>0</v>
      </c>
      <c r="CO920" s="2">
        <v>100</v>
      </c>
      <c r="CP920" s="2">
        <v>0</v>
      </c>
      <c r="CQ920" s="2">
        <v>100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100</v>
      </c>
      <c r="DC920" s="2">
        <v>0</v>
      </c>
      <c r="DD920" s="2">
        <v>100</v>
      </c>
      <c r="DE920" s="2">
        <v>0</v>
      </c>
      <c r="DF920" s="2">
        <v>10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100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100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200</v>
      </c>
      <c r="GE920" s="2">
        <v>3</v>
      </c>
      <c r="GF920" s="2" t="s">
        <v>188</v>
      </c>
    </row>
    <row r="921" spans="1:188" x14ac:dyDescent="0.7">
      <c r="A921" s="2">
        <v>895272</v>
      </c>
      <c r="B921" s="2" t="s">
        <v>1107</v>
      </c>
      <c r="C921" s="3">
        <v>41640</v>
      </c>
      <c r="D921" s="2">
        <v>5</v>
      </c>
      <c r="E921" s="2">
        <v>3</v>
      </c>
      <c r="F921" s="2">
        <v>1</v>
      </c>
      <c r="G921" s="2">
        <v>3</v>
      </c>
      <c r="H921" s="2">
        <v>0</v>
      </c>
      <c r="I921" s="2">
        <v>4</v>
      </c>
      <c r="J921" s="2">
        <v>0</v>
      </c>
      <c r="K921" s="2">
        <v>3</v>
      </c>
      <c r="L921" s="2">
        <v>0</v>
      </c>
      <c r="M921" s="2">
        <v>4</v>
      </c>
      <c r="N921" s="2">
        <v>0</v>
      </c>
      <c r="O921" s="2">
        <v>3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1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>
        <v>0</v>
      </c>
      <c r="AP921" s="2">
        <v>0</v>
      </c>
      <c r="AQ921" s="2">
        <v>0</v>
      </c>
      <c r="AR921" s="2">
        <v>1</v>
      </c>
      <c r="AS921" s="2">
        <v>0</v>
      </c>
      <c r="AT921" s="2">
        <v>0</v>
      </c>
      <c r="AU921" s="2">
        <v>0</v>
      </c>
      <c r="AV921" s="2">
        <v>1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235</v>
      </c>
      <c r="CG921" s="2">
        <v>175</v>
      </c>
      <c r="CH921" s="2">
        <v>0</v>
      </c>
      <c r="CI921" s="2">
        <v>110</v>
      </c>
      <c r="CJ921" s="2">
        <v>0</v>
      </c>
      <c r="CK921" s="2">
        <v>125</v>
      </c>
      <c r="CL921" s="2">
        <v>0</v>
      </c>
      <c r="CM921" s="2">
        <v>0</v>
      </c>
      <c r="CN921" s="2">
        <v>0</v>
      </c>
      <c r="CO921" s="2">
        <v>110</v>
      </c>
      <c r="CP921" s="2">
        <v>0</v>
      </c>
      <c r="CQ921" s="2">
        <v>125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110</v>
      </c>
      <c r="DC921" s="2">
        <v>0</v>
      </c>
      <c r="DD921" s="2">
        <v>125</v>
      </c>
      <c r="DE921" s="2">
        <v>0</v>
      </c>
      <c r="DF921" s="2">
        <v>50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  <c r="EP921" s="2">
        <v>0</v>
      </c>
      <c r="EQ921" s="2">
        <v>110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125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235</v>
      </c>
      <c r="GE921" s="2">
        <v>7</v>
      </c>
      <c r="GF921" s="2" t="s">
        <v>188</v>
      </c>
    </row>
    <row r="922" spans="1:188" x14ac:dyDescent="0.7">
      <c r="A922" s="2">
        <v>899219</v>
      </c>
      <c r="B922" s="2" t="s">
        <v>1108</v>
      </c>
      <c r="C922" s="3">
        <v>41275</v>
      </c>
      <c r="D922" s="2">
        <v>6</v>
      </c>
      <c r="E922" s="2">
        <v>3</v>
      </c>
      <c r="F922" s="2">
        <v>1</v>
      </c>
      <c r="G922" s="2">
        <v>3</v>
      </c>
      <c r="H922" s="2">
        <v>2</v>
      </c>
      <c r="I922" s="2">
        <v>0</v>
      </c>
      <c r="J922" s="2">
        <v>1</v>
      </c>
      <c r="K922" s="2">
        <v>0</v>
      </c>
      <c r="L922" s="2">
        <v>4</v>
      </c>
      <c r="M922" s="2">
        <v>2</v>
      </c>
      <c r="N922" s="2">
        <v>0</v>
      </c>
      <c r="O922" s="2">
        <v>1</v>
      </c>
      <c r="P922" s="2">
        <v>0</v>
      </c>
      <c r="Q922" s="2">
        <v>4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1</v>
      </c>
      <c r="AE922" s="2">
        <v>0</v>
      </c>
      <c r="AF922" s="2">
        <v>0</v>
      </c>
      <c r="AG922" s="2">
        <v>0</v>
      </c>
      <c r="AH922" s="2">
        <v>1</v>
      </c>
      <c r="AI922" s="2">
        <v>1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0</v>
      </c>
      <c r="AP922" s="2">
        <v>0</v>
      </c>
      <c r="AQ922" s="2">
        <v>0</v>
      </c>
      <c r="AR922" s="2">
        <v>1</v>
      </c>
      <c r="AS922" s="2">
        <v>0</v>
      </c>
      <c r="AT922" s="2">
        <v>0</v>
      </c>
      <c r="AU922" s="2">
        <v>0</v>
      </c>
      <c r="AV922" s="2">
        <v>1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1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375</v>
      </c>
      <c r="CG922" s="2">
        <v>225</v>
      </c>
      <c r="CH922" s="2">
        <v>150</v>
      </c>
      <c r="CI922" s="2">
        <v>0</v>
      </c>
      <c r="CJ922" s="2">
        <v>25</v>
      </c>
      <c r="CK922" s="2">
        <v>0</v>
      </c>
      <c r="CL922" s="2">
        <v>200</v>
      </c>
      <c r="CM922" s="2">
        <v>0</v>
      </c>
      <c r="CN922" s="2">
        <v>150</v>
      </c>
      <c r="CO922" s="2">
        <v>0</v>
      </c>
      <c r="CP922" s="2">
        <v>25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150</v>
      </c>
      <c r="DC922" s="2">
        <v>0</v>
      </c>
      <c r="DD922" s="2">
        <v>25</v>
      </c>
      <c r="DE922" s="2">
        <v>0</v>
      </c>
      <c r="DF922" s="2">
        <v>200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100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50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25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100</v>
      </c>
      <c r="GA922" s="2">
        <v>50</v>
      </c>
      <c r="GB922" s="2">
        <v>0</v>
      </c>
      <c r="GC922" s="2">
        <v>50</v>
      </c>
      <c r="GD922" s="2">
        <v>375</v>
      </c>
      <c r="GE922" s="2">
        <v>7</v>
      </c>
      <c r="GF922" s="2" t="s">
        <v>188</v>
      </c>
    </row>
    <row r="923" spans="1:188" x14ac:dyDescent="0.7">
      <c r="A923" s="2">
        <v>899343</v>
      </c>
      <c r="B923" s="2" t="s">
        <v>1109</v>
      </c>
      <c r="C923" s="3">
        <v>41275</v>
      </c>
      <c r="D923" s="2">
        <v>6</v>
      </c>
      <c r="E923" s="2">
        <v>4</v>
      </c>
      <c r="F923" s="2">
        <v>2</v>
      </c>
      <c r="G923" s="2">
        <v>4</v>
      </c>
      <c r="H923" s="2">
        <v>6</v>
      </c>
      <c r="I923" s="2">
        <v>0</v>
      </c>
      <c r="J923" s="2">
        <v>3</v>
      </c>
      <c r="K923" s="2">
        <v>0</v>
      </c>
      <c r="L923" s="2">
        <v>2</v>
      </c>
      <c r="M923" s="2">
        <v>6</v>
      </c>
      <c r="N923" s="2">
        <v>0</v>
      </c>
      <c r="O923" s="2">
        <v>3</v>
      </c>
      <c r="P923" s="2">
        <v>0</v>
      </c>
      <c r="Q923" s="2">
        <v>2</v>
      </c>
      <c r="R923" s="2">
        <v>0</v>
      </c>
      <c r="S923" s="2">
        <v>0</v>
      </c>
      <c r="T923" s="2">
        <v>0</v>
      </c>
      <c r="U923" s="2">
        <v>0</v>
      </c>
      <c r="V923" s="2">
        <v>1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</v>
      </c>
      <c r="AI923" s="2">
        <v>1</v>
      </c>
      <c r="AJ923" s="2">
        <v>0</v>
      </c>
      <c r="AK923" s="2">
        <v>0</v>
      </c>
      <c r="AL923" s="2">
        <v>0</v>
      </c>
      <c r="AM923" s="2">
        <v>0</v>
      </c>
      <c r="AN923" s="2">
        <v>1</v>
      </c>
      <c r="AO923" s="2">
        <v>0</v>
      </c>
      <c r="AP923" s="2">
        <v>0</v>
      </c>
      <c r="AQ923" s="2">
        <v>0</v>
      </c>
      <c r="AR923" s="2">
        <v>1</v>
      </c>
      <c r="AS923" s="2">
        <v>0</v>
      </c>
      <c r="AT923" s="2">
        <v>0</v>
      </c>
      <c r="AU923" s="2">
        <v>0</v>
      </c>
      <c r="AV923" s="2">
        <v>1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1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344</v>
      </c>
      <c r="CG923" s="2">
        <v>190</v>
      </c>
      <c r="CH923" s="2">
        <v>204</v>
      </c>
      <c r="CI923" s="2">
        <v>0</v>
      </c>
      <c r="CJ923" s="2">
        <v>140</v>
      </c>
      <c r="CK923" s="2">
        <v>0</v>
      </c>
      <c r="CL923" s="2">
        <v>50</v>
      </c>
      <c r="CM923" s="2">
        <v>0</v>
      </c>
      <c r="CN923" s="2">
        <v>204</v>
      </c>
      <c r="CO923" s="2">
        <v>0</v>
      </c>
      <c r="CP923" s="2">
        <v>140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204</v>
      </c>
      <c r="DC923" s="2">
        <v>0</v>
      </c>
      <c r="DD923" s="2">
        <v>140</v>
      </c>
      <c r="DE923" s="2">
        <v>0</v>
      </c>
      <c r="DF923" s="2">
        <v>50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57</v>
      </c>
      <c r="DW923" s="2">
        <v>147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50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90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50</v>
      </c>
      <c r="GA923" s="2">
        <v>0</v>
      </c>
      <c r="GB923" s="2">
        <v>0</v>
      </c>
      <c r="GC923" s="2">
        <v>0</v>
      </c>
      <c r="GD923" s="2">
        <v>394</v>
      </c>
      <c r="GE923" s="2">
        <v>11</v>
      </c>
      <c r="GF923" s="2" t="s">
        <v>188</v>
      </c>
    </row>
    <row r="924" spans="1:188" x14ac:dyDescent="0.7">
      <c r="A924" s="2">
        <v>900260</v>
      </c>
      <c r="B924" s="2" t="s">
        <v>1110</v>
      </c>
      <c r="C924" s="3">
        <v>41275</v>
      </c>
      <c r="D924" s="2">
        <v>6</v>
      </c>
      <c r="E924" s="2">
        <v>4</v>
      </c>
      <c r="F924" s="2">
        <v>2</v>
      </c>
      <c r="G924" s="2">
        <v>4</v>
      </c>
      <c r="H924" s="2">
        <v>7</v>
      </c>
      <c r="I924" s="2">
        <v>0</v>
      </c>
      <c r="J924" s="2">
        <v>2</v>
      </c>
      <c r="K924" s="2">
        <v>0</v>
      </c>
      <c r="L924" s="2">
        <v>6</v>
      </c>
      <c r="M924" s="2">
        <v>7</v>
      </c>
      <c r="N924" s="2">
        <v>0</v>
      </c>
      <c r="O924" s="2">
        <v>2</v>
      </c>
      <c r="P924" s="2">
        <v>0</v>
      </c>
      <c r="Q924" s="2">
        <v>6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1</v>
      </c>
      <c r="AI924" s="2">
        <v>1</v>
      </c>
      <c r="AJ924" s="2">
        <v>0</v>
      </c>
      <c r="AK924" s="2">
        <v>0</v>
      </c>
      <c r="AL924" s="2">
        <v>0</v>
      </c>
      <c r="AM924" s="2">
        <v>0</v>
      </c>
      <c r="AN924" s="2">
        <v>1</v>
      </c>
      <c r="AO924" s="2">
        <v>0</v>
      </c>
      <c r="AP924" s="2">
        <v>0</v>
      </c>
      <c r="AQ924" s="2">
        <v>0</v>
      </c>
      <c r="AR924" s="2">
        <v>1</v>
      </c>
      <c r="AS924" s="2">
        <v>0</v>
      </c>
      <c r="AT924" s="2">
        <v>0</v>
      </c>
      <c r="AU924" s="2">
        <v>0</v>
      </c>
      <c r="AV924" s="2">
        <v>1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1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1047.83</v>
      </c>
      <c r="CG924" s="2">
        <v>612</v>
      </c>
      <c r="CH924" s="2">
        <v>639.83000000000004</v>
      </c>
      <c r="CI924" s="2">
        <v>0</v>
      </c>
      <c r="CJ924" s="2">
        <v>408</v>
      </c>
      <c r="CK924" s="2">
        <v>0</v>
      </c>
      <c r="CL924" s="2">
        <v>204</v>
      </c>
      <c r="CM924" s="2">
        <v>0</v>
      </c>
      <c r="CN924" s="2">
        <v>639.83000000000004</v>
      </c>
      <c r="CO924" s="2">
        <v>0</v>
      </c>
      <c r="CP924" s="2">
        <v>408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639.83000000000004</v>
      </c>
      <c r="DC924" s="2">
        <v>0</v>
      </c>
      <c r="DD924" s="2">
        <v>408</v>
      </c>
      <c r="DE924" s="2">
        <v>0</v>
      </c>
      <c r="DF924" s="2">
        <v>204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50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589.83000000000004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408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139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25</v>
      </c>
      <c r="GB924" s="2">
        <v>40</v>
      </c>
      <c r="GC924" s="2">
        <v>0</v>
      </c>
      <c r="GD924" s="2">
        <v>1251.83</v>
      </c>
      <c r="GE924" s="2">
        <v>15</v>
      </c>
      <c r="GF924" s="2" t="s">
        <v>188</v>
      </c>
    </row>
    <row r="925" spans="1:188" x14ac:dyDescent="0.7">
      <c r="A925" s="2">
        <v>900813</v>
      </c>
      <c r="B925" s="2" t="s">
        <v>1111</v>
      </c>
      <c r="C925" s="3">
        <v>41640</v>
      </c>
      <c r="D925" s="2">
        <v>5</v>
      </c>
      <c r="E925" s="2">
        <v>3</v>
      </c>
      <c r="F925" s="2">
        <v>1</v>
      </c>
      <c r="G925" s="2">
        <v>3</v>
      </c>
      <c r="H925" s="2">
        <v>0</v>
      </c>
      <c r="I925" s="2">
        <v>1</v>
      </c>
      <c r="J925" s="2">
        <v>0</v>
      </c>
      <c r="K925" s="2">
        <v>1</v>
      </c>
      <c r="L925" s="2">
        <v>0</v>
      </c>
      <c r="M925" s="2">
        <v>1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1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1</v>
      </c>
      <c r="AI925" s="2">
        <v>1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0</v>
      </c>
      <c r="AP925" s="2">
        <v>0</v>
      </c>
      <c r="AQ925" s="2">
        <v>0</v>
      </c>
      <c r="AR925" s="2">
        <v>1</v>
      </c>
      <c r="AS925" s="2">
        <v>0</v>
      </c>
      <c r="AT925" s="2">
        <v>0</v>
      </c>
      <c r="AU925" s="2">
        <v>0</v>
      </c>
      <c r="AV925" s="2">
        <v>1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96.31</v>
      </c>
      <c r="CG925" s="2">
        <v>100</v>
      </c>
      <c r="CH925" s="2">
        <v>0</v>
      </c>
      <c r="CI925" s="2">
        <v>46.31</v>
      </c>
      <c r="CJ925" s="2">
        <v>0</v>
      </c>
      <c r="CK925" s="2">
        <v>50</v>
      </c>
      <c r="CL925" s="2">
        <v>0</v>
      </c>
      <c r="CM925" s="2">
        <v>0</v>
      </c>
      <c r="CN925" s="2">
        <v>0</v>
      </c>
      <c r="CO925" s="2">
        <v>46.31</v>
      </c>
      <c r="CP925" s="2">
        <v>0</v>
      </c>
      <c r="CQ925" s="2">
        <v>50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46.31</v>
      </c>
      <c r="DC925" s="2">
        <v>0</v>
      </c>
      <c r="DD925" s="2">
        <v>50</v>
      </c>
      <c r="DE925" s="2">
        <v>0</v>
      </c>
      <c r="DF925" s="2">
        <v>50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46.31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50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96.31</v>
      </c>
      <c r="GE925" s="2">
        <v>2</v>
      </c>
      <c r="GF925" s="2" t="s">
        <v>188</v>
      </c>
    </row>
    <row r="926" spans="1:188" x14ac:dyDescent="0.7">
      <c r="A926" s="2">
        <v>900821</v>
      </c>
      <c r="B926" s="2" t="s">
        <v>1112</v>
      </c>
      <c r="C926" s="3">
        <v>41275</v>
      </c>
      <c r="D926" s="2">
        <v>6</v>
      </c>
      <c r="E926" s="2">
        <v>3</v>
      </c>
      <c r="F926" s="2">
        <v>1</v>
      </c>
      <c r="G926" s="2">
        <v>3</v>
      </c>
      <c r="H926" s="2">
        <v>2</v>
      </c>
      <c r="I926" s="2">
        <v>0</v>
      </c>
      <c r="J926" s="2">
        <v>1</v>
      </c>
      <c r="K926" s="2">
        <v>0</v>
      </c>
      <c r="L926" s="2">
        <v>12</v>
      </c>
      <c r="M926" s="2">
        <v>2</v>
      </c>
      <c r="N926" s="2">
        <v>0</v>
      </c>
      <c r="O926" s="2">
        <v>1</v>
      </c>
      <c r="P926" s="2">
        <v>0</v>
      </c>
      <c r="Q926" s="2">
        <v>12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1</v>
      </c>
      <c r="AE926" s="2">
        <v>0</v>
      </c>
      <c r="AF926" s="2">
        <v>0</v>
      </c>
      <c r="AG926" s="2">
        <v>0</v>
      </c>
      <c r="AH926" s="2">
        <v>1</v>
      </c>
      <c r="AI926" s="2">
        <v>1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0</v>
      </c>
      <c r="AP926" s="2">
        <v>0</v>
      </c>
      <c r="AQ926" s="2">
        <v>0</v>
      </c>
      <c r="AR926" s="2">
        <v>1</v>
      </c>
      <c r="AS926" s="2">
        <v>0</v>
      </c>
      <c r="AT926" s="2">
        <v>0</v>
      </c>
      <c r="AU926" s="2">
        <v>0</v>
      </c>
      <c r="AV926" s="2">
        <v>1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1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700</v>
      </c>
      <c r="CG926" s="2">
        <v>625</v>
      </c>
      <c r="CH926" s="2">
        <v>75</v>
      </c>
      <c r="CI926" s="2">
        <v>0</v>
      </c>
      <c r="CJ926" s="2">
        <v>25</v>
      </c>
      <c r="CK926" s="2">
        <v>0</v>
      </c>
      <c r="CL926" s="2">
        <v>600</v>
      </c>
      <c r="CM926" s="2">
        <v>0</v>
      </c>
      <c r="CN926" s="2">
        <v>75</v>
      </c>
      <c r="CO926" s="2">
        <v>0</v>
      </c>
      <c r="CP926" s="2">
        <v>25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75</v>
      </c>
      <c r="DC926" s="2">
        <v>0</v>
      </c>
      <c r="DD926" s="2">
        <v>25</v>
      </c>
      <c r="DE926" s="2">
        <v>0</v>
      </c>
      <c r="DF926" s="2">
        <v>600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75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25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100</v>
      </c>
      <c r="FS926" s="2">
        <v>0</v>
      </c>
      <c r="FT926" s="2">
        <v>0</v>
      </c>
      <c r="FU926" s="2">
        <v>0</v>
      </c>
      <c r="FV926" s="2">
        <v>151.44</v>
      </c>
      <c r="FW926" s="2">
        <v>0</v>
      </c>
      <c r="FX926" s="2">
        <v>348.56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700</v>
      </c>
      <c r="GE926" s="2">
        <v>15</v>
      </c>
      <c r="GF926" s="2" t="s">
        <v>188</v>
      </c>
    </row>
    <row r="927" spans="1:188" x14ac:dyDescent="0.7">
      <c r="A927" s="2">
        <v>901458</v>
      </c>
      <c r="B927" s="2" t="s">
        <v>1113</v>
      </c>
      <c r="C927" s="3">
        <v>41275</v>
      </c>
      <c r="D927" s="2">
        <v>6</v>
      </c>
      <c r="E927" s="2">
        <v>3</v>
      </c>
      <c r="F927" s="2">
        <v>1</v>
      </c>
      <c r="G927" s="2">
        <v>3</v>
      </c>
      <c r="H927" s="2">
        <v>1</v>
      </c>
      <c r="I927" s="2">
        <v>0</v>
      </c>
      <c r="J927" s="2">
        <v>1</v>
      </c>
      <c r="K927" s="2">
        <v>0</v>
      </c>
      <c r="L927" s="2">
        <v>1</v>
      </c>
      <c r="M927" s="2">
        <v>1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1</v>
      </c>
      <c r="AE927" s="2">
        <v>0</v>
      </c>
      <c r="AF927" s="2">
        <v>0</v>
      </c>
      <c r="AG927" s="2">
        <v>0</v>
      </c>
      <c r="AH927" s="2">
        <v>1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1</v>
      </c>
      <c r="AO927" s="2">
        <v>0</v>
      </c>
      <c r="AP927" s="2">
        <v>0</v>
      </c>
      <c r="AQ927" s="2">
        <v>0</v>
      </c>
      <c r="AR927" s="2">
        <v>1</v>
      </c>
      <c r="AS927" s="2">
        <v>0</v>
      </c>
      <c r="AT927" s="2">
        <v>0</v>
      </c>
      <c r="AU927" s="2">
        <v>0</v>
      </c>
      <c r="AV927" s="2">
        <v>1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1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75</v>
      </c>
      <c r="CG927" s="2">
        <v>50</v>
      </c>
      <c r="CH927" s="2">
        <v>25</v>
      </c>
      <c r="CI927" s="2">
        <v>0</v>
      </c>
      <c r="CJ927" s="2">
        <v>25</v>
      </c>
      <c r="CK927" s="2">
        <v>0</v>
      </c>
      <c r="CL927" s="2">
        <v>25</v>
      </c>
      <c r="CM927" s="2">
        <v>0</v>
      </c>
      <c r="CN927" s="2">
        <v>25</v>
      </c>
      <c r="CO927" s="2">
        <v>0</v>
      </c>
      <c r="CP927" s="2">
        <v>25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25</v>
      </c>
      <c r="DC927" s="2">
        <v>0</v>
      </c>
      <c r="DD927" s="2">
        <v>25</v>
      </c>
      <c r="DE927" s="2">
        <v>0</v>
      </c>
      <c r="DF927" s="2">
        <v>25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25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25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25</v>
      </c>
      <c r="FZ927" s="2">
        <v>0</v>
      </c>
      <c r="GA927" s="2">
        <v>0</v>
      </c>
      <c r="GB927" s="2">
        <v>0</v>
      </c>
      <c r="GC927" s="2">
        <v>0</v>
      </c>
      <c r="GD927" s="2">
        <v>75</v>
      </c>
      <c r="GE927" s="2">
        <v>3</v>
      </c>
      <c r="GF927" s="2" t="s">
        <v>188</v>
      </c>
    </row>
    <row r="928" spans="1:188" x14ac:dyDescent="0.7">
      <c r="A928" s="2">
        <v>902254</v>
      </c>
      <c r="B928" s="2" t="s">
        <v>1114</v>
      </c>
      <c r="C928" s="3">
        <v>41275</v>
      </c>
      <c r="D928" s="2">
        <v>6</v>
      </c>
      <c r="E928" s="2">
        <v>3</v>
      </c>
      <c r="F928" s="2">
        <v>1</v>
      </c>
      <c r="G928" s="2">
        <v>3</v>
      </c>
      <c r="H928" s="2">
        <v>1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1</v>
      </c>
      <c r="AE928" s="2">
        <v>0</v>
      </c>
      <c r="AF928" s="2">
        <v>0</v>
      </c>
      <c r="AG928" s="2">
        <v>0</v>
      </c>
      <c r="AH928" s="2">
        <v>1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1</v>
      </c>
      <c r="AO928" s="2">
        <v>0</v>
      </c>
      <c r="AP928" s="2">
        <v>0</v>
      </c>
      <c r="AQ928" s="2">
        <v>0</v>
      </c>
      <c r="AR928" s="2">
        <v>1</v>
      </c>
      <c r="AS928" s="2">
        <v>0</v>
      </c>
      <c r="AT928" s="2">
        <v>0</v>
      </c>
      <c r="AU928" s="2">
        <v>0</v>
      </c>
      <c r="AV928" s="2">
        <v>1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1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150</v>
      </c>
      <c r="CG928" s="2">
        <v>100</v>
      </c>
      <c r="CH928" s="2">
        <v>50</v>
      </c>
      <c r="CI928" s="2">
        <v>0</v>
      </c>
      <c r="CJ928" s="2">
        <v>50</v>
      </c>
      <c r="CK928" s="2">
        <v>0</v>
      </c>
      <c r="CL928" s="2">
        <v>50</v>
      </c>
      <c r="CM928" s="2">
        <v>0</v>
      </c>
      <c r="CN928" s="2">
        <v>50</v>
      </c>
      <c r="CO928" s="2">
        <v>0</v>
      </c>
      <c r="CP928" s="2">
        <v>50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50</v>
      </c>
      <c r="DC928" s="2">
        <v>0</v>
      </c>
      <c r="DD928" s="2">
        <v>50</v>
      </c>
      <c r="DE928" s="2">
        <v>0</v>
      </c>
      <c r="DF928" s="2">
        <v>50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50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50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50</v>
      </c>
      <c r="FZ928" s="2">
        <v>0</v>
      </c>
      <c r="GA928" s="2">
        <v>0</v>
      </c>
      <c r="GB928" s="2">
        <v>0</v>
      </c>
      <c r="GC928" s="2">
        <v>0</v>
      </c>
      <c r="GD928" s="2">
        <v>150</v>
      </c>
      <c r="GE928" s="2">
        <v>3</v>
      </c>
      <c r="GF928" s="2" t="s">
        <v>188</v>
      </c>
    </row>
    <row r="929" spans="1:188" x14ac:dyDescent="0.7">
      <c r="A929" s="2">
        <v>902612</v>
      </c>
      <c r="B929" s="2" t="s">
        <v>1115</v>
      </c>
      <c r="C929" s="3">
        <v>41275</v>
      </c>
      <c r="D929" s="2">
        <v>6</v>
      </c>
      <c r="E929" s="2">
        <v>3</v>
      </c>
      <c r="F929" s="2">
        <v>1</v>
      </c>
      <c r="G929" s="2">
        <v>3</v>
      </c>
      <c r="H929" s="2">
        <v>1</v>
      </c>
      <c r="I929" s="2">
        <v>0</v>
      </c>
      <c r="J929" s="2">
        <v>1</v>
      </c>
      <c r="K929" s="2">
        <v>0</v>
      </c>
      <c r="L929" s="2">
        <v>2</v>
      </c>
      <c r="M929" s="2">
        <v>1</v>
      </c>
      <c r="N929" s="2">
        <v>0</v>
      </c>
      <c r="O929" s="2">
        <v>1</v>
      </c>
      <c r="P929" s="2">
        <v>0</v>
      </c>
      <c r="Q929" s="2">
        <v>2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1</v>
      </c>
      <c r="AE929" s="2">
        <v>0</v>
      </c>
      <c r="AF929" s="2">
        <v>0</v>
      </c>
      <c r="AG929" s="2">
        <v>0</v>
      </c>
      <c r="AH929" s="2">
        <v>1</v>
      </c>
      <c r="AI929" s="2">
        <v>1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>
        <v>0</v>
      </c>
      <c r="AP929" s="2">
        <v>0</v>
      </c>
      <c r="AQ929" s="2">
        <v>0</v>
      </c>
      <c r="AR929" s="2">
        <v>1</v>
      </c>
      <c r="AS929" s="2">
        <v>0</v>
      </c>
      <c r="AT929" s="2">
        <v>0</v>
      </c>
      <c r="AU929" s="2">
        <v>0</v>
      </c>
      <c r="AV929" s="2">
        <v>1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1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84.11</v>
      </c>
      <c r="CG929" s="2">
        <v>59.11</v>
      </c>
      <c r="CH929" s="2">
        <v>25</v>
      </c>
      <c r="CI929" s="2">
        <v>0</v>
      </c>
      <c r="CJ929" s="2">
        <v>25</v>
      </c>
      <c r="CK929" s="2">
        <v>0</v>
      </c>
      <c r="CL929" s="2">
        <v>34.11</v>
      </c>
      <c r="CM929" s="2">
        <v>0</v>
      </c>
      <c r="CN929" s="2">
        <v>25</v>
      </c>
      <c r="CO929" s="2">
        <v>0</v>
      </c>
      <c r="CP929" s="2">
        <v>25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25</v>
      </c>
      <c r="DC929" s="2">
        <v>0</v>
      </c>
      <c r="DD929" s="2">
        <v>25</v>
      </c>
      <c r="DE929" s="2">
        <v>0</v>
      </c>
      <c r="DF929" s="2">
        <v>34.11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25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25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9.11</v>
      </c>
      <c r="FZ929" s="2">
        <v>25</v>
      </c>
      <c r="GA929" s="2">
        <v>0</v>
      </c>
      <c r="GB929" s="2">
        <v>0</v>
      </c>
      <c r="GC929" s="2">
        <v>0</v>
      </c>
      <c r="GD929" s="2">
        <v>84.11</v>
      </c>
      <c r="GE929" s="2">
        <v>4</v>
      </c>
      <c r="GF929" s="2" t="s">
        <v>188</v>
      </c>
    </row>
    <row r="930" spans="1:188" x14ac:dyDescent="0.7">
      <c r="A930" s="2">
        <v>903698</v>
      </c>
      <c r="B930" s="2" t="s">
        <v>1116</v>
      </c>
      <c r="C930" s="3">
        <v>41275</v>
      </c>
      <c r="D930" s="2">
        <v>6</v>
      </c>
      <c r="E930" s="2">
        <v>3</v>
      </c>
      <c r="F930" s="2">
        <v>1</v>
      </c>
      <c r="G930" s="2">
        <v>3</v>
      </c>
      <c r="H930" s="2">
        <v>3</v>
      </c>
      <c r="I930" s="2">
        <v>0</v>
      </c>
      <c r="J930" s="2">
        <v>1</v>
      </c>
      <c r="K930" s="2">
        <v>0</v>
      </c>
      <c r="L930" s="2">
        <v>1</v>
      </c>
      <c r="M930" s="2">
        <v>3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1</v>
      </c>
      <c r="AE930" s="2">
        <v>0</v>
      </c>
      <c r="AF930" s="2">
        <v>0</v>
      </c>
      <c r="AG930" s="2">
        <v>0</v>
      </c>
      <c r="AH930" s="2">
        <v>1</v>
      </c>
      <c r="AI930" s="2">
        <v>1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0</v>
      </c>
      <c r="AP930" s="2">
        <v>0</v>
      </c>
      <c r="AQ930" s="2">
        <v>0</v>
      </c>
      <c r="AR930" s="2">
        <v>1</v>
      </c>
      <c r="AS930" s="2">
        <v>0</v>
      </c>
      <c r="AT930" s="2">
        <v>0</v>
      </c>
      <c r="AU930" s="2">
        <v>0</v>
      </c>
      <c r="AV930" s="2">
        <v>1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1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135</v>
      </c>
      <c r="CG930" s="2">
        <v>40</v>
      </c>
      <c r="CH930" s="2">
        <v>95</v>
      </c>
      <c r="CI930" s="2">
        <v>0</v>
      </c>
      <c r="CJ930" s="2">
        <v>20</v>
      </c>
      <c r="CK930" s="2">
        <v>0</v>
      </c>
      <c r="CL930" s="2">
        <v>20</v>
      </c>
      <c r="CM930" s="2">
        <v>0</v>
      </c>
      <c r="CN930" s="2">
        <v>95</v>
      </c>
      <c r="CO930" s="2">
        <v>0</v>
      </c>
      <c r="CP930" s="2">
        <v>20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95</v>
      </c>
      <c r="DC930" s="2">
        <v>0</v>
      </c>
      <c r="DD930" s="2">
        <v>20</v>
      </c>
      <c r="DE930" s="2">
        <v>0</v>
      </c>
      <c r="DF930" s="2">
        <v>20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95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20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20</v>
      </c>
      <c r="GC930" s="2">
        <v>0</v>
      </c>
      <c r="GD930" s="2">
        <v>135</v>
      </c>
      <c r="GE930" s="2">
        <v>5</v>
      </c>
      <c r="GF930" s="2" t="s">
        <v>188</v>
      </c>
    </row>
    <row r="931" spans="1:188" x14ac:dyDescent="0.7">
      <c r="A931" s="2">
        <v>905898</v>
      </c>
      <c r="B931" s="2" t="s">
        <v>1117</v>
      </c>
      <c r="C931" s="3">
        <v>41640</v>
      </c>
      <c r="D931" s="2">
        <v>5</v>
      </c>
      <c r="E931" s="2">
        <v>3</v>
      </c>
      <c r="F931" s="2">
        <v>1</v>
      </c>
      <c r="G931" s="2">
        <v>3</v>
      </c>
      <c r="H931" s="2">
        <v>0</v>
      </c>
      <c r="I931" s="2">
        <v>1</v>
      </c>
      <c r="J931" s="2">
        <v>0</v>
      </c>
      <c r="K931" s="2">
        <v>1</v>
      </c>
      <c r="L931" s="2">
        <v>0</v>
      </c>
      <c r="M931" s="2">
        <v>1</v>
      </c>
      <c r="N931" s="2">
        <v>0</v>
      </c>
      <c r="O931" s="2">
        <v>1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1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0</v>
      </c>
      <c r="AP931" s="2">
        <v>0</v>
      </c>
      <c r="AQ931" s="2">
        <v>0</v>
      </c>
      <c r="AR931" s="2">
        <v>1</v>
      </c>
      <c r="AS931" s="2">
        <v>0</v>
      </c>
      <c r="AT931" s="2">
        <v>0</v>
      </c>
      <c r="AU931" s="2">
        <v>0</v>
      </c>
      <c r="AV931" s="2">
        <v>1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150</v>
      </c>
      <c r="CG931" s="2">
        <v>100</v>
      </c>
      <c r="CH931" s="2">
        <v>0</v>
      </c>
      <c r="CI931" s="2">
        <v>100</v>
      </c>
      <c r="CJ931" s="2">
        <v>0</v>
      </c>
      <c r="CK931" s="2">
        <v>50</v>
      </c>
      <c r="CL931" s="2">
        <v>0</v>
      </c>
      <c r="CM931" s="2">
        <v>0</v>
      </c>
      <c r="CN931" s="2">
        <v>0</v>
      </c>
      <c r="CO931" s="2">
        <v>100</v>
      </c>
      <c r="CP931" s="2">
        <v>0</v>
      </c>
      <c r="CQ931" s="2">
        <v>50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100</v>
      </c>
      <c r="DC931" s="2">
        <v>0</v>
      </c>
      <c r="DD931" s="2">
        <v>50</v>
      </c>
      <c r="DE931" s="2">
        <v>0</v>
      </c>
      <c r="DF931" s="2">
        <v>50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100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50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150</v>
      </c>
      <c r="GE931" s="2">
        <v>2</v>
      </c>
      <c r="GF931" s="2" t="s">
        <v>188</v>
      </c>
    </row>
    <row r="932" spans="1:188" x14ac:dyDescent="0.7">
      <c r="A932" s="2">
        <v>907927</v>
      </c>
      <c r="B932" s="2" t="s">
        <v>1118</v>
      </c>
      <c r="C932" s="3">
        <v>41640</v>
      </c>
      <c r="D932" s="2">
        <v>5</v>
      </c>
      <c r="E932" s="2">
        <v>3</v>
      </c>
      <c r="F932" s="2">
        <v>1</v>
      </c>
      <c r="G932" s="2">
        <v>3</v>
      </c>
      <c r="H932" s="2">
        <v>0</v>
      </c>
      <c r="I932" s="2">
        <v>1</v>
      </c>
      <c r="J932" s="2">
        <v>0</v>
      </c>
      <c r="K932" s="2">
        <v>1</v>
      </c>
      <c r="L932" s="2">
        <v>0</v>
      </c>
      <c r="M932" s="2">
        <v>1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</v>
      </c>
      <c r="AI932" s="2">
        <v>1</v>
      </c>
      <c r="AJ932" s="2">
        <v>0</v>
      </c>
      <c r="AK932" s="2">
        <v>0</v>
      </c>
      <c r="AL932" s="2">
        <v>0</v>
      </c>
      <c r="AM932" s="2">
        <v>0</v>
      </c>
      <c r="AN932" s="2">
        <v>1</v>
      </c>
      <c r="AO932" s="2">
        <v>0</v>
      </c>
      <c r="AP932" s="2">
        <v>0</v>
      </c>
      <c r="AQ932" s="2">
        <v>0</v>
      </c>
      <c r="AR932" s="2">
        <v>1</v>
      </c>
      <c r="AS932" s="2">
        <v>0</v>
      </c>
      <c r="AT932" s="2">
        <v>0</v>
      </c>
      <c r="AU932" s="2">
        <v>0</v>
      </c>
      <c r="AV932" s="2">
        <v>1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100</v>
      </c>
      <c r="CG932" s="2">
        <v>100</v>
      </c>
      <c r="CH932" s="2">
        <v>0</v>
      </c>
      <c r="CI932" s="2">
        <v>50</v>
      </c>
      <c r="CJ932" s="2">
        <v>0</v>
      </c>
      <c r="CK932" s="2">
        <v>50</v>
      </c>
      <c r="CL932" s="2">
        <v>0</v>
      </c>
      <c r="CM932" s="2">
        <v>0</v>
      </c>
      <c r="CN932" s="2">
        <v>0</v>
      </c>
      <c r="CO932" s="2">
        <v>50</v>
      </c>
      <c r="CP932" s="2">
        <v>0</v>
      </c>
      <c r="CQ932" s="2">
        <v>50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50</v>
      </c>
      <c r="DC932" s="2">
        <v>0</v>
      </c>
      <c r="DD932" s="2">
        <v>50</v>
      </c>
      <c r="DE932" s="2">
        <v>0</v>
      </c>
      <c r="DF932" s="2">
        <v>50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50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50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100</v>
      </c>
      <c r="GE932" s="2">
        <v>2</v>
      </c>
      <c r="GF932" s="2" t="s">
        <v>188</v>
      </c>
    </row>
    <row r="933" spans="1:188" x14ac:dyDescent="0.7">
      <c r="A933" s="2">
        <v>910314</v>
      </c>
      <c r="B933" s="2" t="s">
        <v>1119</v>
      </c>
      <c r="C933" s="3">
        <v>41275</v>
      </c>
      <c r="D933" s="2">
        <v>6</v>
      </c>
      <c r="E933" s="2">
        <v>3</v>
      </c>
      <c r="F933" s="2">
        <v>1</v>
      </c>
      <c r="G933" s="2">
        <v>3</v>
      </c>
      <c r="H933" s="2">
        <v>2</v>
      </c>
      <c r="I933" s="2">
        <v>0</v>
      </c>
      <c r="J933" s="2">
        <v>1</v>
      </c>
      <c r="K933" s="2">
        <v>0</v>
      </c>
      <c r="L933" s="2">
        <v>2</v>
      </c>
      <c r="M933" s="2">
        <v>2</v>
      </c>
      <c r="N933" s="2">
        <v>0</v>
      </c>
      <c r="O933" s="2">
        <v>1</v>
      </c>
      <c r="P933" s="2">
        <v>0</v>
      </c>
      <c r="Q933" s="2">
        <v>2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1</v>
      </c>
      <c r="AE933" s="2">
        <v>0</v>
      </c>
      <c r="AF933" s="2">
        <v>0</v>
      </c>
      <c r="AG933" s="2">
        <v>0</v>
      </c>
      <c r="AH933" s="2">
        <v>1</v>
      </c>
      <c r="AI933" s="2">
        <v>1</v>
      </c>
      <c r="AJ933" s="2">
        <v>0</v>
      </c>
      <c r="AK933" s="2">
        <v>0</v>
      </c>
      <c r="AL933" s="2">
        <v>0</v>
      </c>
      <c r="AM933" s="2">
        <v>0</v>
      </c>
      <c r="AN933" s="2">
        <v>1</v>
      </c>
      <c r="AO933" s="2">
        <v>0</v>
      </c>
      <c r="AP933" s="2">
        <v>0</v>
      </c>
      <c r="AQ933" s="2">
        <v>0</v>
      </c>
      <c r="AR933" s="2">
        <v>1</v>
      </c>
      <c r="AS933" s="2">
        <v>0</v>
      </c>
      <c r="AT933" s="2">
        <v>0</v>
      </c>
      <c r="AU933" s="2">
        <v>0</v>
      </c>
      <c r="AV933" s="2">
        <v>1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1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400</v>
      </c>
      <c r="CG933" s="2">
        <v>200</v>
      </c>
      <c r="CH933" s="2">
        <v>200</v>
      </c>
      <c r="CI933" s="2">
        <v>0</v>
      </c>
      <c r="CJ933" s="2">
        <v>100</v>
      </c>
      <c r="CK933" s="2">
        <v>0</v>
      </c>
      <c r="CL933" s="2">
        <v>100</v>
      </c>
      <c r="CM933" s="2">
        <v>0</v>
      </c>
      <c r="CN933" s="2">
        <v>200</v>
      </c>
      <c r="CO933" s="2">
        <v>0</v>
      </c>
      <c r="CP933" s="2">
        <v>100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200</v>
      </c>
      <c r="DC933" s="2">
        <v>0</v>
      </c>
      <c r="DD933" s="2">
        <v>100</v>
      </c>
      <c r="DE933" s="2">
        <v>0</v>
      </c>
      <c r="DF933" s="2">
        <v>100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200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100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0</v>
      </c>
      <c r="FT933" s="2">
        <v>50</v>
      </c>
      <c r="FU933" s="2">
        <v>0</v>
      </c>
      <c r="FV933" s="2">
        <v>0</v>
      </c>
      <c r="FW933" s="2">
        <v>0</v>
      </c>
      <c r="FX933" s="2">
        <v>0</v>
      </c>
      <c r="FY933" s="2">
        <v>50</v>
      </c>
      <c r="FZ933" s="2">
        <v>0</v>
      </c>
      <c r="GA933" s="2">
        <v>0</v>
      </c>
      <c r="GB933" s="2">
        <v>0</v>
      </c>
      <c r="GC933" s="2">
        <v>0</v>
      </c>
      <c r="GD933" s="2">
        <v>400</v>
      </c>
      <c r="GE933" s="2">
        <v>5</v>
      </c>
      <c r="GF933" s="2" t="s">
        <v>188</v>
      </c>
    </row>
    <row r="934" spans="1:188" x14ac:dyDescent="0.7">
      <c r="A934" s="2">
        <v>911644</v>
      </c>
      <c r="B934" s="2" t="s">
        <v>1120</v>
      </c>
      <c r="C934" s="3">
        <v>41640</v>
      </c>
      <c r="D934" s="2">
        <v>5</v>
      </c>
      <c r="E934" s="2">
        <v>3</v>
      </c>
      <c r="F934" s="2">
        <v>1</v>
      </c>
      <c r="G934" s="2">
        <v>3</v>
      </c>
      <c r="H934" s="2">
        <v>0</v>
      </c>
      <c r="I934" s="2">
        <v>3</v>
      </c>
      <c r="J934" s="2">
        <v>0</v>
      </c>
      <c r="K934" s="2">
        <v>2</v>
      </c>
      <c r="L934" s="2">
        <v>0</v>
      </c>
      <c r="M934" s="2">
        <v>3</v>
      </c>
      <c r="N934" s="2">
        <v>0</v>
      </c>
      <c r="O934" s="2">
        <v>2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1</v>
      </c>
      <c r="AJ934" s="2">
        <v>0</v>
      </c>
      <c r="AK934" s="2">
        <v>0</v>
      </c>
      <c r="AL934" s="2">
        <v>0</v>
      </c>
      <c r="AM934" s="2">
        <v>0</v>
      </c>
      <c r="AN934" s="2">
        <v>1</v>
      </c>
      <c r="AO934" s="2">
        <v>0</v>
      </c>
      <c r="AP934" s="2">
        <v>0</v>
      </c>
      <c r="AQ934" s="2">
        <v>0</v>
      </c>
      <c r="AR934" s="2">
        <v>1</v>
      </c>
      <c r="AS934" s="2">
        <v>0</v>
      </c>
      <c r="AT934" s="2">
        <v>0</v>
      </c>
      <c r="AU934" s="2">
        <v>0</v>
      </c>
      <c r="AV934" s="2">
        <v>1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498</v>
      </c>
      <c r="CG934" s="2">
        <v>700</v>
      </c>
      <c r="CH934" s="2">
        <v>0</v>
      </c>
      <c r="CI934" s="2">
        <v>298</v>
      </c>
      <c r="CJ934" s="2">
        <v>0</v>
      </c>
      <c r="CK934" s="2">
        <v>200</v>
      </c>
      <c r="CL934" s="2">
        <v>0</v>
      </c>
      <c r="CM934" s="2">
        <v>0</v>
      </c>
      <c r="CN934" s="2">
        <v>0</v>
      </c>
      <c r="CO934" s="2">
        <v>298</v>
      </c>
      <c r="CP934" s="2">
        <v>0</v>
      </c>
      <c r="CQ934" s="2">
        <v>200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298</v>
      </c>
      <c r="DC934" s="2">
        <v>0</v>
      </c>
      <c r="DD934" s="2">
        <v>200</v>
      </c>
      <c r="DE934" s="2">
        <v>0</v>
      </c>
      <c r="DF934" s="2">
        <v>500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  <c r="EP934" s="2">
        <v>0</v>
      </c>
      <c r="EQ934" s="2">
        <v>0</v>
      </c>
      <c r="ER934" s="2">
        <v>198</v>
      </c>
      <c r="ES934" s="2">
        <v>100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200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498</v>
      </c>
      <c r="GE934" s="2">
        <v>5</v>
      </c>
      <c r="GF934" s="2" t="s">
        <v>188</v>
      </c>
    </row>
    <row r="935" spans="1:188" x14ac:dyDescent="0.7">
      <c r="A935" s="2">
        <v>912715</v>
      </c>
      <c r="B935" s="2" t="s">
        <v>1121</v>
      </c>
      <c r="C935" s="3">
        <v>41275</v>
      </c>
      <c r="D935" s="2">
        <v>6</v>
      </c>
      <c r="E935" s="2">
        <v>4</v>
      </c>
      <c r="F935" s="2">
        <v>2</v>
      </c>
      <c r="G935" s="2">
        <v>4</v>
      </c>
      <c r="H935" s="2">
        <v>3</v>
      </c>
      <c r="I935" s="2">
        <v>0</v>
      </c>
      <c r="J935" s="2">
        <v>3</v>
      </c>
      <c r="K935" s="2">
        <v>0</v>
      </c>
      <c r="L935" s="2">
        <v>1</v>
      </c>
      <c r="M935" s="2">
        <v>3</v>
      </c>
      <c r="N935" s="2">
        <v>0</v>
      </c>
      <c r="O935" s="2">
        <v>3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</v>
      </c>
      <c r="AI935" s="2">
        <v>1</v>
      </c>
      <c r="AJ935" s="2">
        <v>0</v>
      </c>
      <c r="AK935" s="2">
        <v>0</v>
      </c>
      <c r="AL935" s="2">
        <v>0</v>
      </c>
      <c r="AM935" s="2">
        <v>0</v>
      </c>
      <c r="AN935" s="2">
        <v>1</v>
      </c>
      <c r="AO935" s="2">
        <v>0</v>
      </c>
      <c r="AP935" s="2">
        <v>0</v>
      </c>
      <c r="AQ935" s="2">
        <v>0</v>
      </c>
      <c r="AR935" s="2">
        <v>1</v>
      </c>
      <c r="AS935" s="2">
        <v>0</v>
      </c>
      <c r="AT935" s="2">
        <v>0</v>
      </c>
      <c r="AU935" s="2">
        <v>0</v>
      </c>
      <c r="AV935" s="2">
        <v>1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1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346.56</v>
      </c>
      <c r="CG935" s="2">
        <v>246.56</v>
      </c>
      <c r="CH935" s="2">
        <v>150</v>
      </c>
      <c r="CI935" s="2">
        <v>0</v>
      </c>
      <c r="CJ935" s="2">
        <v>196.56</v>
      </c>
      <c r="CK935" s="2">
        <v>0</v>
      </c>
      <c r="CL935" s="2">
        <v>50</v>
      </c>
      <c r="CM935" s="2">
        <v>0</v>
      </c>
      <c r="CN935" s="2">
        <v>150</v>
      </c>
      <c r="CO935" s="2">
        <v>0</v>
      </c>
      <c r="CP935" s="2">
        <v>196.56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150</v>
      </c>
      <c r="DC935" s="2">
        <v>0</v>
      </c>
      <c r="DD935" s="2">
        <v>196.56</v>
      </c>
      <c r="DE935" s="2">
        <v>0</v>
      </c>
      <c r="DF935" s="2">
        <v>50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100</v>
      </c>
      <c r="DZ935" s="2">
        <v>0</v>
      </c>
      <c r="EA935" s="2">
        <v>0</v>
      </c>
      <c r="EB935" s="2">
        <v>0</v>
      </c>
      <c r="EC935" s="2">
        <v>50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25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10</v>
      </c>
      <c r="FA935" s="2">
        <v>0</v>
      </c>
      <c r="FB935" s="2">
        <v>161.56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50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396.56</v>
      </c>
      <c r="GE935" s="2">
        <v>7</v>
      </c>
      <c r="GF935" s="2" t="s">
        <v>188</v>
      </c>
    </row>
    <row r="936" spans="1:188" x14ac:dyDescent="0.7">
      <c r="A936" s="2">
        <v>915162</v>
      </c>
      <c r="B936" s="2" t="s">
        <v>1122</v>
      </c>
      <c r="C936" s="3">
        <v>41640</v>
      </c>
      <c r="D936" s="2">
        <v>5</v>
      </c>
      <c r="E936" s="2">
        <v>3</v>
      </c>
      <c r="F936" s="2">
        <v>1</v>
      </c>
      <c r="G936" s="2">
        <v>3</v>
      </c>
      <c r="H936" s="2">
        <v>0</v>
      </c>
      <c r="I936" s="2">
        <v>5</v>
      </c>
      <c r="J936" s="2">
        <v>0</v>
      </c>
      <c r="K936" s="2">
        <v>1</v>
      </c>
      <c r="L936" s="2">
        <v>0</v>
      </c>
      <c r="M936" s="2">
        <v>5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1</v>
      </c>
      <c r="AJ936" s="2">
        <v>0</v>
      </c>
      <c r="AK936" s="2">
        <v>0</v>
      </c>
      <c r="AL936" s="2">
        <v>0</v>
      </c>
      <c r="AM936" s="2">
        <v>0</v>
      </c>
      <c r="AN936" s="2">
        <v>1</v>
      </c>
      <c r="AO936" s="2">
        <v>0</v>
      </c>
      <c r="AP936" s="2">
        <v>0</v>
      </c>
      <c r="AQ936" s="2">
        <v>0</v>
      </c>
      <c r="AR936" s="2">
        <v>1</v>
      </c>
      <c r="AS936" s="2">
        <v>0</v>
      </c>
      <c r="AT936" s="2">
        <v>0</v>
      </c>
      <c r="AU936" s="2">
        <v>0</v>
      </c>
      <c r="AV936" s="2">
        <v>1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175</v>
      </c>
      <c r="CG936" s="2">
        <v>75</v>
      </c>
      <c r="CH936" s="2">
        <v>0</v>
      </c>
      <c r="CI936" s="2">
        <v>125</v>
      </c>
      <c r="CJ936" s="2">
        <v>0</v>
      </c>
      <c r="CK936" s="2">
        <v>50</v>
      </c>
      <c r="CL936" s="2">
        <v>0</v>
      </c>
      <c r="CM936" s="2">
        <v>0</v>
      </c>
      <c r="CN936" s="2">
        <v>0</v>
      </c>
      <c r="CO936" s="2">
        <v>125</v>
      </c>
      <c r="CP936" s="2">
        <v>0</v>
      </c>
      <c r="CQ936" s="2">
        <v>50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125</v>
      </c>
      <c r="DC936" s="2">
        <v>0</v>
      </c>
      <c r="DD936" s="2">
        <v>50</v>
      </c>
      <c r="DE936" s="2">
        <v>0</v>
      </c>
      <c r="DF936" s="2">
        <v>25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  <c r="EP936" s="2">
        <v>25</v>
      </c>
      <c r="EQ936" s="2">
        <v>0</v>
      </c>
      <c r="ER936" s="2">
        <v>100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50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175</v>
      </c>
      <c r="GE936" s="2">
        <v>6</v>
      </c>
      <c r="GF936" s="2" t="s">
        <v>188</v>
      </c>
    </row>
    <row r="937" spans="1:188" x14ac:dyDescent="0.7">
      <c r="A937" s="2">
        <v>915703</v>
      </c>
      <c r="B937" s="2" t="s">
        <v>1123</v>
      </c>
      <c r="C937" s="3">
        <v>41275</v>
      </c>
      <c r="D937" s="2">
        <v>6</v>
      </c>
      <c r="E937" s="2">
        <v>3</v>
      </c>
      <c r="F937" s="2">
        <v>1</v>
      </c>
      <c r="G937" s="2">
        <v>3</v>
      </c>
      <c r="H937" s="2">
        <v>1</v>
      </c>
      <c r="I937" s="2">
        <v>0</v>
      </c>
      <c r="J937" s="2">
        <v>1</v>
      </c>
      <c r="K937" s="2">
        <v>0</v>
      </c>
      <c r="L937" s="2">
        <v>1</v>
      </c>
      <c r="M937" s="2">
        <v>1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1</v>
      </c>
      <c r="AE937" s="2">
        <v>0</v>
      </c>
      <c r="AF937" s="2">
        <v>0</v>
      </c>
      <c r="AG937" s="2">
        <v>0</v>
      </c>
      <c r="AH937" s="2">
        <v>1</v>
      </c>
      <c r="AI937" s="2">
        <v>1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0</v>
      </c>
      <c r="AP937" s="2">
        <v>0</v>
      </c>
      <c r="AQ937" s="2">
        <v>0</v>
      </c>
      <c r="AR937" s="2">
        <v>1</v>
      </c>
      <c r="AS937" s="2">
        <v>0</v>
      </c>
      <c r="AT937" s="2">
        <v>0</v>
      </c>
      <c r="AU937" s="2">
        <v>0</v>
      </c>
      <c r="AV937" s="2">
        <v>1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1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100</v>
      </c>
      <c r="CG937" s="2">
        <v>75</v>
      </c>
      <c r="CH937" s="2">
        <v>25</v>
      </c>
      <c r="CI937" s="2">
        <v>0</v>
      </c>
      <c r="CJ937" s="2">
        <v>25</v>
      </c>
      <c r="CK937" s="2">
        <v>0</v>
      </c>
      <c r="CL937" s="2">
        <v>50</v>
      </c>
      <c r="CM937" s="2">
        <v>0</v>
      </c>
      <c r="CN937" s="2">
        <v>25</v>
      </c>
      <c r="CO937" s="2">
        <v>0</v>
      </c>
      <c r="CP937" s="2">
        <v>25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25</v>
      </c>
      <c r="DC937" s="2">
        <v>0</v>
      </c>
      <c r="DD937" s="2">
        <v>25</v>
      </c>
      <c r="DE937" s="2">
        <v>0</v>
      </c>
      <c r="DF937" s="2">
        <v>50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25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25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50</v>
      </c>
      <c r="GA937" s="2">
        <v>0</v>
      </c>
      <c r="GB937" s="2">
        <v>0</v>
      </c>
      <c r="GC937" s="2">
        <v>0</v>
      </c>
      <c r="GD937" s="2">
        <v>100</v>
      </c>
      <c r="GE937" s="2">
        <v>3</v>
      </c>
      <c r="GF937" s="2" t="s">
        <v>188</v>
      </c>
    </row>
    <row r="938" spans="1:188" x14ac:dyDescent="0.7">
      <c r="A938" s="2">
        <v>915929</v>
      </c>
      <c r="B938" s="2" t="s">
        <v>1124</v>
      </c>
      <c r="C938" s="3">
        <v>41640</v>
      </c>
      <c r="D938" s="2">
        <v>5</v>
      </c>
      <c r="E938" s="2">
        <v>3</v>
      </c>
      <c r="F938" s="2">
        <v>1</v>
      </c>
      <c r="G938" s="2">
        <v>3</v>
      </c>
      <c r="H938" s="2">
        <v>0</v>
      </c>
      <c r="I938" s="2">
        <v>1</v>
      </c>
      <c r="J938" s="2">
        <v>0</v>
      </c>
      <c r="K938" s="2">
        <v>1</v>
      </c>
      <c r="L938" s="2">
        <v>0</v>
      </c>
      <c r="M938" s="2">
        <v>1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1</v>
      </c>
      <c r="AO938" s="2">
        <v>0</v>
      </c>
      <c r="AP938" s="2">
        <v>0</v>
      </c>
      <c r="AQ938" s="2">
        <v>0</v>
      </c>
      <c r="AR938" s="2">
        <v>1</v>
      </c>
      <c r="AS938" s="2">
        <v>0</v>
      </c>
      <c r="AT938" s="2">
        <v>0</v>
      </c>
      <c r="AU938" s="2">
        <v>0</v>
      </c>
      <c r="AV938" s="2">
        <v>1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150</v>
      </c>
      <c r="CG938" s="2">
        <v>100</v>
      </c>
      <c r="CH938" s="2">
        <v>0</v>
      </c>
      <c r="CI938" s="2">
        <v>100</v>
      </c>
      <c r="CJ938" s="2">
        <v>0</v>
      </c>
      <c r="CK938" s="2">
        <v>50</v>
      </c>
      <c r="CL938" s="2">
        <v>0</v>
      </c>
      <c r="CM938" s="2">
        <v>0</v>
      </c>
      <c r="CN938" s="2">
        <v>0</v>
      </c>
      <c r="CO938" s="2">
        <v>100</v>
      </c>
      <c r="CP938" s="2">
        <v>0</v>
      </c>
      <c r="CQ938" s="2">
        <v>50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100</v>
      </c>
      <c r="DC938" s="2">
        <v>0</v>
      </c>
      <c r="DD938" s="2">
        <v>50</v>
      </c>
      <c r="DE938" s="2">
        <v>0</v>
      </c>
      <c r="DF938" s="2">
        <v>50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100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50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0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150</v>
      </c>
      <c r="GE938" s="2">
        <v>2</v>
      </c>
      <c r="GF938" s="2" t="s">
        <v>188</v>
      </c>
    </row>
    <row r="939" spans="1:188" x14ac:dyDescent="0.7">
      <c r="A939" s="2">
        <v>916643</v>
      </c>
      <c r="B939" s="2" t="s">
        <v>1125</v>
      </c>
      <c r="C939" s="3">
        <v>41275</v>
      </c>
      <c r="D939" s="2">
        <v>6</v>
      </c>
      <c r="E939" s="2">
        <v>3</v>
      </c>
      <c r="F939" s="2">
        <v>1</v>
      </c>
      <c r="G939" s="2">
        <v>3</v>
      </c>
      <c r="H939" s="2">
        <v>1</v>
      </c>
      <c r="I939" s="2">
        <v>0</v>
      </c>
      <c r="J939" s="2">
        <v>1</v>
      </c>
      <c r="K939" s="2">
        <v>0</v>
      </c>
      <c r="L939" s="2">
        <v>1</v>
      </c>
      <c r="M939" s="2">
        <v>1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0</v>
      </c>
      <c r="AF939" s="2">
        <v>0</v>
      </c>
      <c r="AG939" s="2">
        <v>0</v>
      </c>
      <c r="AH939" s="2">
        <v>1</v>
      </c>
      <c r="AI939" s="2">
        <v>1</v>
      </c>
      <c r="AJ939" s="2">
        <v>0</v>
      </c>
      <c r="AK939" s="2">
        <v>0</v>
      </c>
      <c r="AL939" s="2">
        <v>0</v>
      </c>
      <c r="AM939" s="2">
        <v>0</v>
      </c>
      <c r="AN939" s="2">
        <v>1</v>
      </c>
      <c r="AO939" s="2">
        <v>0</v>
      </c>
      <c r="AP939" s="2">
        <v>0</v>
      </c>
      <c r="AQ939" s="2">
        <v>0</v>
      </c>
      <c r="AR939" s="2">
        <v>1</v>
      </c>
      <c r="AS939" s="2">
        <v>0</v>
      </c>
      <c r="AT939" s="2">
        <v>0</v>
      </c>
      <c r="AU939" s="2">
        <v>0</v>
      </c>
      <c r="AV939" s="2">
        <v>1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1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150</v>
      </c>
      <c r="CG939" s="2">
        <v>100</v>
      </c>
      <c r="CH939" s="2">
        <v>50</v>
      </c>
      <c r="CI939" s="2">
        <v>0</v>
      </c>
      <c r="CJ939" s="2">
        <v>50</v>
      </c>
      <c r="CK939" s="2">
        <v>0</v>
      </c>
      <c r="CL939" s="2">
        <v>50</v>
      </c>
      <c r="CM939" s="2">
        <v>0</v>
      </c>
      <c r="CN939" s="2">
        <v>50</v>
      </c>
      <c r="CO939" s="2">
        <v>0</v>
      </c>
      <c r="CP939" s="2">
        <v>50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50</v>
      </c>
      <c r="DC939" s="2">
        <v>0</v>
      </c>
      <c r="DD939" s="2">
        <v>50</v>
      </c>
      <c r="DE939" s="2">
        <v>0</v>
      </c>
      <c r="DF939" s="2">
        <v>50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50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50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0</v>
      </c>
      <c r="FS939" s="2">
        <v>0</v>
      </c>
      <c r="FT939" s="2">
        <v>50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150</v>
      </c>
      <c r="GE939" s="2">
        <v>3</v>
      </c>
      <c r="GF939" s="2" t="s">
        <v>188</v>
      </c>
    </row>
    <row r="940" spans="1:188" x14ac:dyDescent="0.7">
      <c r="A940" s="2">
        <v>917316</v>
      </c>
      <c r="B940" s="2" t="s">
        <v>1126</v>
      </c>
      <c r="C940" s="3">
        <v>41275</v>
      </c>
      <c r="D940" s="2">
        <v>6</v>
      </c>
      <c r="E940" s="2">
        <v>3</v>
      </c>
      <c r="F940" s="2">
        <v>1</v>
      </c>
      <c r="G940" s="2">
        <v>3</v>
      </c>
      <c r="H940" s="2">
        <v>1</v>
      </c>
      <c r="I940" s="2">
        <v>0</v>
      </c>
      <c r="J940" s="2">
        <v>1</v>
      </c>
      <c r="K940" s="2">
        <v>0</v>
      </c>
      <c r="L940" s="2">
        <v>1</v>
      </c>
      <c r="M940" s="2">
        <v>1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</v>
      </c>
      <c r="AE940" s="2">
        <v>0</v>
      </c>
      <c r="AF940" s="2">
        <v>0</v>
      </c>
      <c r="AG940" s="2">
        <v>0</v>
      </c>
      <c r="AH940" s="2">
        <v>1</v>
      </c>
      <c r="AI940" s="2">
        <v>1</v>
      </c>
      <c r="AJ940" s="2">
        <v>0</v>
      </c>
      <c r="AK940" s="2">
        <v>0</v>
      </c>
      <c r="AL940" s="2">
        <v>0</v>
      </c>
      <c r="AM940" s="2">
        <v>0</v>
      </c>
      <c r="AN940" s="2">
        <v>1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1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299</v>
      </c>
      <c r="CG940" s="2">
        <v>199</v>
      </c>
      <c r="CH940" s="2">
        <v>100</v>
      </c>
      <c r="CI940" s="2">
        <v>0</v>
      </c>
      <c r="CJ940" s="2">
        <v>100</v>
      </c>
      <c r="CK940" s="2">
        <v>0</v>
      </c>
      <c r="CL940" s="2">
        <v>99</v>
      </c>
      <c r="CM940" s="2">
        <v>0</v>
      </c>
      <c r="CN940" s="2">
        <v>100</v>
      </c>
      <c r="CO940" s="2">
        <v>0</v>
      </c>
      <c r="CP940" s="2">
        <v>100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100</v>
      </c>
      <c r="DC940" s="2">
        <v>0</v>
      </c>
      <c r="DD940" s="2">
        <v>100</v>
      </c>
      <c r="DE940" s="2">
        <v>0</v>
      </c>
      <c r="DF940" s="2">
        <v>99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100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100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0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99</v>
      </c>
      <c r="GD940" s="2">
        <v>299</v>
      </c>
      <c r="GE940" s="2">
        <v>3</v>
      </c>
      <c r="GF940" s="2" t="s">
        <v>188</v>
      </c>
    </row>
    <row r="941" spans="1:188" x14ac:dyDescent="0.7">
      <c r="A941" s="2">
        <v>917788</v>
      </c>
      <c r="B941" s="2" t="s">
        <v>1127</v>
      </c>
      <c r="C941" s="3">
        <v>41275</v>
      </c>
      <c r="D941" s="2">
        <v>6</v>
      </c>
      <c r="E941" s="2">
        <v>3</v>
      </c>
      <c r="F941" s="2">
        <v>1</v>
      </c>
      <c r="G941" s="2">
        <v>3</v>
      </c>
      <c r="H941" s="2">
        <v>1</v>
      </c>
      <c r="I941" s="2">
        <v>0</v>
      </c>
      <c r="J941" s="2">
        <v>2</v>
      </c>
      <c r="K941" s="2">
        <v>0</v>
      </c>
      <c r="L941" s="2">
        <v>1</v>
      </c>
      <c r="M941" s="2">
        <v>1</v>
      </c>
      <c r="N941" s="2">
        <v>0</v>
      </c>
      <c r="O941" s="2">
        <v>2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0</v>
      </c>
      <c r="AF941" s="2">
        <v>0</v>
      </c>
      <c r="AG941" s="2">
        <v>0</v>
      </c>
      <c r="AH941" s="2">
        <v>1</v>
      </c>
      <c r="AI941" s="2">
        <v>1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0</v>
      </c>
      <c r="AP941" s="2">
        <v>0</v>
      </c>
      <c r="AQ941" s="2">
        <v>0</v>
      </c>
      <c r="AR941" s="2">
        <v>1</v>
      </c>
      <c r="AS941" s="2">
        <v>0</v>
      </c>
      <c r="AT941" s="2">
        <v>0</v>
      </c>
      <c r="AU941" s="2">
        <v>0</v>
      </c>
      <c r="AV941" s="2">
        <v>1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1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110</v>
      </c>
      <c r="CG941" s="2">
        <v>100</v>
      </c>
      <c r="CH941" s="2">
        <v>10</v>
      </c>
      <c r="CI941" s="2">
        <v>0</v>
      </c>
      <c r="CJ941" s="2">
        <v>75</v>
      </c>
      <c r="CK941" s="2">
        <v>0</v>
      </c>
      <c r="CL941" s="2">
        <v>25</v>
      </c>
      <c r="CM941" s="2">
        <v>0</v>
      </c>
      <c r="CN941" s="2">
        <v>10</v>
      </c>
      <c r="CO941" s="2">
        <v>0</v>
      </c>
      <c r="CP941" s="2">
        <v>75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10</v>
      </c>
      <c r="DC941" s="2">
        <v>0</v>
      </c>
      <c r="DD941" s="2">
        <v>75</v>
      </c>
      <c r="DE941" s="2">
        <v>0</v>
      </c>
      <c r="DF941" s="2">
        <v>25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10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25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50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25</v>
      </c>
      <c r="GD941" s="2">
        <v>110</v>
      </c>
      <c r="GE941" s="2">
        <v>4</v>
      </c>
      <c r="GF941" s="2" t="s">
        <v>188</v>
      </c>
    </row>
    <row r="942" spans="1:188" x14ac:dyDescent="0.7">
      <c r="A942" s="2">
        <v>918852</v>
      </c>
      <c r="B942" s="2" t="s">
        <v>1128</v>
      </c>
      <c r="C942" s="3">
        <v>41275</v>
      </c>
      <c r="D942" s="2">
        <v>6</v>
      </c>
      <c r="E942" s="2">
        <v>4</v>
      </c>
      <c r="F942" s="2">
        <v>2</v>
      </c>
      <c r="G942" s="2">
        <v>4</v>
      </c>
      <c r="H942" s="2">
        <v>1</v>
      </c>
      <c r="I942" s="2">
        <v>0</v>
      </c>
      <c r="J942" s="2">
        <v>2</v>
      </c>
      <c r="K942" s="2">
        <v>0</v>
      </c>
      <c r="L942" s="2">
        <v>1</v>
      </c>
      <c r="M942" s="2">
        <v>1</v>
      </c>
      <c r="N942" s="2">
        <v>0</v>
      </c>
      <c r="O942" s="2">
        <v>2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1</v>
      </c>
      <c r="AI942" s="2">
        <v>1</v>
      </c>
      <c r="AJ942" s="2">
        <v>0</v>
      </c>
      <c r="AK942" s="2">
        <v>0</v>
      </c>
      <c r="AL942" s="2">
        <v>0</v>
      </c>
      <c r="AM942" s="2">
        <v>0</v>
      </c>
      <c r="AN942" s="2">
        <v>1</v>
      </c>
      <c r="AO942" s="2">
        <v>0</v>
      </c>
      <c r="AP942" s="2">
        <v>0</v>
      </c>
      <c r="AQ942" s="2">
        <v>0</v>
      </c>
      <c r="AR942" s="2">
        <v>1</v>
      </c>
      <c r="AS942" s="2">
        <v>0</v>
      </c>
      <c r="AT942" s="2">
        <v>0</v>
      </c>
      <c r="AU942" s="2">
        <v>0</v>
      </c>
      <c r="AV942" s="2">
        <v>1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1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166</v>
      </c>
      <c r="CG942" s="2">
        <v>91</v>
      </c>
      <c r="CH942" s="2">
        <v>100</v>
      </c>
      <c r="CI942" s="2">
        <v>0</v>
      </c>
      <c r="CJ942" s="2">
        <v>66</v>
      </c>
      <c r="CK942" s="2">
        <v>0</v>
      </c>
      <c r="CL942" s="2">
        <v>25</v>
      </c>
      <c r="CM942" s="2">
        <v>0</v>
      </c>
      <c r="CN942" s="2">
        <v>100</v>
      </c>
      <c r="CO942" s="2">
        <v>0</v>
      </c>
      <c r="CP942" s="2">
        <v>66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100</v>
      </c>
      <c r="DC942" s="2">
        <v>0</v>
      </c>
      <c r="DD942" s="2">
        <v>66</v>
      </c>
      <c r="DE942" s="2">
        <v>0</v>
      </c>
      <c r="DF942" s="2">
        <v>25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100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25</v>
      </c>
      <c r="EV942" s="2">
        <v>41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25</v>
      </c>
      <c r="GA942" s="2">
        <v>0</v>
      </c>
      <c r="GB942" s="2">
        <v>0</v>
      </c>
      <c r="GC942" s="2">
        <v>0</v>
      </c>
      <c r="GD942" s="2">
        <v>191</v>
      </c>
      <c r="GE942" s="2">
        <v>4</v>
      </c>
      <c r="GF942" s="2" t="s">
        <v>188</v>
      </c>
    </row>
    <row r="943" spans="1:188" x14ac:dyDescent="0.7">
      <c r="A943" s="2">
        <v>919257</v>
      </c>
      <c r="B943" s="2" t="s">
        <v>1129</v>
      </c>
      <c r="C943" s="3">
        <v>41275</v>
      </c>
      <c r="D943" s="2">
        <v>6</v>
      </c>
      <c r="E943" s="2">
        <v>3</v>
      </c>
      <c r="F943" s="2">
        <v>1</v>
      </c>
      <c r="G943" s="2">
        <v>3</v>
      </c>
      <c r="H943" s="2">
        <v>6</v>
      </c>
      <c r="I943" s="2">
        <v>0</v>
      </c>
      <c r="J943" s="2">
        <v>3</v>
      </c>
      <c r="K943" s="2">
        <v>0</v>
      </c>
      <c r="L943" s="2">
        <v>1</v>
      </c>
      <c r="M943" s="2">
        <v>6</v>
      </c>
      <c r="N943" s="2">
        <v>0</v>
      </c>
      <c r="O943" s="2">
        <v>3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1</v>
      </c>
      <c r="AE943" s="2">
        <v>0</v>
      </c>
      <c r="AF943" s="2">
        <v>0</v>
      </c>
      <c r="AG943" s="2">
        <v>0</v>
      </c>
      <c r="AH943" s="2">
        <v>1</v>
      </c>
      <c r="AI943" s="2">
        <v>1</v>
      </c>
      <c r="AJ943" s="2">
        <v>0</v>
      </c>
      <c r="AK943" s="2">
        <v>0</v>
      </c>
      <c r="AL943" s="2">
        <v>0</v>
      </c>
      <c r="AM943" s="2">
        <v>0</v>
      </c>
      <c r="AN943" s="2">
        <v>1</v>
      </c>
      <c r="AO943" s="2">
        <v>0</v>
      </c>
      <c r="AP943" s="2">
        <v>0</v>
      </c>
      <c r="AQ943" s="2">
        <v>0</v>
      </c>
      <c r="AR943" s="2">
        <v>1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1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698</v>
      </c>
      <c r="CG943" s="2">
        <v>538</v>
      </c>
      <c r="CH943" s="2">
        <v>160</v>
      </c>
      <c r="CI943" s="2">
        <v>0</v>
      </c>
      <c r="CJ943" s="2">
        <v>338</v>
      </c>
      <c r="CK943" s="2">
        <v>0</v>
      </c>
      <c r="CL943" s="2">
        <v>200</v>
      </c>
      <c r="CM943" s="2">
        <v>0</v>
      </c>
      <c r="CN943" s="2">
        <v>160</v>
      </c>
      <c r="CO943" s="2">
        <v>0</v>
      </c>
      <c r="CP943" s="2">
        <v>338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160</v>
      </c>
      <c r="DC943" s="2">
        <v>0</v>
      </c>
      <c r="DD943" s="2">
        <v>338</v>
      </c>
      <c r="DE943" s="2">
        <v>0</v>
      </c>
      <c r="DF943" s="2">
        <v>200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160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163</v>
      </c>
      <c r="EU943" s="2">
        <v>75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100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200</v>
      </c>
      <c r="GB943" s="2">
        <v>0</v>
      </c>
      <c r="GC943" s="2">
        <v>0</v>
      </c>
      <c r="GD943" s="2">
        <v>698</v>
      </c>
      <c r="GE943" s="2">
        <v>10</v>
      </c>
      <c r="GF943" s="2" t="s">
        <v>188</v>
      </c>
    </row>
    <row r="944" spans="1:188" x14ac:dyDescent="0.7">
      <c r="A944" s="2">
        <v>920042</v>
      </c>
      <c r="B944" s="2" t="s">
        <v>1130</v>
      </c>
      <c r="C944" s="3">
        <v>41275</v>
      </c>
      <c r="D944" s="2">
        <v>6</v>
      </c>
      <c r="E944" s="2">
        <v>3</v>
      </c>
      <c r="F944" s="2">
        <v>1</v>
      </c>
      <c r="G944" s="2">
        <v>3</v>
      </c>
      <c r="H944" s="2">
        <v>1</v>
      </c>
      <c r="I944" s="2">
        <v>0</v>
      </c>
      <c r="J944" s="2">
        <v>2</v>
      </c>
      <c r="K944" s="2">
        <v>0</v>
      </c>
      <c r="L944" s="2">
        <v>2</v>
      </c>
      <c r="M944" s="2">
        <v>1</v>
      </c>
      <c r="N944" s="2">
        <v>0</v>
      </c>
      <c r="O944" s="2">
        <v>2</v>
      </c>
      <c r="P944" s="2">
        <v>0</v>
      </c>
      <c r="Q944" s="2">
        <v>2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</v>
      </c>
      <c r="AE944" s="2">
        <v>0</v>
      </c>
      <c r="AF944" s="2">
        <v>0</v>
      </c>
      <c r="AG944" s="2">
        <v>0</v>
      </c>
      <c r="AH944" s="2">
        <v>1</v>
      </c>
      <c r="AI944" s="2">
        <v>1</v>
      </c>
      <c r="AJ944" s="2">
        <v>0</v>
      </c>
      <c r="AK944" s="2">
        <v>0</v>
      </c>
      <c r="AL944" s="2">
        <v>0</v>
      </c>
      <c r="AM944" s="2">
        <v>0</v>
      </c>
      <c r="AN944" s="2">
        <v>1</v>
      </c>
      <c r="AO944" s="2">
        <v>0</v>
      </c>
      <c r="AP944" s="2">
        <v>0</v>
      </c>
      <c r="AQ944" s="2">
        <v>0</v>
      </c>
      <c r="AR944" s="2">
        <v>1</v>
      </c>
      <c r="AS944" s="2">
        <v>0</v>
      </c>
      <c r="AT944" s="2">
        <v>0</v>
      </c>
      <c r="AU944" s="2">
        <v>0</v>
      </c>
      <c r="AV944" s="2">
        <v>1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1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417.43</v>
      </c>
      <c r="CG944" s="2">
        <v>367.43</v>
      </c>
      <c r="CH944" s="2">
        <v>50</v>
      </c>
      <c r="CI944" s="2">
        <v>0</v>
      </c>
      <c r="CJ944" s="2">
        <v>150</v>
      </c>
      <c r="CK944" s="2">
        <v>0</v>
      </c>
      <c r="CL944" s="2">
        <v>217.43</v>
      </c>
      <c r="CM944" s="2">
        <v>0</v>
      </c>
      <c r="CN944" s="2">
        <v>50</v>
      </c>
      <c r="CO944" s="2">
        <v>0</v>
      </c>
      <c r="CP944" s="2">
        <v>150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50</v>
      </c>
      <c r="DC944" s="2">
        <v>0</v>
      </c>
      <c r="DD944" s="2">
        <v>150</v>
      </c>
      <c r="DE944" s="2">
        <v>0</v>
      </c>
      <c r="DF944" s="2">
        <v>217.43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50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150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217.43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417.43</v>
      </c>
      <c r="GE944" s="2">
        <v>5</v>
      </c>
      <c r="GF944" s="2" t="s">
        <v>188</v>
      </c>
    </row>
    <row r="945" spans="1:188" x14ac:dyDescent="0.7">
      <c r="A945" s="2">
        <v>920572</v>
      </c>
      <c r="B945" s="2" t="s">
        <v>1131</v>
      </c>
      <c r="C945" s="3">
        <v>41275</v>
      </c>
      <c r="D945" s="2">
        <v>6</v>
      </c>
      <c r="E945" s="2">
        <v>3</v>
      </c>
      <c r="F945" s="2">
        <v>1</v>
      </c>
      <c r="G945" s="2">
        <v>3</v>
      </c>
      <c r="H945" s="2">
        <v>1</v>
      </c>
      <c r="I945" s="2">
        <v>0</v>
      </c>
      <c r="J945" s="2">
        <v>1</v>
      </c>
      <c r="K945" s="2">
        <v>0</v>
      </c>
      <c r="L945" s="2">
        <v>3</v>
      </c>
      <c r="M945" s="2">
        <v>1</v>
      </c>
      <c r="N945" s="2">
        <v>0</v>
      </c>
      <c r="O945" s="2">
        <v>1</v>
      </c>
      <c r="P945" s="2">
        <v>0</v>
      </c>
      <c r="Q945" s="2">
        <v>3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1</v>
      </c>
      <c r="AE945" s="2">
        <v>0</v>
      </c>
      <c r="AF945" s="2">
        <v>0</v>
      </c>
      <c r="AG945" s="2">
        <v>0</v>
      </c>
      <c r="AH945" s="2">
        <v>1</v>
      </c>
      <c r="AI945" s="2">
        <v>1</v>
      </c>
      <c r="AJ945" s="2">
        <v>0</v>
      </c>
      <c r="AK945" s="2">
        <v>0</v>
      </c>
      <c r="AL945" s="2">
        <v>0</v>
      </c>
      <c r="AM945" s="2">
        <v>0</v>
      </c>
      <c r="AN945" s="2">
        <v>1</v>
      </c>
      <c r="AO945" s="2">
        <v>0</v>
      </c>
      <c r="AP945" s="2">
        <v>0</v>
      </c>
      <c r="AQ945" s="2">
        <v>0</v>
      </c>
      <c r="AR945" s="2">
        <v>1</v>
      </c>
      <c r="AS945" s="2">
        <v>0</v>
      </c>
      <c r="AT945" s="2">
        <v>0</v>
      </c>
      <c r="AU945" s="2">
        <v>0</v>
      </c>
      <c r="AV945" s="2">
        <v>1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690.43</v>
      </c>
      <c r="CG945" s="2">
        <v>638.99</v>
      </c>
      <c r="CH945" s="2">
        <v>51.44</v>
      </c>
      <c r="CI945" s="2">
        <v>0</v>
      </c>
      <c r="CJ945" s="2">
        <v>50</v>
      </c>
      <c r="CK945" s="2">
        <v>0</v>
      </c>
      <c r="CL945" s="2">
        <v>588.99</v>
      </c>
      <c r="CM945" s="2">
        <v>0</v>
      </c>
      <c r="CN945" s="2">
        <v>51.44</v>
      </c>
      <c r="CO945" s="2">
        <v>0</v>
      </c>
      <c r="CP945" s="2">
        <v>50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51.44</v>
      </c>
      <c r="DC945" s="2">
        <v>0</v>
      </c>
      <c r="DD945" s="2">
        <v>50</v>
      </c>
      <c r="DE945" s="2">
        <v>0</v>
      </c>
      <c r="DF945" s="2">
        <v>588.99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51.44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50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50</v>
      </c>
      <c r="GA945" s="2">
        <v>538.99</v>
      </c>
      <c r="GB945" s="2">
        <v>0</v>
      </c>
      <c r="GC945" s="2">
        <v>0</v>
      </c>
      <c r="GD945" s="2">
        <v>690.43</v>
      </c>
      <c r="GE945" s="2">
        <v>5</v>
      </c>
      <c r="GF945" s="2" t="s">
        <v>188</v>
      </c>
    </row>
    <row r="946" spans="1:188" x14ac:dyDescent="0.7">
      <c r="A946" s="2">
        <v>921749</v>
      </c>
      <c r="B946" s="2" t="s">
        <v>1132</v>
      </c>
      <c r="C946" s="3">
        <v>41275</v>
      </c>
      <c r="D946" s="2">
        <v>6</v>
      </c>
      <c r="E946" s="2">
        <v>4</v>
      </c>
      <c r="F946" s="2">
        <v>2</v>
      </c>
      <c r="G946" s="2">
        <v>4</v>
      </c>
      <c r="H946" s="2">
        <v>2</v>
      </c>
      <c r="I946" s="2">
        <v>0</v>
      </c>
      <c r="J946" s="2">
        <v>2</v>
      </c>
      <c r="K946" s="2">
        <v>0</v>
      </c>
      <c r="L946" s="2">
        <v>2</v>
      </c>
      <c r="M946" s="2">
        <v>2</v>
      </c>
      <c r="N946" s="2">
        <v>0</v>
      </c>
      <c r="O946" s="2">
        <v>2</v>
      </c>
      <c r="P946" s="2">
        <v>0</v>
      </c>
      <c r="Q946" s="2">
        <v>2</v>
      </c>
      <c r="R946" s="2">
        <v>0</v>
      </c>
      <c r="S946" s="2">
        <v>0</v>
      </c>
      <c r="T946" s="2">
        <v>0</v>
      </c>
      <c r="U946" s="2">
        <v>0</v>
      </c>
      <c r="V946" s="2">
        <v>1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</v>
      </c>
      <c r="AI946" s="2">
        <v>1</v>
      </c>
      <c r="AJ946" s="2">
        <v>0</v>
      </c>
      <c r="AK946" s="2">
        <v>0</v>
      </c>
      <c r="AL946" s="2">
        <v>0</v>
      </c>
      <c r="AM946" s="2">
        <v>0</v>
      </c>
      <c r="AN946" s="2">
        <v>1</v>
      </c>
      <c r="AO946" s="2">
        <v>0</v>
      </c>
      <c r="AP946" s="2">
        <v>0</v>
      </c>
      <c r="AQ946" s="2">
        <v>0</v>
      </c>
      <c r="AR946" s="2">
        <v>1</v>
      </c>
      <c r="AS946" s="2">
        <v>0</v>
      </c>
      <c r="AT946" s="2">
        <v>0</v>
      </c>
      <c r="AU946" s="2">
        <v>0</v>
      </c>
      <c r="AV946" s="2">
        <v>1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1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201</v>
      </c>
      <c r="CG946" s="2">
        <v>266</v>
      </c>
      <c r="CH946" s="2">
        <v>60</v>
      </c>
      <c r="CI946" s="2">
        <v>0</v>
      </c>
      <c r="CJ946" s="2">
        <v>141</v>
      </c>
      <c r="CK946" s="2">
        <v>0</v>
      </c>
      <c r="CL946" s="2">
        <v>125</v>
      </c>
      <c r="CM946" s="2">
        <v>0</v>
      </c>
      <c r="CN946" s="2">
        <v>60</v>
      </c>
      <c r="CO946" s="2">
        <v>0</v>
      </c>
      <c r="CP946" s="2">
        <v>141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60</v>
      </c>
      <c r="DC946" s="2">
        <v>0</v>
      </c>
      <c r="DD946" s="2">
        <v>141</v>
      </c>
      <c r="DE946" s="2">
        <v>0</v>
      </c>
      <c r="DF946" s="2">
        <v>125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60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141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125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326</v>
      </c>
      <c r="GE946" s="2">
        <v>6</v>
      </c>
      <c r="GF946" s="2" t="s">
        <v>188</v>
      </c>
    </row>
    <row r="947" spans="1:188" x14ac:dyDescent="0.7">
      <c r="A947" s="2">
        <v>922148</v>
      </c>
      <c r="B947" s="2" t="s">
        <v>1133</v>
      </c>
      <c r="C947" s="3">
        <v>41275</v>
      </c>
      <c r="D947" s="2">
        <v>6</v>
      </c>
      <c r="E947" s="2">
        <v>3</v>
      </c>
      <c r="F947" s="2">
        <v>1</v>
      </c>
      <c r="G947" s="2">
        <v>3</v>
      </c>
      <c r="H947" s="2">
        <v>1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1</v>
      </c>
      <c r="AE947" s="2">
        <v>0</v>
      </c>
      <c r="AF947" s="2">
        <v>0</v>
      </c>
      <c r="AG947" s="2">
        <v>0</v>
      </c>
      <c r="AH947" s="2">
        <v>1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  <c r="AQ947" s="2">
        <v>0</v>
      </c>
      <c r="AR947" s="2">
        <v>1</v>
      </c>
      <c r="AS947" s="2">
        <v>0</v>
      </c>
      <c r="AT947" s="2">
        <v>0</v>
      </c>
      <c r="AU947" s="2">
        <v>0</v>
      </c>
      <c r="AV947" s="2">
        <v>1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1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100</v>
      </c>
      <c r="CG947" s="2">
        <v>75</v>
      </c>
      <c r="CH947" s="2">
        <v>25</v>
      </c>
      <c r="CI947" s="2">
        <v>0</v>
      </c>
      <c r="CJ947" s="2">
        <v>25</v>
      </c>
      <c r="CK947" s="2">
        <v>0</v>
      </c>
      <c r="CL947" s="2">
        <v>50</v>
      </c>
      <c r="CM947" s="2">
        <v>0</v>
      </c>
      <c r="CN947" s="2">
        <v>25</v>
      </c>
      <c r="CO947" s="2">
        <v>0</v>
      </c>
      <c r="CP947" s="2">
        <v>25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25</v>
      </c>
      <c r="DC947" s="2">
        <v>0</v>
      </c>
      <c r="DD947" s="2">
        <v>25</v>
      </c>
      <c r="DE947" s="2">
        <v>0</v>
      </c>
      <c r="DF947" s="2">
        <v>50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25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25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50</v>
      </c>
      <c r="FZ947" s="2">
        <v>0</v>
      </c>
      <c r="GA947" s="2">
        <v>0</v>
      </c>
      <c r="GB947" s="2">
        <v>0</v>
      </c>
      <c r="GC947" s="2">
        <v>0</v>
      </c>
      <c r="GD947" s="2">
        <v>100</v>
      </c>
      <c r="GE947" s="2">
        <v>3</v>
      </c>
      <c r="GF947" s="2" t="s">
        <v>188</v>
      </c>
    </row>
    <row r="948" spans="1:188" x14ac:dyDescent="0.7">
      <c r="A948" s="2">
        <v>923918</v>
      </c>
      <c r="B948" s="2" t="s">
        <v>1134</v>
      </c>
      <c r="C948" s="3">
        <v>41640</v>
      </c>
      <c r="D948" s="2">
        <v>5</v>
      </c>
      <c r="E948" s="2">
        <v>3</v>
      </c>
      <c r="F948" s="2">
        <v>1</v>
      </c>
      <c r="G948" s="2">
        <v>3</v>
      </c>
      <c r="H948" s="2">
        <v>0</v>
      </c>
      <c r="I948" s="2">
        <v>1</v>
      </c>
      <c r="J948" s="2">
        <v>0</v>
      </c>
      <c r="K948" s="2">
        <v>1</v>
      </c>
      <c r="L948" s="2">
        <v>0</v>
      </c>
      <c r="M948" s="2">
        <v>1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1</v>
      </c>
      <c r="AJ948" s="2">
        <v>0</v>
      </c>
      <c r="AK948" s="2">
        <v>0</v>
      </c>
      <c r="AL948" s="2">
        <v>0</v>
      </c>
      <c r="AM948" s="2">
        <v>0</v>
      </c>
      <c r="AN948" s="2">
        <v>1</v>
      </c>
      <c r="AO948" s="2">
        <v>0</v>
      </c>
      <c r="AP948" s="2">
        <v>0</v>
      </c>
      <c r="AQ948" s="2">
        <v>0</v>
      </c>
      <c r="AR948" s="2">
        <v>1</v>
      </c>
      <c r="AS948" s="2">
        <v>0</v>
      </c>
      <c r="AT948" s="2">
        <v>0</v>
      </c>
      <c r="AU948" s="2">
        <v>0</v>
      </c>
      <c r="AV948" s="2">
        <v>1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631</v>
      </c>
      <c r="CG948" s="2">
        <v>441.52</v>
      </c>
      <c r="CH948" s="2">
        <v>0</v>
      </c>
      <c r="CI948" s="2">
        <v>288.48</v>
      </c>
      <c r="CJ948" s="2">
        <v>0</v>
      </c>
      <c r="CK948" s="2">
        <v>342.52</v>
      </c>
      <c r="CL948" s="2">
        <v>0</v>
      </c>
      <c r="CM948" s="2">
        <v>0</v>
      </c>
      <c r="CN948" s="2">
        <v>0</v>
      </c>
      <c r="CO948" s="2">
        <v>288.48</v>
      </c>
      <c r="CP948" s="2">
        <v>0</v>
      </c>
      <c r="CQ948" s="2">
        <v>342.52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288.48</v>
      </c>
      <c r="DC948" s="2">
        <v>0</v>
      </c>
      <c r="DD948" s="2">
        <v>342.52</v>
      </c>
      <c r="DE948" s="2">
        <v>0</v>
      </c>
      <c r="DF948" s="2">
        <v>99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288.48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342.52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631</v>
      </c>
      <c r="GE948" s="2">
        <v>2</v>
      </c>
      <c r="GF948" s="2" t="s">
        <v>188</v>
      </c>
    </row>
    <row r="949" spans="1:188" x14ac:dyDescent="0.7">
      <c r="A949" s="2">
        <v>926078</v>
      </c>
      <c r="B949" s="2" t="s">
        <v>1135</v>
      </c>
      <c r="C949" s="3">
        <v>41275</v>
      </c>
      <c r="D949" s="2">
        <v>6</v>
      </c>
      <c r="E949" s="2">
        <v>3</v>
      </c>
      <c r="F949" s="2">
        <v>1</v>
      </c>
      <c r="G949" s="2">
        <v>3</v>
      </c>
      <c r="H949" s="2">
        <v>1</v>
      </c>
      <c r="I949" s="2">
        <v>0</v>
      </c>
      <c r="J949" s="2">
        <v>1</v>
      </c>
      <c r="K949" s="2">
        <v>0</v>
      </c>
      <c r="L949" s="2">
        <v>3</v>
      </c>
      <c r="M949" s="2">
        <v>1</v>
      </c>
      <c r="N949" s="2">
        <v>0</v>
      </c>
      <c r="O949" s="2">
        <v>1</v>
      </c>
      <c r="P949" s="2">
        <v>0</v>
      </c>
      <c r="Q949" s="2">
        <v>3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1</v>
      </c>
      <c r="AE949" s="2">
        <v>0</v>
      </c>
      <c r="AF949" s="2">
        <v>0</v>
      </c>
      <c r="AG949" s="2">
        <v>0</v>
      </c>
      <c r="AH949" s="2">
        <v>1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1</v>
      </c>
      <c r="AO949" s="2">
        <v>0</v>
      </c>
      <c r="AP949" s="2">
        <v>0</v>
      </c>
      <c r="AQ949" s="2">
        <v>0</v>
      </c>
      <c r="AR949" s="2">
        <v>1</v>
      </c>
      <c r="AS949" s="2">
        <v>0</v>
      </c>
      <c r="AT949" s="2">
        <v>0</v>
      </c>
      <c r="AU949" s="2">
        <v>0</v>
      </c>
      <c r="AV949" s="2">
        <v>1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1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1271.47</v>
      </c>
      <c r="CG949" s="2">
        <v>918.6</v>
      </c>
      <c r="CH949" s="2">
        <v>352.87</v>
      </c>
      <c r="CI949" s="2">
        <v>0</v>
      </c>
      <c r="CJ949" s="2">
        <v>300</v>
      </c>
      <c r="CK949" s="2">
        <v>0</v>
      </c>
      <c r="CL949" s="2">
        <v>618.6</v>
      </c>
      <c r="CM949" s="2">
        <v>0</v>
      </c>
      <c r="CN949" s="2">
        <v>352.87</v>
      </c>
      <c r="CO949" s="2">
        <v>0</v>
      </c>
      <c r="CP949" s="2">
        <v>300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352.87</v>
      </c>
      <c r="DC949" s="2">
        <v>0</v>
      </c>
      <c r="DD949" s="2">
        <v>300</v>
      </c>
      <c r="DE949" s="2">
        <v>0</v>
      </c>
      <c r="DF949" s="2">
        <v>618.6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352.87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300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>
        <v>0</v>
      </c>
      <c r="FT949" s="2">
        <v>0</v>
      </c>
      <c r="FU949" s="2">
        <v>214.39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404.21</v>
      </c>
      <c r="GB949" s="2">
        <v>0</v>
      </c>
      <c r="GC949" s="2">
        <v>0</v>
      </c>
      <c r="GD949" s="2">
        <v>1271.47</v>
      </c>
      <c r="GE949" s="2">
        <v>5</v>
      </c>
      <c r="GF949" s="2" t="s">
        <v>188</v>
      </c>
    </row>
    <row r="950" spans="1:188" x14ac:dyDescent="0.7">
      <c r="A950" s="2">
        <v>927301</v>
      </c>
      <c r="B950" s="2" t="s">
        <v>1136</v>
      </c>
      <c r="C950" s="3">
        <v>41275</v>
      </c>
      <c r="D950" s="2">
        <v>6</v>
      </c>
      <c r="E950" s="2">
        <v>4</v>
      </c>
      <c r="F950" s="2">
        <v>2</v>
      </c>
      <c r="G950" s="2">
        <v>4</v>
      </c>
      <c r="H950" s="2">
        <v>1</v>
      </c>
      <c r="I950" s="2">
        <v>0</v>
      </c>
      <c r="J950" s="2">
        <v>1</v>
      </c>
      <c r="K950" s="2">
        <v>0</v>
      </c>
      <c r="L950" s="2">
        <v>1</v>
      </c>
      <c r="M950" s="2">
        <v>1</v>
      </c>
      <c r="N950" s="2">
        <v>0</v>
      </c>
      <c r="O950" s="2">
        <v>1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  <c r="V950" s="2">
        <v>1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1</v>
      </c>
      <c r="AJ950" s="2">
        <v>0</v>
      </c>
      <c r="AK950" s="2">
        <v>0</v>
      </c>
      <c r="AL950" s="2">
        <v>0</v>
      </c>
      <c r="AM950" s="2">
        <v>0</v>
      </c>
      <c r="AN950" s="2">
        <v>1</v>
      </c>
      <c r="AO950" s="2">
        <v>0</v>
      </c>
      <c r="AP950" s="2">
        <v>0</v>
      </c>
      <c r="AQ950" s="2">
        <v>0</v>
      </c>
      <c r="AR950" s="2">
        <v>1</v>
      </c>
      <c r="AS950" s="2">
        <v>0</v>
      </c>
      <c r="AT950" s="2">
        <v>0</v>
      </c>
      <c r="AU950" s="2">
        <v>0</v>
      </c>
      <c r="AV950" s="2">
        <v>1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1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100</v>
      </c>
      <c r="CG950" s="2">
        <v>150</v>
      </c>
      <c r="CH950" s="2">
        <v>50</v>
      </c>
      <c r="CI950" s="2">
        <v>0</v>
      </c>
      <c r="CJ950" s="2">
        <v>50</v>
      </c>
      <c r="CK950" s="2">
        <v>0</v>
      </c>
      <c r="CL950" s="2">
        <v>100</v>
      </c>
      <c r="CM950" s="2">
        <v>0</v>
      </c>
      <c r="CN950" s="2">
        <v>50</v>
      </c>
      <c r="CO950" s="2">
        <v>0</v>
      </c>
      <c r="CP950" s="2">
        <v>50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50</v>
      </c>
      <c r="DC950" s="2">
        <v>0</v>
      </c>
      <c r="DD950" s="2">
        <v>50</v>
      </c>
      <c r="DE950" s="2">
        <v>0</v>
      </c>
      <c r="DF950" s="2">
        <v>100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50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50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100</v>
      </c>
      <c r="FZ950" s="2">
        <v>0</v>
      </c>
      <c r="GA950" s="2">
        <v>0</v>
      </c>
      <c r="GB950" s="2">
        <v>0</v>
      </c>
      <c r="GC950" s="2">
        <v>0</v>
      </c>
      <c r="GD950" s="2">
        <v>200</v>
      </c>
      <c r="GE950" s="2">
        <v>3</v>
      </c>
      <c r="GF950" s="2" t="s">
        <v>188</v>
      </c>
    </row>
    <row r="951" spans="1:188" x14ac:dyDescent="0.7">
      <c r="A951" s="2">
        <v>928369</v>
      </c>
      <c r="B951" s="2" t="s">
        <v>1137</v>
      </c>
      <c r="C951" s="3">
        <v>41275</v>
      </c>
      <c r="D951" s="2">
        <v>6</v>
      </c>
      <c r="E951" s="2">
        <v>4</v>
      </c>
      <c r="F951" s="2">
        <v>2</v>
      </c>
      <c r="G951" s="2">
        <v>4</v>
      </c>
      <c r="H951" s="2">
        <v>1</v>
      </c>
      <c r="I951" s="2">
        <v>0</v>
      </c>
      <c r="J951" s="2">
        <v>3</v>
      </c>
      <c r="K951" s="2">
        <v>0</v>
      </c>
      <c r="L951" s="2">
        <v>4</v>
      </c>
      <c r="M951" s="2">
        <v>1</v>
      </c>
      <c r="N951" s="2">
        <v>0</v>
      </c>
      <c r="O951" s="2">
        <v>3</v>
      </c>
      <c r="P951" s="2">
        <v>0</v>
      </c>
      <c r="Q951" s="2">
        <v>4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1</v>
      </c>
      <c r="AI951" s="2">
        <v>1</v>
      </c>
      <c r="AJ951" s="2">
        <v>0</v>
      </c>
      <c r="AK951" s="2">
        <v>0</v>
      </c>
      <c r="AL951" s="2">
        <v>0</v>
      </c>
      <c r="AM951" s="2">
        <v>0</v>
      </c>
      <c r="AN951" s="2">
        <v>1</v>
      </c>
      <c r="AO951" s="2">
        <v>0</v>
      </c>
      <c r="AP951" s="2">
        <v>0</v>
      </c>
      <c r="AQ951" s="2">
        <v>0</v>
      </c>
      <c r="AR951" s="2">
        <v>1</v>
      </c>
      <c r="AS951" s="2">
        <v>0</v>
      </c>
      <c r="AT951" s="2">
        <v>0</v>
      </c>
      <c r="AU951" s="2">
        <v>0</v>
      </c>
      <c r="AV951" s="2">
        <v>1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1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59</v>
      </c>
      <c r="CG951" s="2">
        <v>111</v>
      </c>
      <c r="CH951" s="2">
        <v>25</v>
      </c>
      <c r="CI951" s="2">
        <v>0</v>
      </c>
      <c r="CJ951" s="2">
        <v>34</v>
      </c>
      <c r="CK951" s="2">
        <v>0</v>
      </c>
      <c r="CL951" s="2">
        <v>77</v>
      </c>
      <c r="CM951" s="2">
        <v>0</v>
      </c>
      <c r="CN951" s="2">
        <v>25</v>
      </c>
      <c r="CO951" s="2">
        <v>0</v>
      </c>
      <c r="CP951" s="2">
        <v>34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25</v>
      </c>
      <c r="DC951" s="2">
        <v>0</v>
      </c>
      <c r="DD951" s="2">
        <v>34</v>
      </c>
      <c r="DE951" s="2">
        <v>0</v>
      </c>
      <c r="DF951" s="2">
        <v>77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25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14</v>
      </c>
      <c r="EY951" s="2">
        <v>20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10</v>
      </c>
      <c r="FY951" s="2">
        <v>0</v>
      </c>
      <c r="FZ951" s="2">
        <v>30</v>
      </c>
      <c r="GA951" s="2">
        <v>12</v>
      </c>
      <c r="GB951" s="2">
        <v>25</v>
      </c>
      <c r="GC951" s="2">
        <v>0</v>
      </c>
      <c r="GD951" s="2">
        <v>136</v>
      </c>
      <c r="GE951" s="2">
        <v>8</v>
      </c>
      <c r="GF951" s="2" t="s">
        <v>188</v>
      </c>
    </row>
    <row r="952" spans="1:188" x14ac:dyDescent="0.7">
      <c r="A952" s="2">
        <v>929449</v>
      </c>
      <c r="B952" s="2" t="s">
        <v>1138</v>
      </c>
      <c r="C952" s="3">
        <v>41275</v>
      </c>
      <c r="D952" s="2">
        <v>6</v>
      </c>
      <c r="E952" s="2">
        <v>3</v>
      </c>
      <c r="F952" s="2">
        <v>1</v>
      </c>
      <c r="G952" s="2">
        <v>3</v>
      </c>
      <c r="H952" s="2">
        <v>1</v>
      </c>
      <c r="I952" s="2">
        <v>0</v>
      </c>
      <c r="J952" s="2">
        <v>1</v>
      </c>
      <c r="K952" s="2">
        <v>0</v>
      </c>
      <c r="L952" s="2">
        <v>1</v>
      </c>
      <c r="M952" s="2">
        <v>1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0</v>
      </c>
      <c r="AF952" s="2">
        <v>0</v>
      </c>
      <c r="AG952" s="2">
        <v>0</v>
      </c>
      <c r="AH952" s="2">
        <v>1</v>
      </c>
      <c r="AI952" s="2">
        <v>1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0</v>
      </c>
      <c r="AP952" s="2">
        <v>0</v>
      </c>
      <c r="AQ952" s="2">
        <v>0</v>
      </c>
      <c r="AR952" s="2">
        <v>1</v>
      </c>
      <c r="AS952" s="2">
        <v>0</v>
      </c>
      <c r="AT952" s="2">
        <v>0</v>
      </c>
      <c r="AU952" s="2">
        <v>0</v>
      </c>
      <c r="AV952" s="2">
        <v>1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1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263.56</v>
      </c>
      <c r="CG952" s="2">
        <v>238.56</v>
      </c>
      <c r="CH952" s="2">
        <v>25</v>
      </c>
      <c r="CI952" s="2">
        <v>0</v>
      </c>
      <c r="CJ952" s="2">
        <v>100</v>
      </c>
      <c r="CK952" s="2">
        <v>0</v>
      </c>
      <c r="CL952" s="2">
        <v>138.56</v>
      </c>
      <c r="CM952" s="2">
        <v>0</v>
      </c>
      <c r="CN952" s="2">
        <v>25</v>
      </c>
      <c r="CO952" s="2">
        <v>0</v>
      </c>
      <c r="CP952" s="2">
        <v>100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25</v>
      </c>
      <c r="DC952" s="2">
        <v>0</v>
      </c>
      <c r="DD952" s="2">
        <v>100</v>
      </c>
      <c r="DE952" s="2">
        <v>0</v>
      </c>
      <c r="DF952" s="2">
        <v>138.56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25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100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138.56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263.56</v>
      </c>
      <c r="GE952" s="2">
        <v>3</v>
      </c>
      <c r="GF952" s="2" t="s">
        <v>188</v>
      </c>
    </row>
    <row r="953" spans="1:188" x14ac:dyDescent="0.7">
      <c r="A953" s="2">
        <v>929571</v>
      </c>
      <c r="B953" s="2" t="s">
        <v>1139</v>
      </c>
      <c r="C953" s="3">
        <v>41275</v>
      </c>
      <c r="D953" s="2">
        <v>6</v>
      </c>
      <c r="E953" s="2">
        <v>4</v>
      </c>
      <c r="F953" s="2">
        <v>2</v>
      </c>
      <c r="G953" s="2">
        <v>4</v>
      </c>
      <c r="H953" s="2">
        <v>1</v>
      </c>
      <c r="I953" s="2">
        <v>0</v>
      </c>
      <c r="J953" s="2">
        <v>1</v>
      </c>
      <c r="K953" s="2">
        <v>0</v>
      </c>
      <c r="L953" s="2">
        <v>4</v>
      </c>
      <c r="M953" s="2">
        <v>1</v>
      </c>
      <c r="N953" s="2">
        <v>0</v>
      </c>
      <c r="O953" s="2">
        <v>1</v>
      </c>
      <c r="P953" s="2">
        <v>0</v>
      </c>
      <c r="Q953" s="2">
        <v>4</v>
      </c>
      <c r="R953" s="2">
        <v>0</v>
      </c>
      <c r="S953" s="2">
        <v>0</v>
      </c>
      <c r="T953" s="2">
        <v>0</v>
      </c>
      <c r="U953" s="2">
        <v>0</v>
      </c>
      <c r="V953" s="2">
        <v>1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1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0</v>
      </c>
      <c r="AP953" s="2">
        <v>0</v>
      </c>
      <c r="AQ953" s="2">
        <v>0</v>
      </c>
      <c r="AR953" s="2">
        <v>1</v>
      </c>
      <c r="AS953" s="2">
        <v>0</v>
      </c>
      <c r="AT953" s="2">
        <v>0</v>
      </c>
      <c r="AU953" s="2">
        <v>0</v>
      </c>
      <c r="AV953" s="2">
        <v>1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1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50</v>
      </c>
      <c r="CG953" s="2">
        <v>110</v>
      </c>
      <c r="CH953" s="2">
        <v>25</v>
      </c>
      <c r="CI953" s="2">
        <v>0</v>
      </c>
      <c r="CJ953" s="2">
        <v>25</v>
      </c>
      <c r="CK953" s="2">
        <v>0</v>
      </c>
      <c r="CL953" s="2">
        <v>85</v>
      </c>
      <c r="CM953" s="2">
        <v>0</v>
      </c>
      <c r="CN953" s="2">
        <v>25</v>
      </c>
      <c r="CO953" s="2">
        <v>0</v>
      </c>
      <c r="CP953" s="2">
        <v>25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25</v>
      </c>
      <c r="DC953" s="2">
        <v>0</v>
      </c>
      <c r="DD953" s="2">
        <v>25</v>
      </c>
      <c r="DE953" s="2">
        <v>0</v>
      </c>
      <c r="DF953" s="2">
        <v>85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25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25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0</v>
      </c>
      <c r="FS953" s="2">
        <v>25</v>
      </c>
      <c r="FT953" s="2">
        <v>10</v>
      </c>
      <c r="FU953" s="2">
        <v>0</v>
      </c>
      <c r="FV953" s="2">
        <v>0</v>
      </c>
      <c r="FW953" s="2">
        <v>0</v>
      </c>
      <c r="FX953" s="2">
        <v>0</v>
      </c>
      <c r="FY953" s="2">
        <v>50</v>
      </c>
      <c r="FZ953" s="2">
        <v>0</v>
      </c>
      <c r="GA953" s="2">
        <v>0</v>
      </c>
      <c r="GB953" s="2">
        <v>0</v>
      </c>
      <c r="GC953" s="2">
        <v>0</v>
      </c>
      <c r="GD953" s="2">
        <v>135</v>
      </c>
      <c r="GE953" s="2">
        <v>6</v>
      </c>
      <c r="GF953" s="2" t="s">
        <v>188</v>
      </c>
    </row>
    <row r="954" spans="1:188" x14ac:dyDescent="0.7">
      <c r="A954" s="2">
        <v>929593</v>
      </c>
      <c r="B954" s="2" t="s">
        <v>1140</v>
      </c>
      <c r="C954" s="3">
        <v>41275</v>
      </c>
      <c r="D954" s="2">
        <v>6</v>
      </c>
      <c r="E954" s="2">
        <v>3</v>
      </c>
      <c r="F954" s="2">
        <v>1</v>
      </c>
      <c r="G954" s="2">
        <v>3</v>
      </c>
      <c r="H954" s="2">
        <v>2</v>
      </c>
      <c r="I954" s="2">
        <v>0</v>
      </c>
      <c r="J954" s="2">
        <v>1</v>
      </c>
      <c r="K954" s="2">
        <v>0</v>
      </c>
      <c r="L954" s="2">
        <v>9</v>
      </c>
      <c r="M954" s="2">
        <v>2</v>
      </c>
      <c r="N954" s="2">
        <v>0</v>
      </c>
      <c r="O954" s="2">
        <v>1</v>
      </c>
      <c r="P954" s="2">
        <v>0</v>
      </c>
      <c r="Q954" s="2">
        <v>9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</v>
      </c>
      <c r="AE954" s="2">
        <v>0</v>
      </c>
      <c r="AF954" s="2">
        <v>0</v>
      </c>
      <c r="AG954" s="2">
        <v>0</v>
      </c>
      <c r="AH954" s="2">
        <v>1</v>
      </c>
      <c r="AI954" s="2">
        <v>1</v>
      </c>
      <c r="AJ954" s="2">
        <v>0</v>
      </c>
      <c r="AK954" s="2">
        <v>0</v>
      </c>
      <c r="AL954" s="2">
        <v>0</v>
      </c>
      <c r="AM954" s="2">
        <v>0</v>
      </c>
      <c r="AN954" s="2">
        <v>1</v>
      </c>
      <c r="AO954" s="2">
        <v>0</v>
      </c>
      <c r="AP954" s="2">
        <v>0</v>
      </c>
      <c r="AQ954" s="2">
        <v>0</v>
      </c>
      <c r="AR954" s="2">
        <v>1</v>
      </c>
      <c r="AS954" s="2">
        <v>0</v>
      </c>
      <c r="AT954" s="2">
        <v>0</v>
      </c>
      <c r="AU954" s="2">
        <v>0</v>
      </c>
      <c r="AV954" s="2">
        <v>1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1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927.54</v>
      </c>
      <c r="CG954" s="2">
        <v>867.54</v>
      </c>
      <c r="CH954" s="2">
        <v>60</v>
      </c>
      <c r="CI954" s="2">
        <v>0</v>
      </c>
      <c r="CJ954" s="2">
        <v>96.75</v>
      </c>
      <c r="CK954" s="2">
        <v>0</v>
      </c>
      <c r="CL954" s="2">
        <v>770.79</v>
      </c>
      <c r="CM954" s="2">
        <v>0</v>
      </c>
      <c r="CN954" s="2">
        <v>60</v>
      </c>
      <c r="CO954" s="2">
        <v>0</v>
      </c>
      <c r="CP954" s="2">
        <v>96.75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60</v>
      </c>
      <c r="DC954" s="2">
        <v>0</v>
      </c>
      <c r="DD954" s="2">
        <v>96.75</v>
      </c>
      <c r="DE954" s="2">
        <v>0</v>
      </c>
      <c r="DF954" s="2">
        <v>770.79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50</v>
      </c>
      <c r="DY954" s="2">
        <v>0</v>
      </c>
      <c r="DZ954" s="2">
        <v>0</v>
      </c>
      <c r="EA954" s="2">
        <v>0</v>
      </c>
      <c r="EB954" s="2">
        <v>0</v>
      </c>
      <c r="EC954" s="2">
        <v>10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96.75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0</v>
      </c>
      <c r="FS954" s="2">
        <v>0</v>
      </c>
      <c r="FT954" s="2">
        <v>0</v>
      </c>
      <c r="FU954" s="2">
        <v>0</v>
      </c>
      <c r="FV954" s="2">
        <v>725.79</v>
      </c>
      <c r="FW954" s="2">
        <v>0</v>
      </c>
      <c r="FX954" s="2">
        <v>0</v>
      </c>
      <c r="FY954" s="2">
        <v>25</v>
      </c>
      <c r="FZ954" s="2">
        <v>20</v>
      </c>
      <c r="GA954" s="2">
        <v>0</v>
      </c>
      <c r="GB954" s="2">
        <v>0</v>
      </c>
      <c r="GC954" s="2">
        <v>0</v>
      </c>
      <c r="GD954" s="2">
        <v>927.54</v>
      </c>
      <c r="GE954" s="2">
        <v>12</v>
      </c>
      <c r="GF954" s="2" t="s">
        <v>188</v>
      </c>
    </row>
    <row r="955" spans="1:188" x14ac:dyDescent="0.7">
      <c r="A955" s="2">
        <v>930783</v>
      </c>
      <c r="B955" s="2" t="s">
        <v>1141</v>
      </c>
      <c r="C955" s="3">
        <v>41275</v>
      </c>
      <c r="D955" s="2">
        <v>6</v>
      </c>
      <c r="E955" s="2">
        <v>3</v>
      </c>
      <c r="F955" s="2">
        <v>1</v>
      </c>
      <c r="G955" s="2">
        <v>3</v>
      </c>
      <c r="H955" s="2">
        <v>2</v>
      </c>
      <c r="I955" s="2">
        <v>0</v>
      </c>
      <c r="J955" s="2">
        <v>1</v>
      </c>
      <c r="K955" s="2">
        <v>0</v>
      </c>
      <c r="L955" s="2">
        <v>3</v>
      </c>
      <c r="M955" s="2">
        <v>2</v>
      </c>
      <c r="N955" s="2">
        <v>0</v>
      </c>
      <c r="O955" s="2">
        <v>1</v>
      </c>
      <c r="P955" s="2">
        <v>0</v>
      </c>
      <c r="Q955" s="2">
        <v>3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2">
        <v>0</v>
      </c>
      <c r="AF955" s="2">
        <v>0</v>
      </c>
      <c r="AG955" s="2">
        <v>0</v>
      </c>
      <c r="AH955" s="2">
        <v>1</v>
      </c>
      <c r="AI955" s="2">
        <v>1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0</v>
      </c>
      <c r="AP955" s="2">
        <v>0</v>
      </c>
      <c r="AQ955" s="2">
        <v>0</v>
      </c>
      <c r="AR955" s="2">
        <v>1</v>
      </c>
      <c r="AS955" s="2">
        <v>0</v>
      </c>
      <c r="AT955" s="2">
        <v>0</v>
      </c>
      <c r="AU955" s="2">
        <v>0</v>
      </c>
      <c r="AV955" s="2">
        <v>1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1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367.68</v>
      </c>
      <c r="CG955" s="2">
        <v>225</v>
      </c>
      <c r="CH955" s="2">
        <v>142.68</v>
      </c>
      <c r="CI955" s="2">
        <v>0</v>
      </c>
      <c r="CJ955" s="2">
        <v>120</v>
      </c>
      <c r="CK955" s="2">
        <v>0</v>
      </c>
      <c r="CL955" s="2">
        <v>105</v>
      </c>
      <c r="CM955" s="2">
        <v>0</v>
      </c>
      <c r="CN955" s="2">
        <v>142.68</v>
      </c>
      <c r="CO955" s="2">
        <v>0</v>
      </c>
      <c r="CP955" s="2">
        <v>120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142.68</v>
      </c>
      <c r="DC955" s="2">
        <v>0</v>
      </c>
      <c r="DD955" s="2">
        <v>120</v>
      </c>
      <c r="DE955" s="2">
        <v>0</v>
      </c>
      <c r="DF955" s="2">
        <v>105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52.68</v>
      </c>
      <c r="EF955" s="2">
        <v>0</v>
      </c>
      <c r="EG955" s="2">
        <v>90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120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105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367.68</v>
      </c>
      <c r="GE955" s="2">
        <v>6</v>
      </c>
      <c r="GF955" s="2" t="s">
        <v>188</v>
      </c>
    </row>
    <row r="956" spans="1:188" x14ac:dyDescent="0.7">
      <c r="A956" s="2">
        <v>930971</v>
      </c>
      <c r="B956" s="2" t="s">
        <v>1142</v>
      </c>
      <c r="C956" s="3">
        <v>41275</v>
      </c>
      <c r="D956" s="2">
        <v>6</v>
      </c>
      <c r="E956" s="2">
        <v>3</v>
      </c>
      <c r="F956" s="2">
        <v>1</v>
      </c>
      <c r="G956" s="2">
        <v>3</v>
      </c>
      <c r="H956" s="2">
        <v>2</v>
      </c>
      <c r="I956" s="2">
        <v>0</v>
      </c>
      <c r="J956" s="2">
        <v>2</v>
      </c>
      <c r="K956" s="2">
        <v>0</v>
      </c>
      <c r="L956" s="2">
        <v>1</v>
      </c>
      <c r="M956" s="2">
        <v>2</v>
      </c>
      <c r="N956" s="2">
        <v>0</v>
      </c>
      <c r="O956" s="2">
        <v>2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1</v>
      </c>
      <c r="AE956" s="2">
        <v>0</v>
      </c>
      <c r="AF956" s="2">
        <v>0</v>
      </c>
      <c r="AG956" s="2">
        <v>0</v>
      </c>
      <c r="AH956" s="2">
        <v>1</v>
      </c>
      <c r="AI956" s="2">
        <v>1</v>
      </c>
      <c r="AJ956" s="2">
        <v>0</v>
      </c>
      <c r="AK956" s="2">
        <v>0</v>
      </c>
      <c r="AL956" s="2">
        <v>0</v>
      </c>
      <c r="AM956" s="2">
        <v>0</v>
      </c>
      <c r="AN956" s="2">
        <v>1</v>
      </c>
      <c r="AO956" s="2">
        <v>0</v>
      </c>
      <c r="AP956" s="2">
        <v>0</v>
      </c>
      <c r="AQ956" s="2">
        <v>0</v>
      </c>
      <c r="AR956" s="2">
        <v>1</v>
      </c>
      <c r="AS956" s="2">
        <v>0</v>
      </c>
      <c r="AT956" s="2">
        <v>0</v>
      </c>
      <c r="AU956" s="2">
        <v>0</v>
      </c>
      <c r="AV956" s="2">
        <v>1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1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1777.22</v>
      </c>
      <c r="CG956" s="2">
        <v>669.29</v>
      </c>
      <c r="CH956" s="2">
        <v>1107.93</v>
      </c>
      <c r="CI956" s="2">
        <v>0</v>
      </c>
      <c r="CJ956" s="2">
        <v>386.66</v>
      </c>
      <c r="CK956" s="2">
        <v>0</v>
      </c>
      <c r="CL956" s="2">
        <v>282.63</v>
      </c>
      <c r="CM956" s="2">
        <v>0</v>
      </c>
      <c r="CN956" s="2">
        <v>1107.93</v>
      </c>
      <c r="CO956" s="2">
        <v>0</v>
      </c>
      <c r="CP956" s="2">
        <v>386.66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1107.93</v>
      </c>
      <c r="DC956" s="2">
        <v>0</v>
      </c>
      <c r="DD956" s="2">
        <v>386.66</v>
      </c>
      <c r="DE956" s="2">
        <v>0</v>
      </c>
      <c r="DF956" s="2">
        <v>282.63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1107.93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386.66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282.63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1777.22</v>
      </c>
      <c r="GE956" s="2">
        <v>5</v>
      </c>
      <c r="GF956" s="2" t="s">
        <v>188</v>
      </c>
    </row>
    <row r="957" spans="1:188" x14ac:dyDescent="0.7">
      <c r="A957" s="2">
        <v>930995</v>
      </c>
      <c r="B957" s="2" t="s">
        <v>1143</v>
      </c>
      <c r="C957" s="3">
        <v>41640</v>
      </c>
      <c r="D957" s="2">
        <v>5</v>
      </c>
      <c r="E957" s="2">
        <v>3</v>
      </c>
      <c r="F957" s="2">
        <v>1</v>
      </c>
      <c r="G957" s="2">
        <v>3</v>
      </c>
      <c r="H957" s="2">
        <v>0</v>
      </c>
      <c r="I957" s="2">
        <v>2</v>
      </c>
      <c r="J957" s="2">
        <v>0</v>
      </c>
      <c r="K957" s="2">
        <v>1</v>
      </c>
      <c r="L957" s="2">
        <v>0</v>
      </c>
      <c r="M957" s="2">
        <v>2</v>
      </c>
      <c r="N957" s="2">
        <v>0</v>
      </c>
      <c r="O957" s="2">
        <v>1</v>
      </c>
      <c r="P957" s="2">
        <v>0</v>
      </c>
      <c r="Q957" s="2">
        <v>2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1</v>
      </c>
      <c r="AI957" s="2">
        <v>1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0</v>
      </c>
      <c r="AP957" s="2">
        <v>0</v>
      </c>
      <c r="AQ957" s="2">
        <v>0</v>
      </c>
      <c r="AR957" s="2">
        <v>1</v>
      </c>
      <c r="AS957" s="2">
        <v>0</v>
      </c>
      <c r="AT957" s="2">
        <v>0</v>
      </c>
      <c r="AU957" s="2">
        <v>0</v>
      </c>
      <c r="AV957" s="2">
        <v>1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30</v>
      </c>
      <c r="CG957" s="2">
        <v>20</v>
      </c>
      <c r="CH957" s="2">
        <v>0</v>
      </c>
      <c r="CI957" s="2">
        <v>20</v>
      </c>
      <c r="CJ957" s="2">
        <v>0</v>
      </c>
      <c r="CK957" s="2">
        <v>10</v>
      </c>
      <c r="CL957" s="2">
        <v>0</v>
      </c>
      <c r="CM957" s="2">
        <v>0</v>
      </c>
      <c r="CN957" s="2">
        <v>0</v>
      </c>
      <c r="CO957" s="2">
        <v>20</v>
      </c>
      <c r="CP957" s="2">
        <v>0</v>
      </c>
      <c r="CQ957" s="2">
        <v>10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20</v>
      </c>
      <c r="DC957" s="2">
        <v>0</v>
      </c>
      <c r="DD957" s="2">
        <v>10</v>
      </c>
      <c r="DE957" s="2">
        <v>0</v>
      </c>
      <c r="DF957" s="2">
        <v>10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20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10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30</v>
      </c>
      <c r="GE957" s="2">
        <v>3</v>
      </c>
      <c r="GF957" s="2" t="s">
        <v>188</v>
      </c>
    </row>
    <row r="958" spans="1:188" x14ac:dyDescent="0.7">
      <c r="A958" s="2">
        <v>931106</v>
      </c>
      <c r="B958" s="2" t="s">
        <v>1144</v>
      </c>
      <c r="C958" s="3">
        <v>41640</v>
      </c>
      <c r="D958" s="2">
        <v>5</v>
      </c>
      <c r="E958" s="2">
        <v>3</v>
      </c>
      <c r="F958" s="2">
        <v>1</v>
      </c>
      <c r="G958" s="2">
        <v>3</v>
      </c>
      <c r="H958" s="2">
        <v>0</v>
      </c>
      <c r="I958" s="2">
        <v>6</v>
      </c>
      <c r="J958" s="2">
        <v>0</v>
      </c>
      <c r="K958" s="2">
        <v>1</v>
      </c>
      <c r="L958" s="2">
        <v>0</v>
      </c>
      <c r="M958" s="2">
        <v>6</v>
      </c>
      <c r="N958" s="2">
        <v>0</v>
      </c>
      <c r="O958" s="2">
        <v>1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</v>
      </c>
      <c r="AI958" s="2">
        <v>1</v>
      </c>
      <c r="AJ958" s="2">
        <v>0</v>
      </c>
      <c r="AK958" s="2">
        <v>0</v>
      </c>
      <c r="AL958" s="2">
        <v>0</v>
      </c>
      <c r="AM958" s="2">
        <v>0</v>
      </c>
      <c r="AN958" s="2">
        <v>1</v>
      </c>
      <c r="AO958" s="2">
        <v>0</v>
      </c>
      <c r="AP958" s="2">
        <v>0</v>
      </c>
      <c r="AQ958" s="2">
        <v>0</v>
      </c>
      <c r="AR958" s="2">
        <v>1</v>
      </c>
      <c r="AS958" s="2">
        <v>0</v>
      </c>
      <c r="AT958" s="2">
        <v>0</v>
      </c>
      <c r="AU958" s="2">
        <v>0</v>
      </c>
      <c r="AV958" s="2">
        <v>1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1100</v>
      </c>
      <c r="CG958" s="2">
        <v>200</v>
      </c>
      <c r="CH958" s="2">
        <v>0</v>
      </c>
      <c r="CI958" s="2">
        <v>1000</v>
      </c>
      <c r="CJ958" s="2">
        <v>0</v>
      </c>
      <c r="CK958" s="2">
        <v>100</v>
      </c>
      <c r="CL958" s="2">
        <v>0</v>
      </c>
      <c r="CM958" s="2">
        <v>0</v>
      </c>
      <c r="CN958" s="2">
        <v>0</v>
      </c>
      <c r="CO958" s="2">
        <v>1000</v>
      </c>
      <c r="CP958" s="2">
        <v>0</v>
      </c>
      <c r="CQ958" s="2">
        <v>100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1000</v>
      </c>
      <c r="DC958" s="2">
        <v>0</v>
      </c>
      <c r="DD958" s="2">
        <v>100</v>
      </c>
      <c r="DE958" s="2">
        <v>0</v>
      </c>
      <c r="DF958" s="2">
        <v>100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1000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100</v>
      </c>
      <c r="FN958" s="2">
        <v>0</v>
      </c>
      <c r="FO958" s="2">
        <v>0</v>
      </c>
      <c r="FP958" s="2">
        <v>0</v>
      </c>
      <c r="FQ958" s="2">
        <v>0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1100</v>
      </c>
      <c r="GE958" s="2">
        <v>7</v>
      </c>
      <c r="GF958" s="2" t="s">
        <v>188</v>
      </c>
    </row>
    <row r="959" spans="1:188" x14ac:dyDescent="0.7">
      <c r="A959" s="2">
        <v>932609</v>
      </c>
      <c r="B959" s="2" t="s">
        <v>1145</v>
      </c>
      <c r="C959" s="3">
        <v>41640</v>
      </c>
      <c r="D959" s="2">
        <v>5</v>
      </c>
      <c r="E959" s="2">
        <v>3</v>
      </c>
      <c r="F959" s="2">
        <v>1</v>
      </c>
      <c r="G959" s="2">
        <v>3</v>
      </c>
      <c r="H959" s="2">
        <v>0</v>
      </c>
      <c r="I959" s="2">
        <v>1</v>
      </c>
      <c r="J959" s="2">
        <v>0</v>
      </c>
      <c r="K959" s="2">
        <v>1</v>
      </c>
      <c r="L959" s="2">
        <v>0</v>
      </c>
      <c r="M959" s="2">
        <v>1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>
        <v>0</v>
      </c>
      <c r="AP959" s="2">
        <v>0</v>
      </c>
      <c r="AQ959" s="2">
        <v>0</v>
      </c>
      <c r="AR959" s="2">
        <v>1</v>
      </c>
      <c r="AS959" s="2">
        <v>0</v>
      </c>
      <c r="AT959" s="2">
        <v>0</v>
      </c>
      <c r="AU959" s="2">
        <v>0</v>
      </c>
      <c r="AV959" s="2">
        <v>1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72</v>
      </c>
      <c r="CG959" s="2">
        <v>54</v>
      </c>
      <c r="CH959" s="2">
        <v>0</v>
      </c>
      <c r="CI959" s="2">
        <v>36</v>
      </c>
      <c r="CJ959" s="2">
        <v>0</v>
      </c>
      <c r="CK959" s="2">
        <v>36</v>
      </c>
      <c r="CL959" s="2">
        <v>0</v>
      </c>
      <c r="CM959" s="2">
        <v>0</v>
      </c>
      <c r="CN959" s="2">
        <v>0</v>
      </c>
      <c r="CO959" s="2">
        <v>36</v>
      </c>
      <c r="CP959" s="2">
        <v>0</v>
      </c>
      <c r="CQ959" s="2">
        <v>36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36</v>
      </c>
      <c r="DC959" s="2">
        <v>0</v>
      </c>
      <c r="DD959" s="2">
        <v>36</v>
      </c>
      <c r="DE959" s="2">
        <v>0</v>
      </c>
      <c r="DF959" s="2">
        <v>18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36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36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72</v>
      </c>
      <c r="GE959" s="2">
        <v>2</v>
      </c>
      <c r="GF959" s="2" t="s">
        <v>188</v>
      </c>
    </row>
    <row r="960" spans="1:188" x14ac:dyDescent="0.7">
      <c r="A960" s="2">
        <v>934232</v>
      </c>
      <c r="B960" s="2" t="s">
        <v>1146</v>
      </c>
      <c r="C960" s="3">
        <v>41275</v>
      </c>
      <c r="D960" s="2">
        <v>6</v>
      </c>
      <c r="E960" s="2">
        <v>3</v>
      </c>
      <c r="F960" s="2">
        <v>1</v>
      </c>
      <c r="G960" s="2">
        <v>3</v>
      </c>
      <c r="H960" s="2">
        <v>1</v>
      </c>
      <c r="I960" s="2">
        <v>0</v>
      </c>
      <c r="J960" s="2">
        <v>1</v>
      </c>
      <c r="K960" s="2">
        <v>0</v>
      </c>
      <c r="L960" s="2">
        <v>1</v>
      </c>
      <c r="M960" s="2">
        <v>1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0</v>
      </c>
      <c r="AF960" s="2">
        <v>0</v>
      </c>
      <c r="AG960" s="2">
        <v>0</v>
      </c>
      <c r="AH960" s="2">
        <v>1</v>
      </c>
      <c r="AI960" s="2">
        <v>1</v>
      </c>
      <c r="AJ960" s="2">
        <v>0</v>
      </c>
      <c r="AK960" s="2">
        <v>0</v>
      </c>
      <c r="AL960" s="2">
        <v>0</v>
      </c>
      <c r="AM960" s="2">
        <v>0</v>
      </c>
      <c r="AN960" s="2">
        <v>1</v>
      </c>
      <c r="AO960" s="2">
        <v>0</v>
      </c>
      <c r="AP960" s="2">
        <v>0</v>
      </c>
      <c r="AQ960" s="2">
        <v>0</v>
      </c>
      <c r="AR960" s="2">
        <v>1</v>
      </c>
      <c r="AS960" s="2">
        <v>0</v>
      </c>
      <c r="AT960" s="2">
        <v>0</v>
      </c>
      <c r="AU960" s="2">
        <v>0</v>
      </c>
      <c r="AV960" s="2">
        <v>1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1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75</v>
      </c>
      <c r="CG960" s="2">
        <v>40</v>
      </c>
      <c r="CH960" s="2">
        <v>35</v>
      </c>
      <c r="CI960" s="2">
        <v>0</v>
      </c>
      <c r="CJ960" s="2">
        <v>25</v>
      </c>
      <c r="CK960" s="2">
        <v>0</v>
      </c>
      <c r="CL960" s="2">
        <v>15</v>
      </c>
      <c r="CM960" s="2">
        <v>0</v>
      </c>
      <c r="CN960" s="2">
        <v>35</v>
      </c>
      <c r="CO960" s="2">
        <v>0</v>
      </c>
      <c r="CP960" s="2">
        <v>25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35</v>
      </c>
      <c r="DC960" s="2">
        <v>0</v>
      </c>
      <c r="DD960" s="2">
        <v>25</v>
      </c>
      <c r="DE960" s="2">
        <v>0</v>
      </c>
      <c r="DF960" s="2">
        <v>15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35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25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15</v>
      </c>
      <c r="FZ960" s="2">
        <v>0</v>
      </c>
      <c r="GA960" s="2">
        <v>0</v>
      </c>
      <c r="GB960" s="2">
        <v>0</v>
      </c>
      <c r="GC960" s="2">
        <v>0</v>
      </c>
      <c r="GD960" s="2">
        <v>75</v>
      </c>
      <c r="GE960" s="2">
        <v>3</v>
      </c>
      <c r="GF960" s="2" t="s">
        <v>188</v>
      </c>
    </row>
    <row r="961" spans="1:188" x14ac:dyDescent="0.7">
      <c r="A961" s="2">
        <v>934234</v>
      </c>
      <c r="B961" s="2" t="s">
        <v>1147</v>
      </c>
      <c r="C961" s="3">
        <v>41275</v>
      </c>
      <c r="D961" s="2">
        <v>6</v>
      </c>
      <c r="E961" s="2">
        <v>3</v>
      </c>
      <c r="F961" s="2">
        <v>1</v>
      </c>
      <c r="G961" s="2">
        <v>3</v>
      </c>
      <c r="H961" s="2">
        <v>1</v>
      </c>
      <c r="I961" s="2">
        <v>0</v>
      </c>
      <c r="J961" s="2">
        <v>2</v>
      </c>
      <c r="K961" s="2">
        <v>0</v>
      </c>
      <c r="L961" s="2">
        <v>1</v>
      </c>
      <c r="M961" s="2">
        <v>1</v>
      </c>
      <c r="N961" s="2">
        <v>0</v>
      </c>
      <c r="O961" s="2">
        <v>2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0</v>
      </c>
      <c r="AF961" s="2">
        <v>0</v>
      </c>
      <c r="AG961" s="2">
        <v>0</v>
      </c>
      <c r="AH961" s="2">
        <v>1</v>
      </c>
      <c r="AI961" s="2">
        <v>1</v>
      </c>
      <c r="AJ961" s="2">
        <v>0</v>
      </c>
      <c r="AK961" s="2">
        <v>0</v>
      </c>
      <c r="AL961" s="2">
        <v>0</v>
      </c>
      <c r="AM961" s="2">
        <v>0</v>
      </c>
      <c r="AN961" s="2">
        <v>1</v>
      </c>
      <c r="AO961" s="2">
        <v>0</v>
      </c>
      <c r="AP961" s="2">
        <v>0</v>
      </c>
      <c r="AQ961" s="2">
        <v>0</v>
      </c>
      <c r="AR961" s="2">
        <v>1</v>
      </c>
      <c r="AS961" s="2">
        <v>0</v>
      </c>
      <c r="AT961" s="2">
        <v>0</v>
      </c>
      <c r="AU961" s="2">
        <v>0</v>
      </c>
      <c r="AV961" s="2">
        <v>1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1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180.42</v>
      </c>
      <c r="CG961" s="2">
        <v>160.41999999999999</v>
      </c>
      <c r="CH961" s="2">
        <v>20</v>
      </c>
      <c r="CI961" s="2">
        <v>0</v>
      </c>
      <c r="CJ961" s="2">
        <v>140.41999999999999</v>
      </c>
      <c r="CK961" s="2">
        <v>0</v>
      </c>
      <c r="CL961" s="2">
        <v>20</v>
      </c>
      <c r="CM961" s="2">
        <v>0</v>
      </c>
      <c r="CN961" s="2">
        <v>20</v>
      </c>
      <c r="CO961" s="2">
        <v>0</v>
      </c>
      <c r="CP961" s="2">
        <v>140.41999999999999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20</v>
      </c>
      <c r="DC961" s="2">
        <v>0</v>
      </c>
      <c r="DD961" s="2">
        <v>140.41999999999999</v>
      </c>
      <c r="DE961" s="2">
        <v>0</v>
      </c>
      <c r="DF961" s="2">
        <v>20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20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140.41999999999999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0</v>
      </c>
      <c r="FR961" s="2">
        <v>0</v>
      </c>
      <c r="FS961" s="2">
        <v>20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180.42</v>
      </c>
      <c r="GE961" s="2">
        <v>4</v>
      </c>
      <c r="GF961" s="2" t="s">
        <v>188</v>
      </c>
    </row>
    <row r="962" spans="1:188" x14ac:dyDescent="0.7">
      <c r="A962" s="2">
        <v>937633</v>
      </c>
      <c r="B962" s="2" t="s">
        <v>1148</v>
      </c>
      <c r="C962" s="3">
        <v>41275</v>
      </c>
      <c r="D962" s="2">
        <v>6</v>
      </c>
      <c r="E962" s="2">
        <v>3</v>
      </c>
      <c r="F962" s="2">
        <v>1</v>
      </c>
      <c r="G962" s="2">
        <v>3</v>
      </c>
      <c r="H962" s="2">
        <v>2</v>
      </c>
      <c r="I962" s="2">
        <v>0</v>
      </c>
      <c r="J962" s="2">
        <v>1</v>
      </c>
      <c r="K962" s="2">
        <v>0</v>
      </c>
      <c r="L962" s="2">
        <v>2</v>
      </c>
      <c r="M962" s="2">
        <v>2</v>
      </c>
      <c r="N962" s="2">
        <v>0</v>
      </c>
      <c r="O962" s="2">
        <v>1</v>
      </c>
      <c r="P962" s="2">
        <v>0</v>
      </c>
      <c r="Q962" s="2">
        <v>2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1</v>
      </c>
      <c r="AE962" s="2">
        <v>0</v>
      </c>
      <c r="AF962" s="2">
        <v>0</v>
      </c>
      <c r="AG962" s="2">
        <v>0</v>
      </c>
      <c r="AH962" s="2">
        <v>1</v>
      </c>
      <c r="AI962" s="2">
        <v>1</v>
      </c>
      <c r="AJ962" s="2">
        <v>0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0</v>
      </c>
      <c r="AQ962" s="2">
        <v>0</v>
      </c>
      <c r="AR962" s="2">
        <v>1</v>
      </c>
      <c r="AS962" s="2">
        <v>0</v>
      </c>
      <c r="AT962" s="2">
        <v>0</v>
      </c>
      <c r="AU962" s="2">
        <v>0</v>
      </c>
      <c r="AV962" s="2">
        <v>1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105</v>
      </c>
      <c r="CG962" s="2">
        <v>65</v>
      </c>
      <c r="CH962" s="2">
        <v>40</v>
      </c>
      <c r="CI962" s="2">
        <v>0</v>
      </c>
      <c r="CJ962" s="2">
        <v>20</v>
      </c>
      <c r="CK962" s="2">
        <v>0</v>
      </c>
      <c r="CL962" s="2">
        <v>45</v>
      </c>
      <c r="CM962" s="2">
        <v>0</v>
      </c>
      <c r="CN962" s="2">
        <v>40</v>
      </c>
      <c r="CO962" s="2">
        <v>0</v>
      </c>
      <c r="CP962" s="2">
        <v>20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40</v>
      </c>
      <c r="DC962" s="2">
        <v>0</v>
      </c>
      <c r="DD962" s="2">
        <v>20</v>
      </c>
      <c r="DE962" s="2">
        <v>0</v>
      </c>
      <c r="DF962" s="2">
        <v>45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20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20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20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25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20</v>
      </c>
      <c r="GC962" s="2">
        <v>0</v>
      </c>
      <c r="GD962" s="2">
        <v>105</v>
      </c>
      <c r="GE962" s="2">
        <v>5</v>
      </c>
      <c r="GF962" s="2" t="s">
        <v>188</v>
      </c>
    </row>
    <row r="963" spans="1:188" x14ac:dyDescent="0.7">
      <c r="A963" s="2">
        <v>938411</v>
      </c>
      <c r="B963" s="2" t="s">
        <v>1149</v>
      </c>
      <c r="C963" s="3">
        <v>41640</v>
      </c>
      <c r="D963" s="2">
        <v>5</v>
      </c>
      <c r="E963" s="2">
        <v>3</v>
      </c>
      <c r="F963" s="2">
        <v>1</v>
      </c>
      <c r="G963" s="2">
        <v>3</v>
      </c>
      <c r="H963" s="2">
        <v>0</v>
      </c>
      <c r="I963" s="2">
        <v>1</v>
      </c>
      <c r="J963" s="2">
        <v>0</v>
      </c>
      <c r="K963" s="2">
        <v>1</v>
      </c>
      <c r="L963" s="2">
        <v>0</v>
      </c>
      <c r="M963" s="2">
        <v>1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1</v>
      </c>
      <c r="AI963" s="2">
        <v>1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0</v>
      </c>
      <c r="AP963" s="2">
        <v>0</v>
      </c>
      <c r="AQ963" s="2">
        <v>0</v>
      </c>
      <c r="AR963" s="2">
        <v>1</v>
      </c>
      <c r="AS963" s="2">
        <v>0</v>
      </c>
      <c r="AT963" s="2">
        <v>0</v>
      </c>
      <c r="AU963" s="2">
        <v>0</v>
      </c>
      <c r="AV963" s="2">
        <v>1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30</v>
      </c>
      <c r="CG963" s="2">
        <v>40</v>
      </c>
      <c r="CH963" s="2">
        <v>0</v>
      </c>
      <c r="CI963" s="2">
        <v>10</v>
      </c>
      <c r="CJ963" s="2">
        <v>0</v>
      </c>
      <c r="CK963" s="2">
        <v>20</v>
      </c>
      <c r="CL963" s="2">
        <v>0</v>
      </c>
      <c r="CM963" s="2">
        <v>0</v>
      </c>
      <c r="CN963" s="2">
        <v>0</v>
      </c>
      <c r="CO963" s="2">
        <v>10</v>
      </c>
      <c r="CP963" s="2">
        <v>0</v>
      </c>
      <c r="CQ963" s="2">
        <v>20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10</v>
      </c>
      <c r="DC963" s="2">
        <v>0</v>
      </c>
      <c r="DD963" s="2">
        <v>20</v>
      </c>
      <c r="DE963" s="2">
        <v>0</v>
      </c>
      <c r="DF963" s="2">
        <v>20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10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20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30</v>
      </c>
      <c r="GE963" s="2">
        <v>2</v>
      </c>
      <c r="GF963" s="2" t="s">
        <v>188</v>
      </c>
    </row>
    <row r="964" spans="1:188" x14ac:dyDescent="0.7">
      <c r="A964" s="2">
        <v>939089</v>
      </c>
      <c r="B964" s="2" t="s">
        <v>1150</v>
      </c>
      <c r="C964" s="3">
        <v>41275</v>
      </c>
      <c r="D964" s="2">
        <v>6</v>
      </c>
      <c r="E964" s="2">
        <v>3</v>
      </c>
      <c r="F964" s="2">
        <v>1</v>
      </c>
      <c r="G964" s="2">
        <v>3</v>
      </c>
      <c r="H964" s="2">
        <v>1</v>
      </c>
      <c r="I964" s="2">
        <v>0</v>
      </c>
      <c r="J964" s="2">
        <v>1</v>
      </c>
      <c r="K964" s="2">
        <v>0</v>
      </c>
      <c r="L964" s="2">
        <v>5</v>
      </c>
      <c r="M964" s="2">
        <v>1</v>
      </c>
      <c r="N964" s="2">
        <v>0</v>
      </c>
      <c r="O964" s="2">
        <v>1</v>
      </c>
      <c r="P964" s="2">
        <v>0</v>
      </c>
      <c r="Q964" s="2">
        <v>5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1</v>
      </c>
      <c r="AE964" s="2">
        <v>0</v>
      </c>
      <c r="AF964" s="2">
        <v>0</v>
      </c>
      <c r="AG964" s="2">
        <v>0</v>
      </c>
      <c r="AH964" s="2">
        <v>1</v>
      </c>
      <c r="AI964" s="2">
        <v>1</v>
      </c>
      <c r="AJ964" s="2">
        <v>0</v>
      </c>
      <c r="AK964" s="2">
        <v>0</v>
      </c>
      <c r="AL964" s="2">
        <v>0</v>
      </c>
      <c r="AM964" s="2">
        <v>0</v>
      </c>
      <c r="AN964" s="2">
        <v>1</v>
      </c>
      <c r="AO964" s="2">
        <v>0</v>
      </c>
      <c r="AP964" s="2">
        <v>0</v>
      </c>
      <c r="AQ964" s="2">
        <v>0</v>
      </c>
      <c r="AR964" s="2">
        <v>1</v>
      </c>
      <c r="AS964" s="2">
        <v>0</v>
      </c>
      <c r="AT964" s="2">
        <v>0</v>
      </c>
      <c r="AU964" s="2">
        <v>0</v>
      </c>
      <c r="AV964" s="2">
        <v>1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1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210</v>
      </c>
      <c r="CG964" s="2">
        <v>185</v>
      </c>
      <c r="CH964" s="2">
        <v>25</v>
      </c>
      <c r="CI964" s="2">
        <v>0</v>
      </c>
      <c r="CJ964" s="2">
        <v>15</v>
      </c>
      <c r="CK964" s="2">
        <v>0</v>
      </c>
      <c r="CL964" s="2">
        <v>170</v>
      </c>
      <c r="CM964" s="2">
        <v>0</v>
      </c>
      <c r="CN964" s="2">
        <v>25</v>
      </c>
      <c r="CO964" s="2">
        <v>0</v>
      </c>
      <c r="CP964" s="2">
        <v>15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25</v>
      </c>
      <c r="DC964" s="2">
        <v>0</v>
      </c>
      <c r="DD964" s="2">
        <v>15</v>
      </c>
      <c r="DE964" s="2">
        <v>0</v>
      </c>
      <c r="DF964" s="2">
        <v>170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25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15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170</v>
      </c>
      <c r="GB964" s="2">
        <v>0</v>
      </c>
      <c r="GC964" s="2">
        <v>0</v>
      </c>
      <c r="GD964" s="2">
        <v>210</v>
      </c>
      <c r="GE964" s="2">
        <v>7</v>
      </c>
      <c r="GF964" s="2" t="s">
        <v>188</v>
      </c>
    </row>
    <row r="965" spans="1:188" x14ac:dyDescent="0.7">
      <c r="A965" s="2">
        <v>939579</v>
      </c>
      <c r="B965" s="2" t="s">
        <v>1151</v>
      </c>
      <c r="C965" s="3">
        <v>41275</v>
      </c>
      <c r="D965" s="2">
        <v>6</v>
      </c>
      <c r="E965" s="2">
        <v>3</v>
      </c>
      <c r="F965" s="2">
        <v>1</v>
      </c>
      <c r="G965" s="2">
        <v>3</v>
      </c>
      <c r="H965" s="2">
        <v>1</v>
      </c>
      <c r="I965" s="2">
        <v>0</v>
      </c>
      <c r="J965" s="2">
        <v>3</v>
      </c>
      <c r="K965" s="2">
        <v>0</v>
      </c>
      <c r="L965" s="2">
        <v>1</v>
      </c>
      <c r="M965" s="2">
        <v>1</v>
      </c>
      <c r="N965" s="2">
        <v>0</v>
      </c>
      <c r="O965" s="2">
        <v>3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1</v>
      </c>
      <c r="AE965" s="2">
        <v>0</v>
      </c>
      <c r="AF965" s="2">
        <v>0</v>
      </c>
      <c r="AG965" s="2">
        <v>0</v>
      </c>
      <c r="AH965" s="2">
        <v>1</v>
      </c>
      <c r="AI965" s="2">
        <v>1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0</v>
      </c>
      <c r="AP965" s="2">
        <v>0</v>
      </c>
      <c r="AQ965" s="2">
        <v>0</v>
      </c>
      <c r="AR965" s="2">
        <v>1</v>
      </c>
      <c r="AS965" s="2">
        <v>0</v>
      </c>
      <c r="AT965" s="2">
        <v>0</v>
      </c>
      <c r="AU965" s="2">
        <v>0</v>
      </c>
      <c r="AV965" s="2">
        <v>1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1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420</v>
      </c>
      <c r="CG965" s="2">
        <v>320</v>
      </c>
      <c r="CH965" s="2">
        <v>100</v>
      </c>
      <c r="CI965" s="2">
        <v>0</v>
      </c>
      <c r="CJ965" s="2">
        <v>195</v>
      </c>
      <c r="CK965" s="2">
        <v>0</v>
      </c>
      <c r="CL965" s="2">
        <v>125</v>
      </c>
      <c r="CM965" s="2">
        <v>0</v>
      </c>
      <c r="CN965" s="2">
        <v>100</v>
      </c>
      <c r="CO965" s="2">
        <v>0</v>
      </c>
      <c r="CP965" s="2">
        <v>195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100</v>
      </c>
      <c r="DC965" s="2">
        <v>0</v>
      </c>
      <c r="DD965" s="2">
        <v>195</v>
      </c>
      <c r="DE965" s="2">
        <v>0</v>
      </c>
      <c r="DF965" s="2">
        <v>125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100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60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100</v>
      </c>
      <c r="FD965" s="2">
        <v>0</v>
      </c>
      <c r="FE965" s="2">
        <v>35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125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420</v>
      </c>
      <c r="GE965" s="2">
        <v>5</v>
      </c>
      <c r="GF965" s="2" t="s">
        <v>188</v>
      </c>
    </row>
    <row r="966" spans="1:188" x14ac:dyDescent="0.7">
      <c r="A966" s="2">
        <v>941060</v>
      </c>
      <c r="B966" s="2" t="s">
        <v>1152</v>
      </c>
      <c r="C966" s="3">
        <v>41275</v>
      </c>
      <c r="D966" s="2">
        <v>6</v>
      </c>
      <c r="E966" s="2">
        <v>3</v>
      </c>
      <c r="F966" s="2">
        <v>1</v>
      </c>
      <c r="G966" s="2">
        <v>3</v>
      </c>
      <c r="H966" s="2">
        <v>1</v>
      </c>
      <c r="I966" s="2">
        <v>0</v>
      </c>
      <c r="J966" s="2">
        <v>1</v>
      </c>
      <c r="K966" s="2">
        <v>0</v>
      </c>
      <c r="L966" s="2">
        <v>1</v>
      </c>
      <c r="M966" s="2">
        <v>1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0</v>
      </c>
      <c r="AF966" s="2">
        <v>0</v>
      </c>
      <c r="AG966" s="2">
        <v>0</v>
      </c>
      <c r="AH966" s="2">
        <v>1</v>
      </c>
      <c r="AI966" s="2">
        <v>1</v>
      </c>
      <c r="AJ966" s="2">
        <v>0</v>
      </c>
      <c r="AK966" s="2">
        <v>0</v>
      </c>
      <c r="AL966" s="2">
        <v>0</v>
      </c>
      <c r="AM966" s="2">
        <v>0</v>
      </c>
      <c r="AN966" s="2">
        <v>1</v>
      </c>
      <c r="AO966" s="2">
        <v>0</v>
      </c>
      <c r="AP966" s="2">
        <v>0</v>
      </c>
      <c r="AQ966" s="2">
        <v>0</v>
      </c>
      <c r="AR966" s="2">
        <v>1</v>
      </c>
      <c r="AS966" s="2">
        <v>0</v>
      </c>
      <c r="AT966" s="2">
        <v>0</v>
      </c>
      <c r="AU966" s="2">
        <v>0</v>
      </c>
      <c r="AV966" s="2">
        <v>1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1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115</v>
      </c>
      <c r="CG966" s="2">
        <v>90</v>
      </c>
      <c r="CH966" s="2">
        <v>25</v>
      </c>
      <c r="CI966" s="2">
        <v>0</v>
      </c>
      <c r="CJ966" s="2">
        <v>50</v>
      </c>
      <c r="CK966" s="2">
        <v>0</v>
      </c>
      <c r="CL966" s="2">
        <v>40</v>
      </c>
      <c r="CM966" s="2">
        <v>0</v>
      </c>
      <c r="CN966" s="2">
        <v>25</v>
      </c>
      <c r="CO966" s="2">
        <v>0</v>
      </c>
      <c r="CP966" s="2">
        <v>50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25</v>
      </c>
      <c r="DC966" s="2">
        <v>0</v>
      </c>
      <c r="DD966" s="2">
        <v>50</v>
      </c>
      <c r="DE966" s="2">
        <v>0</v>
      </c>
      <c r="DF966" s="2">
        <v>40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25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50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40</v>
      </c>
      <c r="FZ966" s="2">
        <v>0</v>
      </c>
      <c r="GA966" s="2">
        <v>0</v>
      </c>
      <c r="GB966" s="2">
        <v>0</v>
      </c>
      <c r="GC966" s="2">
        <v>0</v>
      </c>
      <c r="GD966" s="2">
        <v>115</v>
      </c>
      <c r="GE966" s="2">
        <v>3</v>
      </c>
      <c r="GF966" s="2" t="s">
        <v>188</v>
      </c>
    </row>
    <row r="967" spans="1:188" x14ac:dyDescent="0.7">
      <c r="A967" s="2">
        <v>943227</v>
      </c>
      <c r="B967" s="2" t="s">
        <v>1153</v>
      </c>
      <c r="C967" s="3">
        <v>41275</v>
      </c>
      <c r="D967" s="2">
        <v>6</v>
      </c>
      <c r="E967" s="2">
        <v>3</v>
      </c>
      <c r="F967" s="2">
        <v>1</v>
      </c>
      <c r="G967" s="2">
        <v>3</v>
      </c>
      <c r="H967" s="2">
        <v>2</v>
      </c>
      <c r="I967" s="2">
        <v>0</v>
      </c>
      <c r="J967" s="2">
        <v>2</v>
      </c>
      <c r="K967" s="2">
        <v>0</v>
      </c>
      <c r="L967" s="2">
        <v>2</v>
      </c>
      <c r="M967" s="2">
        <v>2</v>
      </c>
      <c r="N967" s="2">
        <v>0</v>
      </c>
      <c r="O967" s="2">
        <v>2</v>
      </c>
      <c r="P967" s="2">
        <v>0</v>
      </c>
      <c r="Q967" s="2">
        <v>2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1</v>
      </c>
      <c r="AE967" s="2">
        <v>0</v>
      </c>
      <c r="AF967" s="2">
        <v>0</v>
      </c>
      <c r="AG967" s="2">
        <v>0</v>
      </c>
      <c r="AH967" s="2">
        <v>1</v>
      </c>
      <c r="AI967" s="2">
        <v>1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>
        <v>0</v>
      </c>
      <c r="AP967" s="2">
        <v>0</v>
      </c>
      <c r="AQ967" s="2">
        <v>0</v>
      </c>
      <c r="AR967" s="2">
        <v>1</v>
      </c>
      <c r="AS967" s="2">
        <v>0</v>
      </c>
      <c r="AT967" s="2">
        <v>0</v>
      </c>
      <c r="AU967" s="2">
        <v>0</v>
      </c>
      <c r="AV967" s="2">
        <v>1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1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205</v>
      </c>
      <c r="CG967" s="2">
        <v>100</v>
      </c>
      <c r="CH967" s="2">
        <v>105</v>
      </c>
      <c r="CI967" s="2">
        <v>0</v>
      </c>
      <c r="CJ967" s="2">
        <v>25</v>
      </c>
      <c r="CK967" s="2">
        <v>0</v>
      </c>
      <c r="CL967" s="2">
        <v>75</v>
      </c>
      <c r="CM967" s="2">
        <v>0</v>
      </c>
      <c r="CN967" s="2">
        <v>105</v>
      </c>
      <c r="CO967" s="2">
        <v>0</v>
      </c>
      <c r="CP967" s="2">
        <v>25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105</v>
      </c>
      <c r="DC967" s="2">
        <v>0</v>
      </c>
      <c r="DD967" s="2">
        <v>25</v>
      </c>
      <c r="DE967" s="2">
        <v>0</v>
      </c>
      <c r="DF967" s="2">
        <v>75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35</v>
      </c>
      <c r="EA967" s="2">
        <v>0</v>
      </c>
      <c r="EB967" s="2">
        <v>0</v>
      </c>
      <c r="EC967" s="2">
        <v>0</v>
      </c>
      <c r="ED967" s="2">
        <v>0</v>
      </c>
      <c r="EE967" s="2">
        <v>70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25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0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50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25</v>
      </c>
      <c r="GB967" s="2">
        <v>0</v>
      </c>
      <c r="GC967" s="2">
        <v>0</v>
      </c>
      <c r="GD967" s="2">
        <v>205</v>
      </c>
      <c r="GE967" s="2">
        <v>6</v>
      </c>
      <c r="GF967" s="2" t="s">
        <v>188</v>
      </c>
    </row>
    <row r="968" spans="1:188" x14ac:dyDescent="0.7">
      <c r="A968" s="2">
        <v>943360</v>
      </c>
      <c r="B968" s="2" t="s">
        <v>1154</v>
      </c>
      <c r="C968" s="3">
        <v>41275</v>
      </c>
      <c r="D968" s="2">
        <v>6</v>
      </c>
      <c r="E968" s="2">
        <v>4</v>
      </c>
      <c r="F968" s="2">
        <v>2</v>
      </c>
      <c r="G968" s="2">
        <v>4</v>
      </c>
      <c r="H968" s="2">
        <v>2</v>
      </c>
      <c r="I968" s="2">
        <v>0</v>
      </c>
      <c r="J968" s="2">
        <v>1</v>
      </c>
      <c r="K968" s="2">
        <v>0</v>
      </c>
      <c r="L968" s="2">
        <v>1</v>
      </c>
      <c r="M968" s="2">
        <v>2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s="2">
        <v>0</v>
      </c>
      <c r="V968" s="2">
        <v>1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1</v>
      </c>
      <c r="AI968" s="2">
        <v>1</v>
      </c>
      <c r="AJ968" s="2">
        <v>0</v>
      </c>
      <c r="AK968" s="2">
        <v>0</v>
      </c>
      <c r="AL968" s="2">
        <v>0</v>
      </c>
      <c r="AM968" s="2">
        <v>0</v>
      </c>
      <c r="AN968" s="2">
        <v>1</v>
      </c>
      <c r="AO968" s="2">
        <v>0</v>
      </c>
      <c r="AP968" s="2">
        <v>0</v>
      </c>
      <c r="AQ968" s="2">
        <v>0</v>
      </c>
      <c r="AR968" s="2">
        <v>1</v>
      </c>
      <c r="AS968" s="2">
        <v>0</v>
      </c>
      <c r="AT968" s="2">
        <v>0</v>
      </c>
      <c r="AU968" s="2">
        <v>0</v>
      </c>
      <c r="AV968" s="2">
        <v>1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1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35</v>
      </c>
      <c r="CG968" s="2">
        <v>35</v>
      </c>
      <c r="CH968" s="2">
        <v>25</v>
      </c>
      <c r="CI968" s="2">
        <v>0</v>
      </c>
      <c r="CJ968" s="2">
        <v>10</v>
      </c>
      <c r="CK968" s="2">
        <v>0</v>
      </c>
      <c r="CL968" s="2">
        <v>25</v>
      </c>
      <c r="CM968" s="2">
        <v>0</v>
      </c>
      <c r="CN968" s="2">
        <v>25</v>
      </c>
      <c r="CO968" s="2">
        <v>0</v>
      </c>
      <c r="CP968" s="2">
        <v>10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25</v>
      </c>
      <c r="DC968" s="2">
        <v>0</v>
      </c>
      <c r="DD968" s="2">
        <v>10</v>
      </c>
      <c r="DE968" s="2">
        <v>0</v>
      </c>
      <c r="DF968" s="2">
        <v>25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25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10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25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60</v>
      </c>
      <c r="GE968" s="2">
        <v>4</v>
      </c>
      <c r="GF968" s="2" t="s">
        <v>188</v>
      </c>
    </row>
    <row r="969" spans="1:188" x14ac:dyDescent="0.7">
      <c r="A969" s="2">
        <v>944780</v>
      </c>
      <c r="B969" s="2" t="s">
        <v>1155</v>
      </c>
      <c r="C969" s="3">
        <v>41275</v>
      </c>
      <c r="D969" s="2">
        <v>6</v>
      </c>
      <c r="E969" s="2">
        <v>3</v>
      </c>
      <c r="F969" s="2">
        <v>1</v>
      </c>
      <c r="G969" s="2">
        <v>3</v>
      </c>
      <c r="H969" s="2">
        <v>1</v>
      </c>
      <c r="I969" s="2">
        <v>0</v>
      </c>
      <c r="J969" s="2">
        <v>1</v>
      </c>
      <c r="K969" s="2">
        <v>0</v>
      </c>
      <c r="L969" s="2">
        <v>1</v>
      </c>
      <c r="M969" s="2">
        <v>1</v>
      </c>
      <c r="N969" s="2">
        <v>0</v>
      </c>
      <c r="O969" s="2">
        <v>1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1</v>
      </c>
      <c r="AE969" s="2">
        <v>0</v>
      </c>
      <c r="AF969" s="2">
        <v>0</v>
      </c>
      <c r="AG969" s="2">
        <v>0</v>
      </c>
      <c r="AH969" s="2">
        <v>1</v>
      </c>
      <c r="AI969" s="2">
        <v>1</v>
      </c>
      <c r="AJ969" s="2">
        <v>0</v>
      </c>
      <c r="AK969" s="2">
        <v>0</v>
      </c>
      <c r="AL969" s="2">
        <v>0</v>
      </c>
      <c r="AM969" s="2">
        <v>0</v>
      </c>
      <c r="AN969" s="2">
        <v>1</v>
      </c>
      <c r="AO969" s="2">
        <v>0</v>
      </c>
      <c r="AP969" s="2">
        <v>0</v>
      </c>
      <c r="AQ969" s="2">
        <v>0</v>
      </c>
      <c r="AR969" s="2">
        <v>1</v>
      </c>
      <c r="AS969" s="2">
        <v>0</v>
      </c>
      <c r="AT969" s="2">
        <v>0</v>
      </c>
      <c r="AU969" s="2">
        <v>0</v>
      </c>
      <c r="AV969" s="2">
        <v>1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1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78</v>
      </c>
      <c r="CG969" s="2">
        <v>35</v>
      </c>
      <c r="CH969" s="2">
        <v>43</v>
      </c>
      <c r="CI969" s="2">
        <v>0</v>
      </c>
      <c r="CJ969" s="2">
        <v>25</v>
      </c>
      <c r="CK969" s="2">
        <v>0</v>
      </c>
      <c r="CL969" s="2">
        <v>10</v>
      </c>
      <c r="CM969" s="2">
        <v>0</v>
      </c>
      <c r="CN969" s="2">
        <v>43</v>
      </c>
      <c r="CO969" s="2">
        <v>0</v>
      </c>
      <c r="CP969" s="2">
        <v>25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43</v>
      </c>
      <c r="DC969" s="2">
        <v>0</v>
      </c>
      <c r="DD969" s="2">
        <v>25</v>
      </c>
      <c r="DE969" s="2">
        <v>0</v>
      </c>
      <c r="DF969" s="2">
        <v>10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43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25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10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78</v>
      </c>
      <c r="GE969" s="2">
        <v>3</v>
      </c>
      <c r="GF969" s="2" t="s">
        <v>188</v>
      </c>
    </row>
    <row r="970" spans="1:188" x14ac:dyDescent="0.7">
      <c r="A970" s="2">
        <v>945102</v>
      </c>
      <c r="B970" s="2" t="s">
        <v>1156</v>
      </c>
      <c r="C970" s="3">
        <v>41275</v>
      </c>
      <c r="D970" s="2">
        <v>6</v>
      </c>
      <c r="E970" s="2">
        <v>4</v>
      </c>
      <c r="F970" s="2">
        <v>2</v>
      </c>
      <c r="G970" s="2">
        <v>4</v>
      </c>
      <c r="H970" s="2">
        <v>1</v>
      </c>
      <c r="I970" s="2">
        <v>0</v>
      </c>
      <c r="J970" s="2">
        <v>1</v>
      </c>
      <c r="K970" s="2">
        <v>0</v>
      </c>
      <c r="L970" s="2">
        <v>1</v>
      </c>
      <c r="M970" s="2">
        <v>1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1</v>
      </c>
      <c r="AI970" s="2">
        <v>1</v>
      </c>
      <c r="AJ970" s="2">
        <v>0</v>
      </c>
      <c r="AK970" s="2">
        <v>0</v>
      </c>
      <c r="AL970" s="2">
        <v>0</v>
      </c>
      <c r="AM970" s="2">
        <v>0</v>
      </c>
      <c r="AN970" s="2">
        <v>1</v>
      </c>
      <c r="AO970" s="2">
        <v>0</v>
      </c>
      <c r="AP970" s="2">
        <v>0</v>
      </c>
      <c r="AQ970" s="2">
        <v>0</v>
      </c>
      <c r="AR970" s="2">
        <v>1</v>
      </c>
      <c r="AS970" s="2">
        <v>0</v>
      </c>
      <c r="AT970" s="2">
        <v>0</v>
      </c>
      <c r="AU970" s="2">
        <v>0</v>
      </c>
      <c r="AV970" s="2">
        <v>1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1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100</v>
      </c>
      <c r="CG970" s="2">
        <v>100</v>
      </c>
      <c r="CH970" s="2">
        <v>50</v>
      </c>
      <c r="CI970" s="2">
        <v>0</v>
      </c>
      <c r="CJ970" s="2">
        <v>50</v>
      </c>
      <c r="CK970" s="2">
        <v>0</v>
      </c>
      <c r="CL970" s="2">
        <v>50</v>
      </c>
      <c r="CM970" s="2">
        <v>0</v>
      </c>
      <c r="CN970" s="2">
        <v>50</v>
      </c>
      <c r="CO970" s="2">
        <v>0</v>
      </c>
      <c r="CP970" s="2">
        <v>50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50</v>
      </c>
      <c r="DC970" s="2">
        <v>0</v>
      </c>
      <c r="DD970" s="2">
        <v>50</v>
      </c>
      <c r="DE970" s="2">
        <v>0</v>
      </c>
      <c r="DF970" s="2">
        <v>50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50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50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50</v>
      </c>
      <c r="GC970" s="2">
        <v>0</v>
      </c>
      <c r="GD970" s="2">
        <v>150</v>
      </c>
      <c r="GE970" s="2">
        <v>3</v>
      </c>
      <c r="GF970" s="2" t="s">
        <v>188</v>
      </c>
    </row>
    <row r="971" spans="1:188" x14ac:dyDescent="0.7">
      <c r="A971" s="2">
        <v>946321</v>
      </c>
      <c r="B971" s="2" t="s">
        <v>1157</v>
      </c>
      <c r="C971" s="3">
        <v>41640</v>
      </c>
      <c r="D971" s="2">
        <v>5</v>
      </c>
      <c r="E971" s="2">
        <v>3</v>
      </c>
      <c r="F971" s="2">
        <v>1</v>
      </c>
      <c r="G971" s="2">
        <v>3</v>
      </c>
      <c r="H971" s="2">
        <v>0</v>
      </c>
      <c r="I971" s="2">
        <v>4</v>
      </c>
      <c r="J971" s="2">
        <v>0</v>
      </c>
      <c r="K971" s="2">
        <v>5</v>
      </c>
      <c r="L971" s="2">
        <v>0</v>
      </c>
      <c r="M971" s="2">
        <v>4</v>
      </c>
      <c r="N971" s="2">
        <v>0</v>
      </c>
      <c r="O971" s="2">
        <v>5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1</v>
      </c>
      <c r="AJ971" s="2">
        <v>0</v>
      </c>
      <c r="AK971" s="2">
        <v>0</v>
      </c>
      <c r="AL971" s="2">
        <v>0</v>
      </c>
      <c r="AM971" s="2">
        <v>0</v>
      </c>
      <c r="AN971" s="2">
        <v>1</v>
      </c>
      <c r="AO971" s="2">
        <v>0</v>
      </c>
      <c r="AP971" s="2">
        <v>0</v>
      </c>
      <c r="AQ971" s="2">
        <v>0</v>
      </c>
      <c r="AR971" s="2">
        <v>1</v>
      </c>
      <c r="AS971" s="2">
        <v>0</v>
      </c>
      <c r="AT971" s="2">
        <v>0</v>
      </c>
      <c r="AU971" s="2">
        <v>0</v>
      </c>
      <c r="AV971" s="2">
        <v>1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644.30999999999995</v>
      </c>
      <c r="CG971" s="2">
        <v>528.30999999999995</v>
      </c>
      <c r="CH971" s="2">
        <v>0</v>
      </c>
      <c r="CI971" s="2">
        <v>126</v>
      </c>
      <c r="CJ971" s="2">
        <v>0</v>
      </c>
      <c r="CK971" s="2">
        <v>518.30999999999995</v>
      </c>
      <c r="CL971" s="2">
        <v>0</v>
      </c>
      <c r="CM971" s="2">
        <v>0</v>
      </c>
      <c r="CN971" s="2">
        <v>0</v>
      </c>
      <c r="CO971" s="2">
        <v>126</v>
      </c>
      <c r="CP971" s="2">
        <v>0</v>
      </c>
      <c r="CQ971" s="2">
        <v>518.30999999999995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126</v>
      </c>
      <c r="DC971" s="2">
        <v>0</v>
      </c>
      <c r="DD971" s="2">
        <v>518.30999999999995</v>
      </c>
      <c r="DE971" s="2">
        <v>0</v>
      </c>
      <c r="DF971" s="2">
        <v>10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76</v>
      </c>
      <c r="EP971" s="2">
        <v>50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500</v>
      </c>
      <c r="FG971" s="2">
        <v>0</v>
      </c>
      <c r="FH971" s="2">
        <v>0</v>
      </c>
      <c r="FI971" s="2">
        <v>9.31</v>
      </c>
      <c r="FJ971" s="2">
        <v>0</v>
      </c>
      <c r="FK971" s="2">
        <v>0</v>
      </c>
      <c r="FL971" s="2">
        <v>0</v>
      </c>
      <c r="FM971" s="2">
        <v>9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644.30999999999995</v>
      </c>
      <c r="GE971" s="2">
        <v>9</v>
      </c>
      <c r="GF971" s="2" t="s">
        <v>188</v>
      </c>
    </row>
    <row r="972" spans="1:188" x14ac:dyDescent="0.7">
      <c r="A972" s="2">
        <v>946968</v>
      </c>
      <c r="B972" s="2" t="s">
        <v>1158</v>
      </c>
      <c r="C972" s="3">
        <v>41275</v>
      </c>
      <c r="D972" s="2">
        <v>6</v>
      </c>
      <c r="E972" s="2">
        <v>3</v>
      </c>
      <c r="F972" s="2">
        <v>1</v>
      </c>
      <c r="G972" s="2">
        <v>3</v>
      </c>
      <c r="H972" s="2">
        <v>2</v>
      </c>
      <c r="I972" s="2">
        <v>0</v>
      </c>
      <c r="J972" s="2">
        <v>1</v>
      </c>
      <c r="K972" s="2">
        <v>0</v>
      </c>
      <c r="L972" s="2">
        <v>5</v>
      </c>
      <c r="M972" s="2">
        <v>2</v>
      </c>
      <c r="N972" s="2">
        <v>0</v>
      </c>
      <c r="O972" s="2">
        <v>1</v>
      </c>
      <c r="P972" s="2">
        <v>0</v>
      </c>
      <c r="Q972" s="2">
        <v>5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1</v>
      </c>
      <c r="AE972" s="2">
        <v>0</v>
      </c>
      <c r="AF972" s="2">
        <v>0</v>
      </c>
      <c r="AG972" s="2">
        <v>0</v>
      </c>
      <c r="AH972" s="2">
        <v>1</v>
      </c>
      <c r="AI972" s="2">
        <v>1</v>
      </c>
      <c r="AJ972" s="2">
        <v>0</v>
      </c>
      <c r="AK972" s="2">
        <v>0</v>
      </c>
      <c r="AL972" s="2">
        <v>0</v>
      </c>
      <c r="AM972" s="2">
        <v>0</v>
      </c>
      <c r="AN972" s="2">
        <v>1</v>
      </c>
      <c r="AO972" s="2">
        <v>0</v>
      </c>
      <c r="AP972" s="2">
        <v>0</v>
      </c>
      <c r="AQ972" s="2">
        <v>0</v>
      </c>
      <c r="AR972" s="2">
        <v>1</v>
      </c>
      <c r="AS972" s="2">
        <v>0</v>
      </c>
      <c r="AT972" s="2">
        <v>0</v>
      </c>
      <c r="AU972" s="2">
        <v>0</v>
      </c>
      <c r="AV972" s="2">
        <v>1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1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1175</v>
      </c>
      <c r="CG972" s="2">
        <v>1050</v>
      </c>
      <c r="CH972" s="2">
        <v>125</v>
      </c>
      <c r="CI972" s="2">
        <v>0</v>
      </c>
      <c r="CJ972" s="2">
        <v>150</v>
      </c>
      <c r="CK972" s="2">
        <v>0</v>
      </c>
      <c r="CL972" s="2">
        <v>900</v>
      </c>
      <c r="CM972" s="2">
        <v>0</v>
      </c>
      <c r="CN972" s="2">
        <v>125</v>
      </c>
      <c r="CO972" s="2">
        <v>0</v>
      </c>
      <c r="CP972" s="2">
        <v>150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125</v>
      </c>
      <c r="DC972" s="2">
        <v>0</v>
      </c>
      <c r="DD972" s="2">
        <v>150</v>
      </c>
      <c r="DE972" s="2">
        <v>0</v>
      </c>
      <c r="DF972" s="2">
        <v>900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100</v>
      </c>
      <c r="EC972" s="2">
        <v>0</v>
      </c>
      <c r="ED972" s="2">
        <v>25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150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150</v>
      </c>
      <c r="FU972" s="2">
        <v>0</v>
      </c>
      <c r="FV972" s="2">
        <v>0</v>
      </c>
      <c r="FW972" s="2">
        <v>500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250</v>
      </c>
      <c r="GD972" s="2">
        <v>1175</v>
      </c>
      <c r="GE972" s="2">
        <v>8</v>
      </c>
      <c r="GF972" s="2" t="s">
        <v>188</v>
      </c>
    </row>
    <row r="973" spans="1:188" x14ac:dyDescent="0.7">
      <c r="A973" s="2">
        <v>947362</v>
      </c>
      <c r="B973" s="2" t="s">
        <v>1159</v>
      </c>
      <c r="C973" s="3">
        <v>41640</v>
      </c>
      <c r="D973" s="2">
        <v>5</v>
      </c>
      <c r="E973" s="2">
        <v>3</v>
      </c>
      <c r="F973" s="2">
        <v>1</v>
      </c>
      <c r="G973" s="2">
        <v>3</v>
      </c>
      <c r="H973" s="2">
        <v>0</v>
      </c>
      <c r="I973" s="2">
        <v>1</v>
      </c>
      <c r="J973" s="2">
        <v>0</v>
      </c>
      <c r="K973" s="2">
        <v>1</v>
      </c>
      <c r="L973" s="2">
        <v>0</v>
      </c>
      <c r="M973" s="2">
        <v>1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1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1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2">
        <v>1</v>
      </c>
      <c r="AS973" s="2">
        <v>0</v>
      </c>
      <c r="AT973" s="2">
        <v>0</v>
      </c>
      <c r="AU973" s="2">
        <v>0</v>
      </c>
      <c r="AV973" s="2">
        <v>1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150</v>
      </c>
      <c r="CG973" s="2">
        <v>200</v>
      </c>
      <c r="CH973" s="2">
        <v>0</v>
      </c>
      <c r="CI973" s="2">
        <v>50</v>
      </c>
      <c r="CJ973" s="2">
        <v>0</v>
      </c>
      <c r="CK973" s="2">
        <v>100</v>
      </c>
      <c r="CL973" s="2">
        <v>0</v>
      </c>
      <c r="CM973" s="2">
        <v>0</v>
      </c>
      <c r="CN973" s="2">
        <v>0</v>
      </c>
      <c r="CO973" s="2">
        <v>50</v>
      </c>
      <c r="CP973" s="2">
        <v>0</v>
      </c>
      <c r="CQ973" s="2">
        <v>100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50</v>
      </c>
      <c r="DC973" s="2">
        <v>0</v>
      </c>
      <c r="DD973" s="2">
        <v>100</v>
      </c>
      <c r="DE973" s="2">
        <v>0</v>
      </c>
      <c r="DF973" s="2">
        <v>100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50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100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150</v>
      </c>
      <c r="GE973" s="2">
        <v>2</v>
      </c>
      <c r="GF973" s="2" t="s">
        <v>188</v>
      </c>
    </row>
    <row r="974" spans="1:188" x14ac:dyDescent="0.7">
      <c r="A974" s="2">
        <v>948654</v>
      </c>
      <c r="B974" s="2" t="s">
        <v>1160</v>
      </c>
      <c r="C974" s="3">
        <v>41275</v>
      </c>
      <c r="D974" s="2">
        <v>6</v>
      </c>
      <c r="E974" s="2">
        <v>3</v>
      </c>
      <c r="F974" s="2">
        <v>1</v>
      </c>
      <c r="G974" s="2">
        <v>3</v>
      </c>
      <c r="H974" s="2">
        <v>2</v>
      </c>
      <c r="I974" s="2">
        <v>0</v>
      </c>
      <c r="J974" s="2">
        <v>2</v>
      </c>
      <c r="K974" s="2">
        <v>0</v>
      </c>
      <c r="L974" s="2">
        <v>3</v>
      </c>
      <c r="M974" s="2">
        <v>2</v>
      </c>
      <c r="N974" s="2">
        <v>0</v>
      </c>
      <c r="O974" s="2">
        <v>2</v>
      </c>
      <c r="P974" s="2">
        <v>0</v>
      </c>
      <c r="Q974" s="2">
        <v>3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1</v>
      </c>
      <c r="AE974" s="2">
        <v>0</v>
      </c>
      <c r="AF974" s="2">
        <v>0</v>
      </c>
      <c r="AG974" s="2">
        <v>0</v>
      </c>
      <c r="AH974" s="2">
        <v>1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2">
        <v>1</v>
      </c>
      <c r="AO974" s="2">
        <v>0</v>
      </c>
      <c r="AP974" s="2">
        <v>0</v>
      </c>
      <c r="AQ974" s="2">
        <v>0</v>
      </c>
      <c r="AR974" s="2">
        <v>1</v>
      </c>
      <c r="AS974" s="2">
        <v>0</v>
      </c>
      <c r="AT974" s="2">
        <v>0</v>
      </c>
      <c r="AU974" s="2">
        <v>0</v>
      </c>
      <c r="AV974" s="2">
        <v>1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1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275</v>
      </c>
      <c r="CG974" s="2">
        <v>155</v>
      </c>
      <c r="CH974" s="2">
        <v>120</v>
      </c>
      <c r="CI974" s="2">
        <v>0</v>
      </c>
      <c r="CJ974" s="2">
        <v>45</v>
      </c>
      <c r="CK974" s="2">
        <v>0</v>
      </c>
      <c r="CL974" s="2">
        <v>110</v>
      </c>
      <c r="CM974" s="2">
        <v>0</v>
      </c>
      <c r="CN974" s="2">
        <v>120</v>
      </c>
      <c r="CO974" s="2">
        <v>0</v>
      </c>
      <c r="CP974" s="2">
        <v>45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120</v>
      </c>
      <c r="DC974" s="2">
        <v>0</v>
      </c>
      <c r="DD974" s="2">
        <v>45</v>
      </c>
      <c r="DE974" s="2">
        <v>0</v>
      </c>
      <c r="DF974" s="2">
        <v>110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20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100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25</v>
      </c>
      <c r="EU974" s="2">
        <v>0</v>
      </c>
      <c r="EV974" s="2">
        <v>0</v>
      </c>
      <c r="EW974" s="2">
        <v>0</v>
      </c>
      <c r="EX974" s="2">
        <v>20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15</v>
      </c>
      <c r="FT974" s="2">
        <v>0</v>
      </c>
      <c r="FU974" s="2">
        <v>0</v>
      </c>
      <c r="FV974" s="2">
        <v>85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10</v>
      </c>
      <c r="GD974" s="2">
        <v>275</v>
      </c>
      <c r="GE974" s="2">
        <v>7</v>
      </c>
      <c r="GF974" s="2" t="s">
        <v>188</v>
      </c>
    </row>
    <row r="975" spans="1:188" x14ac:dyDescent="0.7">
      <c r="A975" s="2">
        <v>948860</v>
      </c>
      <c r="B975" s="2" t="s">
        <v>1161</v>
      </c>
      <c r="C975" s="3">
        <v>41640</v>
      </c>
      <c r="D975" s="2">
        <v>5</v>
      </c>
      <c r="E975" s="2">
        <v>3</v>
      </c>
      <c r="F975" s="2">
        <v>1</v>
      </c>
      <c r="G975" s="2">
        <v>3</v>
      </c>
      <c r="H975" s="2">
        <v>0</v>
      </c>
      <c r="I975" s="2">
        <v>1</v>
      </c>
      <c r="J975" s="2">
        <v>0</v>
      </c>
      <c r="K975" s="2">
        <v>1</v>
      </c>
      <c r="L975" s="2">
        <v>0</v>
      </c>
      <c r="M975" s="2">
        <v>1</v>
      </c>
      <c r="N975" s="2">
        <v>0</v>
      </c>
      <c r="O975" s="2">
        <v>1</v>
      </c>
      <c r="P975" s="2">
        <v>0</v>
      </c>
      <c r="Q975" s="2">
        <v>3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1</v>
      </c>
      <c r="AJ975" s="2">
        <v>0</v>
      </c>
      <c r="AK975" s="2">
        <v>0</v>
      </c>
      <c r="AL975" s="2">
        <v>0</v>
      </c>
      <c r="AM975" s="2">
        <v>0</v>
      </c>
      <c r="AN975" s="2">
        <v>1</v>
      </c>
      <c r="AO975" s="2">
        <v>0</v>
      </c>
      <c r="AP975" s="2">
        <v>0</v>
      </c>
      <c r="AQ975" s="2">
        <v>0</v>
      </c>
      <c r="AR975" s="2">
        <v>1</v>
      </c>
      <c r="AS975" s="2">
        <v>0</v>
      </c>
      <c r="AT975" s="2">
        <v>0</v>
      </c>
      <c r="AU975" s="2">
        <v>0</v>
      </c>
      <c r="AV975" s="2">
        <v>1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50</v>
      </c>
      <c r="CG975" s="2">
        <v>125</v>
      </c>
      <c r="CH975" s="2">
        <v>0</v>
      </c>
      <c r="CI975" s="2">
        <v>25</v>
      </c>
      <c r="CJ975" s="2">
        <v>0</v>
      </c>
      <c r="CK975" s="2">
        <v>25</v>
      </c>
      <c r="CL975" s="2">
        <v>0</v>
      </c>
      <c r="CM975" s="2">
        <v>0</v>
      </c>
      <c r="CN975" s="2">
        <v>0</v>
      </c>
      <c r="CO975" s="2">
        <v>25</v>
      </c>
      <c r="CP975" s="2">
        <v>0</v>
      </c>
      <c r="CQ975" s="2">
        <v>25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25</v>
      </c>
      <c r="DC975" s="2">
        <v>0</v>
      </c>
      <c r="DD975" s="2">
        <v>25</v>
      </c>
      <c r="DE975" s="2">
        <v>0</v>
      </c>
      <c r="DF975" s="2">
        <v>100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25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25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50</v>
      </c>
      <c r="GE975" s="2">
        <v>2</v>
      </c>
      <c r="GF975" s="2" t="s">
        <v>188</v>
      </c>
    </row>
    <row r="976" spans="1:188" x14ac:dyDescent="0.7">
      <c r="A976" s="2">
        <v>948912</v>
      </c>
      <c r="B976" s="2" t="s">
        <v>1162</v>
      </c>
      <c r="C976" s="3">
        <v>41640</v>
      </c>
      <c r="D976" s="2">
        <v>5</v>
      </c>
      <c r="E976" s="2">
        <v>3</v>
      </c>
      <c r="F976" s="2">
        <v>1</v>
      </c>
      <c r="G976" s="2">
        <v>3</v>
      </c>
      <c r="H976" s="2">
        <v>0</v>
      </c>
      <c r="I976" s="2">
        <v>1</v>
      </c>
      <c r="J976" s="2">
        <v>0</v>
      </c>
      <c r="K976" s="2">
        <v>1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2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1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1</v>
      </c>
      <c r="AI976" s="2">
        <v>1</v>
      </c>
      <c r="AJ976" s="2">
        <v>0</v>
      </c>
      <c r="AK976" s="2">
        <v>0</v>
      </c>
      <c r="AL976" s="2">
        <v>0</v>
      </c>
      <c r="AM976" s="2">
        <v>0</v>
      </c>
      <c r="AN976" s="2">
        <v>1</v>
      </c>
      <c r="AO976" s="2">
        <v>0</v>
      </c>
      <c r="AP976" s="2">
        <v>0</v>
      </c>
      <c r="AQ976" s="2">
        <v>0</v>
      </c>
      <c r="AR976" s="2">
        <v>1</v>
      </c>
      <c r="AS976" s="2">
        <v>0</v>
      </c>
      <c r="AT976" s="2">
        <v>0</v>
      </c>
      <c r="AU976" s="2">
        <v>0</v>
      </c>
      <c r="AV976" s="2">
        <v>1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50</v>
      </c>
      <c r="CG976" s="2">
        <v>75</v>
      </c>
      <c r="CH976" s="2">
        <v>0</v>
      </c>
      <c r="CI976" s="2">
        <v>25</v>
      </c>
      <c r="CJ976" s="2">
        <v>0</v>
      </c>
      <c r="CK976" s="2">
        <v>25</v>
      </c>
      <c r="CL976" s="2">
        <v>0</v>
      </c>
      <c r="CM976" s="2">
        <v>0</v>
      </c>
      <c r="CN976" s="2">
        <v>0</v>
      </c>
      <c r="CO976" s="2">
        <v>25</v>
      </c>
      <c r="CP976" s="2">
        <v>0</v>
      </c>
      <c r="CQ976" s="2">
        <v>25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25</v>
      </c>
      <c r="DC976" s="2">
        <v>0</v>
      </c>
      <c r="DD976" s="2">
        <v>25</v>
      </c>
      <c r="DE976" s="2">
        <v>0</v>
      </c>
      <c r="DF976" s="2">
        <v>50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  <c r="EP976" s="2">
        <v>0</v>
      </c>
      <c r="EQ976" s="2">
        <v>25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25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50</v>
      </c>
      <c r="GE976" s="2">
        <v>2</v>
      </c>
      <c r="GF976" s="2" t="s">
        <v>188</v>
      </c>
    </row>
    <row r="977" spans="1:188" x14ac:dyDescent="0.7">
      <c r="A977" s="2">
        <v>949548</v>
      </c>
      <c r="B977" s="2" t="s">
        <v>1163</v>
      </c>
      <c r="C977" s="3">
        <v>41275</v>
      </c>
      <c r="D977" s="2">
        <v>6</v>
      </c>
      <c r="E977" s="2">
        <v>3</v>
      </c>
      <c r="F977" s="2">
        <v>1</v>
      </c>
      <c r="G977" s="2">
        <v>3</v>
      </c>
      <c r="H977" s="2">
        <v>1</v>
      </c>
      <c r="I977" s="2">
        <v>0</v>
      </c>
      <c r="J977" s="2">
        <v>1</v>
      </c>
      <c r="K977" s="2">
        <v>0</v>
      </c>
      <c r="L977" s="2">
        <v>2</v>
      </c>
      <c r="M977" s="2">
        <v>1</v>
      </c>
      <c r="N977" s="2">
        <v>0</v>
      </c>
      <c r="O977" s="2">
        <v>1</v>
      </c>
      <c r="P977" s="2">
        <v>0</v>
      </c>
      <c r="Q977" s="2">
        <v>2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1</v>
      </c>
      <c r="AE977" s="2">
        <v>0</v>
      </c>
      <c r="AF977" s="2">
        <v>0</v>
      </c>
      <c r="AG977" s="2">
        <v>0</v>
      </c>
      <c r="AH977" s="2">
        <v>1</v>
      </c>
      <c r="AI977" s="2">
        <v>1</v>
      </c>
      <c r="AJ977" s="2">
        <v>0</v>
      </c>
      <c r="AK977" s="2">
        <v>0</v>
      </c>
      <c r="AL977" s="2">
        <v>0</v>
      </c>
      <c r="AM977" s="2">
        <v>0</v>
      </c>
      <c r="AN977" s="2">
        <v>1</v>
      </c>
      <c r="AO977" s="2">
        <v>0</v>
      </c>
      <c r="AP977" s="2">
        <v>0</v>
      </c>
      <c r="AQ977" s="2">
        <v>0</v>
      </c>
      <c r="AR977" s="2">
        <v>1</v>
      </c>
      <c r="AS977" s="2">
        <v>0</v>
      </c>
      <c r="AT977" s="2">
        <v>0</v>
      </c>
      <c r="AU977" s="2">
        <v>0</v>
      </c>
      <c r="AV977" s="2">
        <v>1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1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250</v>
      </c>
      <c r="CG977" s="2">
        <v>100</v>
      </c>
      <c r="CH977" s="2">
        <v>150</v>
      </c>
      <c r="CI977" s="2">
        <v>0</v>
      </c>
      <c r="CJ977" s="2">
        <v>50</v>
      </c>
      <c r="CK977" s="2">
        <v>0</v>
      </c>
      <c r="CL977" s="2">
        <v>50</v>
      </c>
      <c r="CM977" s="2">
        <v>0</v>
      </c>
      <c r="CN977" s="2">
        <v>150</v>
      </c>
      <c r="CO977" s="2">
        <v>0</v>
      </c>
      <c r="CP977" s="2">
        <v>50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150</v>
      </c>
      <c r="DC977" s="2">
        <v>0</v>
      </c>
      <c r="DD977" s="2">
        <v>50</v>
      </c>
      <c r="DE977" s="2">
        <v>0</v>
      </c>
      <c r="DF977" s="2">
        <v>50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150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50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25</v>
      </c>
      <c r="FZ977" s="2">
        <v>0</v>
      </c>
      <c r="GA977" s="2">
        <v>0</v>
      </c>
      <c r="GB977" s="2">
        <v>25</v>
      </c>
      <c r="GC977" s="2">
        <v>0</v>
      </c>
      <c r="GD977" s="2">
        <v>250</v>
      </c>
      <c r="GE977" s="2">
        <v>4</v>
      </c>
      <c r="GF977" s="2" t="s">
        <v>188</v>
      </c>
    </row>
    <row r="978" spans="1:188" x14ac:dyDescent="0.7">
      <c r="A978" s="2">
        <v>949736</v>
      </c>
      <c r="B978" s="2" t="s">
        <v>1164</v>
      </c>
      <c r="C978" s="3">
        <v>41275</v>
      </c>
      <c r="D978" s="2">
        <v>6</v>
      </c>
      <c r="E978" s="2">
        <v>3</v>
      </c>
      <c r="F978" s="2">
        <v>1</v>
      </c>
      <c r="G978" s="2">
        <v>3</v>
      </c>
      <c r="H978" s="2">
        <v>9</v>
      </c>
      <c r="I978" s="2">
        <v>0</v>
      </c>
      <c r="J978" s="2">
        <v>1</v>
      </c>
      <c r="K978" s="2">
        <v>0</v>
      </c>
      <c r="L978" s="2">
        <v>2</v>
      </c>
      <c r="M978" s="2">
        <v>9</v>
      </c>
      <c r="N978" s="2">
        <v>0</v>
      </c>
      <c r="O978" s="2">
        <v>1</v>
      </c>
      <c r="P978" s="2">
        <v>0</v>
      </c>
      <c r="Q978" s="2">
        <v>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1</v>
      </c>
      <c r="AE978" s="2">
        <v>0</v>
      </c>
      <c r="AF978" s="2">
        <v>0</v>
      </c>
      <c r="AG978" s="2">
        <v>0</v>
      </c>
      <c r="AH978" s="2">
        <v>1</v>
      </c>
      <c r="AI978" s="2">
        <v>1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  <c r="AQ978" s="2">
        <v>0</v>
      </c>
      <c r="AR978" s="2">
        <v>1</v>
      </c>
      <c r="AS978" s="2">
        <v>0</v>
      </c>
      <c r="AT978" s="2">
        <v>0</v>
      </c>
      <c r="AU978" s="2">
        <v>0</v>
      </c>
      <c r="AV978" s="2">
        <v>1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1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953.17</v>
      </c>
      <c r="CG978" s="2">
        <v>750.05</v>
      </c>
      <c r="CH978" s="2">
        <v>203.12</v>
      </c>
      <c r="CI978" s="2">
        <v>0</v>
      </c>
      <c r="CJ978" s="2">
        <v>168.05</v>
      </c>
      <c r="CK978" s="2">
        <v>0</v>
      </c>
      <c r="CL978" s="2">
        <v>582</v>
      </c>
      <c r="CM978" s="2">
        <v>0</v>
      </c>
      <c r="CN978" s="2">
        <v>203.12</v>
      </c>
      <c r="CO978" s="2">
        <v>0</v>
      </c>
      <c r="CP978" s="2">
        <v>168.05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203.12</v>
      </c>
      <c r="DC978" s="2">
        <v>0</v>
      </c>
      <c r="DD978" s="2">
        <v>168.05</v>
      </c>
      <c r="DE978" s="2">
        <v>0</v>
      </c>
      <c r="DF978" s="2">
        <v>582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50</v>
      </c>
      <c r="ED978" s="2">
        <v>0</v>
      </c>
      <c r="EE978" s="2">
        <v>0</v>
      </c>
      <c r="EF978" s="2">
        <v>0</v>
      </c>
      <c r="EG978" s="2">
        <v>153.12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168.05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582</v>
      </c>
      <c r="GA978" s="2">
        <v>0</v>
      </c>
      <c r="GB978" s="2">
        <v>0</v>
      </c>
      <c r="GC978" s="2">
        <v>0</v>
      </c>
      <c r="GD978" s="2">
        <v>953.17</v>
      </c>
      <c r="GE978" s="2">
        <v>12</v>
      </c>
      <c r="GF978" s="2" t="s">
        <v>188</v>
      </c>
    </row>
    <row r="979" spans="1:188" x14ac:dyDescent="0.7">
      <c r="A979" s="2">
        <v>950369</v>
      </c>
      <c r="B979" s="2" t="s">
        <v>1165</v>
      </c>
      <c r="C979" s="3">
        <v>41275</v>
      </c>
      <c r="D979" s="2">
        <v>6</v>
      </c>
      <c r="E979" s="2">
        <v>4</v>
      </c>
      <c r="F979" s="2">
        <v>2</v>
      </c>
      <c r="G979" s="2">
        <v>4</v>
      </c>
      <c r="H979" s="2">
        <v>1</v>
      </c>
      <c r="I979" s="2">
        <v>0</v>
      </c>
      <c r="J979" s="2">
        <v>2</v>
      </c>
      <c r="K979" s="2">
        <v>0</v>
      </c>
      <c r="L979" s="2">
        <v>11</v>
      </c>
      <c r="M979" s="2">
        <v>1</v>
      </c>
      <c r="N979" s="2">
        <v>0</v>
      </c>
      <c r="O979" s="2">
        <v>2</v>
      </c>
      <c r="P979" s="2">
        <v>0</v>
      </c>
      <c r="Q979" s="2">
        <v>11</v>
      </c>
      <c r="R979" s="2">
        <v>0</v>
      </c>
      <c r="S979" s="2">
        <v>0</v>
      </c>
      <c r="T979" s="2">
        <v>0</v>
      </c>
      <c r="U979" s="2">
        <v>0</v>
      </c>
      <c r="V979" s="2">
        <v>1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</v>
      </c>
      <c r="AI979" s="2">
        <v>1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0</v>
      </c>
      <c r="AP979" s="2">
        <v>0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1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1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150</v>
      </c>
      <c r="CG979" s="2">
        <v>365</v>
      </c>
      <c r="CH979" s="2">
        <v>50</v>
      </c>
      <c r="CI979" s="2">
        <v>0</v>
      </c>
      <c r="CJ979" s="2">
        <v>100</v>
      </c>
      <c r="CK979" s="2">
        <v>0</v>
      </c>
      <c r="CL979" s="2">
        <v>265</v>
      </c>
      <c r="CM979" s="2">
        <v>0</v>
      </c>
      <c r="CN979" s="2">
        <v>50</v>
      </c>
      <c r="CO979" s="2">
        <v>0</v>
      </c>
      <c r="CP979" s="2">
        <v>100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50</v>
      </c>
      <c r="DC979" s="2">
        <v>0</v>
      </c>
      <c r="DD979" s="2">
        <v>100</v>
      </c>
      <c r="DE979" s="2">
        <v>0</v>
      </c>
      <c r="DF979" s="2">
        <v>265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50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100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80</v>
      </c>
      <c r="FT979" s="2">
        <v>5</v>
      </c>
      <c r="FU979" s="2">
        <v>0</v>
      </c>
      <c r="FV979" s="2">
        <v>0</v>
      </c>
      <c r="FW979" s="2">
        <v>100</v>
      </c>
      <c r="FX979" s="2">
        <v>15</v>
      </c>
      <c r="FY979" s="2">
        <v>0</v>
      </c>
      <c r="FZ979" s="2">
        <v>0</v>
      </c>
      <c r="GA979" s="2">
        <v>0</v>
      </c>
      <c r="GB979" s="2">
        <v>65</v>
      </c>
      <c r="GC979" s="2">
        <v>0</v>
      </c>
      <c r="GD979" s="2">
        <v>415</v>
      </c>
      <c r="GE979" s="2">
        <v>14</v>
      </c>
      <c r="GF979" s="2" t="s">
        <v>188</v>
      </c>
    </row>
    <row r="980" spans="1:188" x14ac:dyDescent="0.7">
      <c r="A980" s="2">
        <v>952518</v>
      </c>
      <c r="B980" s="2" t="s">
        <v>1166</v>
      </c>
      <c r="C980" s="3">
        <v>41275</v>
      </c>
      <c r="D980" s="2">
        <v>6</v>
      </c>
      <c r="E980" s="2">
        <v>3</v>
      </c>
      <c r="F980" s="2">
        <v>1</v>
      </c>
      <c r="G980" s="2">
        <v>3</v>
      </c>
      <c r="H980" s="2">
        <v>2</v>
      </c>
      <c r="I980" s="2">
        <v>0</v>
      </c>
      <c r="J980" s="2">
        <v>2</v>
      </c>
      <c r="K980" s="2">
        <v>0</v>
      </c>
      <c r="L980" s="2">
        <v>1</v>
      </c>
      <c r="M980" s="2">
        <v>2</v>
      </c>
      <c r="N980" s="2">
        <v>0</v>
      </c>
      <c r="O980" s="2">
        <v>2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</v>
      </c>
      <c r="AE980" s="2">
        <v>0</v>
      </c>
      <c r="AF980" s="2">
        <v>0</v>
      </c>
      <c r="AG980" s="2">
        <v>0</v>
      </c>
      <c r="AH980" s="2">
        <v>1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1</v>
      </c>
      <c r="AO980" s="2">
        <v>0</v>
      </c>
      <c r="AP980" s="2">
        <v>0</v>
      </c>
      <c r="AQ980" s="2">
        <v>0</v>
      </c>
      <c r="AR980" s="2">
        <v>1</v>
      </c>
      <c r="AS980" s="2">
        <v>0</v>
      </c>
      <c r="AT980" s="2">
        <v>0</v>
      </c>
      <c r="AU980" s="2">
        <v>0</v>
      </c>
      <c r="AV980" s="2">
        <v>1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1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189</v>
      </c>
      <c r="CG980" s="2">
        <v>149</v>
      </c>
      <c r="CH980" s="2">
        <v>40</v>
      </c>
      <c r="CI980" s="2">
        <v>0</v>
      </c>
      <c r="CJ980" s="2">
        <v>50</v>
      </c>
      <c r="CK980" s="2">
        <v>0</v>
      </c>
      <c r="CL980" s="2">
        <v>99</v>
      </c>
      <c r="CM980" s="2">
        <v>0</v>
      </c>
      <c r="CN980" s="2">
        <v>40</v>
      </c>
      <c r="CO980" s="2">
        <v>0</v>
      </c>
      <c r="CP980" s="2">
        <v>50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40</v>
      </c>
      <c r="DC980" s="2">
        <v>0</v>
      </c>
      <c r="DD980" s="2">
        <v>50</v>
      </c>
      <c r="DE980" s="2">
        <v>0</v>
      </c>
      <c r="DF980" s="2">
        <v>99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20</v>
      </c>
      <c r="DX980" s="2">
        <v>0</v>
      </c>
      <c r="DY980" s="2">
        <v>0</v>
      </c>
      <c r="DZ980" s="2">
        <v>20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25</v>
      </c>
      <c r="EX980" s="2">
        <v>0</v>
      </c>
      <c r="EY980" s="2">
        <v>0</v>
      </c>
      <c r="EZ980" s="2">
        <v>25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99</v>
      </c>
      <c r="GC980" s="2">
        <v>0</v>
      </c>
      <c r="GD980" s="2">
        <v>189</v>
      </c>
      <c r="GE980" s="2">
        <v>5</v>
      </c>
      <c r="GF980" s="2" t="s">
        <v>188</v>
      </c>
    </row>
    <row r="981" spans="1:188" x14ac:dyDescent="0.7">
      <c r="A981" s="2">
        <v>957144</v>
      </c>
      <c r="B981" s="2" t="s">
        <v>1167</v>
      </c>
      <c r="C981" s="3">
        <v>41275</v>
      </c>
      <c r="D981" s="2">
        <v>6</v>
      </c>
      <c r="E981" s="2">
        <v>3</v>
      </c>
      <c r="F981" s="2">
        <v>1</v>
      </c>
      <c r="G981" s="2">
        <v>3</v>
      </c>
      <c r="H981" s="2">
        <v>2</v>
      </c>
      <c r="I981" s="2">
        <v>0</v>
      </c>
      <c r="J981" s="2">
        <v>2</v>
      </c>
      <c r="K981" s="2">
        <v>0</v>
      </c>
      <c r="L981" s="2">
        <v>1</v>
      </c>
      <c r="M981" s="2">
        <v>2</v>
      </c>
      <c r="N981" s="2">
        <v>0</v>
      </c>
      <c r="O981" s="2">
        <v>2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1</v>
      </c>
      <c r="AE981" s="2">
        <v>0</v>
      </c>
      <c r="AF981" s="2">
        <v>0</v>
      </c>
      <c r="AG981" s="2">
        <v>0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0</v>
      </c>
      <c r="AP981" s="2">
        <v>0</v>
      </c>
      <c r="AQ981" s="2">
        <v>0</v>
      </c>
      <c r="AR981" s="2">
        <v>1</v>
      </c>
      <c r="AS981" s="2">
        <v>0</v>
      </c>
      <c r="AT981" s="2">
        <v>0</v>
      </c>
      <c r="AU981" s="2">
        <v>0</v>
      </c>
      <c r="AV981" s="2">
        <v>1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1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109</v>
      </c>
      <c r="CG981" s="2">
        <v>89</v>
      </c>
      <c r="CH981" s="2">
        <v>20</v>
      </c>
      <c r="CI981" s="2">
        <v>0</v>
      </c>
      <c r="CJ981" s="2">
        <v>39</v>
      </c>
      <c r="CK981" s="2">
        <v>0</v>
      </c>
      <c r="CL981" s="2">
        <v>50</v>
      </c>
      <c r="CM981" s="2">
        <v>0</v>
      </c>
      <c r="CN981" s="2">
        <v>20</v>
      </c>
      <c r="CO981" s="2">
        <v>0</v>
      </c>
      <c r="CP981" s="2">
        <v>39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20</v>
      </c>
      <c r="DC981" s="2">
        <v>0</v>
      </c>
      <c r="DD981" s="2">
        <v>39</v>
      </c>
      <c r="DE981" s="2">
        <v>0</v>
      </c>
      <c r="DF981" s="2">
        <v>50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10</v>
      </c>
      <c r="EA981" s="2">
        <v>10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14</v>
      </c>
      <c r="EZ981" s="2">
        <v>25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50</v>
      </c>
      <c r="GC981" s="2">
        <v>0</v>
      </c>
      <c r="GD981" s="2">
        <v>109</v>
      </c>
      <c r="GE981" s="2">
        <v>5</v>
      </c>
      <c r="GF981" s="2" t="s">
        <v>188</v>
      </c>
    </row>
    <row r="982" spans="1:188" x14ac:dyDescent="0.7">
      <c r="A982" s="2">
        <v>958063</v>
      </c>
      <c r="B982" s="2" t="s">
        <v>1168</v>
      </c>
      <c r="C982" s="3">
        <v>41275</v>
      </c>
      <c r="D982" s="2">
        <v>6</v>
      </c>
      <c r="E982" s="2">
        <v>3</v>
      </c>
      <c r="F982" s="2">
        <v>1</v>
      </c>
      <c r="G982" s="2">
        <v>3</v>
      </c>
      <c r="H982" s="2">
        <v>1</v>
      </c>
      <c r="I982" s="2">
        <v>0</v>
      </c>
      <c r="J982" s="2">
        <v>1</v>
      </c>
      <c r="K982" s="2">
        <v>0</v>
      </c>
      <c r="L982" s="2">
        <v>1</v>
      </c>
      <c r="M982" s="2">
        <v>1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1</v>
      </c>
      <c r="AE982" s="2">
        <v>0</v>
      </c>
      <c r="AF982" s="2">
        <v>0</v>
      </c>
      <c r="AG982" s="2">
        <v>0</v>
      </c>
      <c r="AH982" s="2">
        <v>1</v>
      </c>
      <c r="AI982" s="2">
        <v>1</v>
      </c>
      <c r="AJ982" s="2">
        <v>0</v>
      </c>
      <c r="AK982" s="2">
        <v>0</v>
      </c>
      <c r="AL982" s="2">
        <v>0</v>
      </c>
      <c r="AM982" s="2">
        <v>0</v>
      </c>
      <c r="AN982" s="2">
        <v>1</v>
      </c>
      <c r="AO982" s="2">
        <v>0</v>
      </c>
      <c r="AP982" s="2">
        <v>0</v>
      </c>
      <c r="AQ982" s="2">
        <v>0</v>
      </c>
      <c r="AR982" s="2">
        <v>1</v>
      </c>
      <c r="AS982" s="2">
        <v>0</v>
      </c>
      <c r="AT982" s="2">
        <v>0</v>
      </c>
      <c r="AU982" s="2">
        <v>0</v>
      </c>
      <c r="AV982" s="2">
        <v>1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1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678.01</v>
      </c>
      <c r="CG982" s="2">
        <v>573.66</v>
      </c>
      <c r="CH982" s="2">
        <v>104.35</v>
      </c>
      <c r="CI982" s="2">
        <v>0</v>
      </c>
      <c r="CJ982" s="2">
        <v>424.66</v>
      </c>
      <c r="CK982" s="2">
        <v>0</v>
      </c>
      <c r="CL982" s="2">
        <v>149</v>
      </c>
      <c r="CM982" s="2">
        <v>0</v>
      </c>
      <c r="CN982" s="2">
        <v>104.35</v>
      </c>
      <c r="CO982" s="2">
        <v>0</v>
      </c>
      <c r="CP982" s="2">
        <v>424.66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104.35</v>
      </c>
      <c r="DC982" s="2">
        <v>0</v>
      </c>
      <c r="DD982" s="2">
        <v>424.66</v>
      </c>
      <c r="DE982" s="2">
        <v>0</v>
      </c>
      <c r="DF982" s="2">
        <v>149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104.35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424.66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149</v>
      </c>
      <c r="GD982" s="2">
        <v>678.01</v>
      </c>
      <c r="GE982" s="2">
        <v>3</v>
      </c>
      <c r="GF982" s="2" t="s">
        <v>188</v>
      </c>
    </row>
    <row r="983" spans="1:188" x14ac:dyDescent="0.7">
      <c r="A983" s="2">
        <v>960430</v>
      </c>
      <c r="B983" s="2" t="s">
        <v>1169</v>
      </c>
      <c r="C983" s="3">
        <v>41275</v>
      </c>
      <c r="D983" s="2">
        <v>6</v>
      </c>
      <c r="E983" s="2">
        <v>4</v>
      </c>
      <c r="F983" s="2">
        <v>2</v>
      </c>
      <c r="G983" s="2">
        <v>4</v>
      </c>
      <c r="H983" s="2">
        <v>1</v>
      </c>
      <c r="I983" s="2">
        <v>0</v>
      </c>
      <c r="J983" s="2">
        <v>1</v>
      </c>
      <c r="K983" s="2">
        <v>0</v>
      </c>
      <c r="L983" s="2">
        <v>6</v>
      </c>
      <c r="M983" s="2">
        <v>1</v>
      </c>
      <c r="N983" s="2">
        <v>0</v>
      </c>
      <c r="O983" s="2">
        <v>1</v>
      </c>
      <c r="P983" s="2">
        <v>0</v>
      </c>
      <c r="Q983" s="2">
        <v>6</v>
      </c>
      <c r="R983" s="2">
        <v>0</v>
      </c>
      <c r="S983" s="2">
        <v>0</v>
      </c>
      <c r="T983" s="2">
        <v>0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1</v>
      </c>
      <c r="AI983" s="2">
        <v>1</v>
      </c>
      <c r="AJ983" s="2">
        <v>0</v>
      </c>
      <c r="AK983" s="2">
        <v>0</v>
      </c>
      <c r="AL983" s="2">
        <v>0</v>
      </c>
      <c r="AM983" s="2">
        <v>0</v>
      </c>
      <c r="AN983" s="2">
        <v>1</v>
      </c>
      <c r="AO983" s="2">
        <v>0</v>
      </c>
      <c r="AP983" s="2">
        <v>0</v>
      </c>
      <c r="AQ983" s="2">
        <v>0</v>
      </c>
      <c r="AR983" s="2">
        <v>1</v>
      </c>
      <c r="AS983" s="2">
        <v>0</v>
      </c>
      <c r="AT983" s="2">
        <v>0</v>
      </c>
      <c r="AU983" s="2">
        <v>0</v>
      </c>
      <c r="AV983" s="2">
        <v>1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100</v>
      </c>
      <c r="CG983" s="2">
        <v>240</v>
      </c>
      <c r="CH983" s="2">
        <v>50</v>
      </c>
      <c r="CI983" s="2">
        <v>0</v>
      </c>
      <c r="CJ983" s="2">
        <v>50</v>
      </c>
      <c r="CK983" s="2">
        <v>0</v>
      </c>
      <c r="CL983" s="2">
        <v>190</v>
      </c>
      <c r="CM983" s="2">
        <v>0</v>
      </c>
      <c r="CN983" s="2">
        <v>50</v>
      </c>
      <c r="CO983" s="2">
        <v>0</v>
      </c>
      <c r="CP983" s="2">
        <v>50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50</v>
      </c>
      <c r="DC983" s="2">
        <v>0</v>
      </c>
      <c r="DD983" s="2">
        <v>50</v>
      </c>
      <c r="DE983" s="2">
        <v>0</v>
      </c>
      <c r="DF983" s="2">
        <v>190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50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50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0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170</v>
      </c>
      <c r="GA983" s="2">
        <v>20</v>
      </c>
      <c r="GB983" s="2">
        <v>0</v>
      </c>
      <c r="GC983" s="2">
        <v>0</v>
      </c>
      <c r="GD983" s="2">
        <v>290</v>
      </c>
      <c r="GE983" s="2">
        <v>8</v>
      </c>
      <c r="GF983" s="2" t="s">
        <v>188</v>
      </c>
    </row>
    <row r="984" spans="1:188" x14ac:dyDescent="0.7">
      <c r="A984" s="2">
        <v>960982</v>
      </c>
      <c r="B984" s="2" t="s">
        <v>1170</v>
      </c>
      <c r="C984" s="3">
        <v>41275</v>
      </c>
      <c r="D984" s="2">
        <v>6</v>
      </c>
      <c r="E984" s="2">
        <v>3</v>
      </c>
      <c r="F984" s="2">
        <v>1</v>
      </c>
      <c r="G984" s="2">
        <v>3</v>
      </c>
      <c r="H984" s="2">
        <v>4</v>
      </c>
      <c r="I984" s="2">
        <v>0</v>
      </c>
      <c r="J984" s="2">
        <v>9</v>
      </c>
      <c r="K984" s="2">
        <v>0</v>
      </c>
      <c r="L984" s="2">
        <v>1</v>
      </c>
      <c r="M984" s="2">
        <v>4</v>
      </c>
      <c r="N984" s="2">
        <v>0</v>
      </c>
      <c r="O984" s="2">
        <v>9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1</v>
      </c>
      <c r="AE984" s="2">
        <v>0</v>
      </c>
      <c r="AF984" s="2">
        <v>0</v>
      </c>
      <c r="AG984" s="2">
        <v>0</v>
      </c>
      <c r="AH984" s="2">
        <v>1</v>
      </c>
      <c r="AI984" s="2">
        <v>1</v>
      </c>
      <c r="AJ984" s="2">
        <v>0</v>
      </c>
      <c r="AK984" s="2">
        <v>0</v>
      </c>
      <c r="AL984" s="2">
        <v>0</v>
      </c>
      <c r="AM984" s="2">
        <v>0</v>
      </c>
      <c r="AN984" s="2">
        <v>1</v>
      </c>
      <c r="AO984" s="2">
        <v>0</v>
      </c>
      <c r="AP984" s="2">
        <v>0</v>
      </c>
      <c r="AQ984" s="2">
        <v>0</v>
      </c>
      <c r="AR984" s="2">
        <v>1</v>
      </c>
      <c r="AS984" s="2">
        <v>0</v>
      </c>
      <c r="AT984" s="2">
        <v>0</v>
      </c>
      <c r="AU984" s="2">
        <v>0</v>
      </c>
      <c r="AV984" s="2">
        <v>1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1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1742.8</v>
      </c>
      <c r="CG984" s="2">
        <v>750</v>
      </c>
      <c r="CH984" s="2">
        <v>992.8</v>
      </c>
      <c r="CI984" s="2">
        <v>0</v>
      </c>
      <c r="CJ984" s="2">
        <v>745</v>
      </c>
      <c r="CK984" s="2">
        <v>0</v>
      </c>
      <c r="CL984" s="2">
        <v>5</v>
      </c>
      <c r="CM984" s="2">
        <v>0</v>
      </c>
      <c r="CN984" s="2">
        <v>992.8</v>
      </c>
      <c r="CO984" s="2">
        <v>0</v>
      </c>
      <c r="CP984" s="2">
        <v>745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992.8</v>
      </c>
      <c r="DC984" s="2">
        <v>0</v>
      </c>
      <c r="DD984" s="2">
        <v>745</v>
      </c>
      <c r="DE984" s="2">
        <v>0</v>
      </c>
      <c r="DF984" s="2">
        <v>5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876.79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116.01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75</v>
      </c>
      <c r="EW984" s="2">
        <v>0</v>
      </c>
      <c r="EX984" s="2">
        <v>0</v>
      </c>
      <c r="EY984" s="2">
        <v>0</v>
      </c>
      <c r="EZ984" s="2">
        <v>0</v>
      </c>
      <c r="FA984" s="2">
        <v>670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5</v>
      </c>
      <c r="GD984" s="2">
        <v>1742.8</v>
      </c>
      <c r="GE984" s="2">
        <v>14</v>
      </c>
      <c r="GF984" s="2" t="s">
        <v>188</v>
      </c>
    </row>
    <row r="985" spans="1:188" x14ac:dyDescent="0.7">
      <c r="A985" s="2">
        <v>962571</v>
      </c>
      <c r="B985" s="2" t="s">
        <v>1171</v>
      </c>
      <c r="C985" s="3">
        <v>41275</v>
      </c>
      <c r="D985" s="2">
        <v>6</v>
      </c>
      <c r="E985" s="2">
        <v>3</v>
      </c>
      <c r="F985" s="2">
        <v>1</v>
      </c>
      <c r="G985" s="2">
        <v>3</v>
      </c>
      <c r="H985" s="2">
        <v>4</v>
      </c>
      <c r="I985" s="2">
        <v>0</v>
      </c>
      <c r="J985" s="2">
        <v>4</v>
      </c>
      <c r="K985" s="2">
        <v>0</v>
      </c>
      <c r="L985" s="2">
        <v>1</v>
      </c>
      <c r="M985" s="2">
        <v>4</v>
      </c>
      <c r="N985" s="2">
        <v>0</v>
      </c>
      <c r="O985" s="2">
        <v>4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1</v>
      </c>
      <c r="AE985" s="2">
        <v>0</v>
      </c>
      <c r="AF985" s="2">
        <v>0</v>
      </c>
      <c r="AG985" s="2">
        <v>0</v>
      </c>
      <c r="AH985" s="2">
        <v>1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2">
        <v>1</v>
      </c>
      <c r="AO985" s="2">
        <v>0</v>
      </c>
      <c r="AP985" s="2">
        <v>0</v>
      </c>
      <c r="AQ985" s="2">
        <v>0</v>
      </c>
      <c r="AR985" s="2">
        <v>1</v>
      </c>
      <c r="AS985" s="2">
        <v>0</v>
      </c>
      <c r="AT985" s="2">
        <v>0</v>
      </c>
      <c r="AU985" s="2">
        <v>0</v>
      </c>
      <c r="AV985" s="2">
        <v>1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1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204.68</v>
      </c>
      <c r="CG985" s="2">
        <v>123.53</v>
      </c>
      <c r="CH985" s="2">
        <v>81.150000000000006</v>
      </c>
      <c r="CI985" s="2">
        <v>0</v>
      </c>
      <c r="CJ985" s="2">
        <v>98.53</v>
      </c>
      <c r="CK985" s="2">
        <v>0</v>
      </c>
      <c r="CL985" s="2">
        <v>25</v>
      </c>
      <c r="CM985" s="2">
        <v>0</v>
      </c>
      <c r="CN985" s="2">
        <v>81.150000000000006</v>
      </c>
      <c r="CO985" s="2">
        <v>0</v>
      </c>
      <c r="CP985" s="2">
        <v>98.53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81.150000000000006</v>
      </c>
      <c r="DC985" s="2">
        <v>0</v>
      </c>
      <c r="DD985" s="2">
        <v>98.53</v>
      </c>
      <c r="DE985" s="2">
        <v>0</v>
      </c>
      <c r="DF985" s="2">
        <v>25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81.150000000000006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98.53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25</v>
      </c>
      <c r="FZ985" s="2">
        <v>0</v>
      </c>
      <c r="GA985" s="2">
        <v>0</v>
      </c>
      <c r="GB985" s="2">
        <v>0</v>
      </c>
      <c r="GC985" s="2">
        <v>0</v>
      </c>
      <c r="GD985" s="2">
        <v>204.68</v>
      </c>
      <c r="GE985" s="2">
        <v>9</v>
      </c>
      <c r="GF985" s="2" t="s">
        <v>188</v>
      </c>
    </row>
    <row r="986" spans="1:188" x14ac:dyDescent="0.7">
      <c r="A986" s="2">
        <v>962624</v>
      </c>
      <c r="B986" s="2" t="s">
        <v>1172</v>
      </c>
      <c r="C986" s="3">
        <v>41275</v>
      </c>
      <c r="D986" s="2">
        <v>6</v>
      </c>
      <c r="E986" s="2">
        <v>3</v>
      </c>
      <c r="F986" s="2">
        <v>1</v>
      </c>
      <c r="G986" s="2">
        <v>3</v>
      </c>
      <c r="H986" s="2">
        <v>1</v>
      </c>
      <c r="I986" s="2">
        <v>0</v>
      </c>
      <c r="J986" s="2">
        <v>3</v>
      </c>
      <c r="K986" s="2">
        <v>0</v>
      </c>
      <c r="L986" s="2">
        <v>4</v>
      </c>
      <c r="M986" s="2">
        <v>1</v>
      </c>
      <c r="N986" s="2">
        <v>0</v>
      </c>
      <c r="O986" s="2">
        <v>3</v>
      </c>
      <c r="P986" s="2">
        <v>0</v>
      </c>
      <c r="Q986" s="2">
        <v>4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1</v>
      </c>
      <c r="AE986" s="2">
        <v>0</v>
      </c>
      <c r="AF986" s="2">
        <v>0</v>
      </c>
      <c r="AG986" s="2">
        <v>0</v>
      </c>
      <c r="AH986" s="2">
        <v>1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N986" s="2">
        <v>1</v>
      </c>
      <c r="AO986" s="2">
        <v>0</v>
      </c>
      <c r="AP986" s="2">
        <v>0</v>
      </c>
      <c r="AQ986" s="2">
        <v>0</v>
      </c>
      <c r="AR986" s="2">
        <v>1</v>
      </c>
      <c r="AS986" s="2">
        <v>0</v>
      </c>
      <c r="AT986" s="2">
        <v>0</v>
      </c>
      <c r="AU986" s="2">
        <v>0</v>
      </c>
      <c r="AV986" s="2">
        <v>1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1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580.07000000000005</v>
      </c>
      <c r="CG986" s="2">
        <v>555.07000000000005</v>
      </c>
      <c r="CH986" s="2">
        <v>25</v>
      </c>
      <c r="CI986" s="2">
        <v>0</v>
      </c>
      <c r="CJ986" s="2">
        <v>339</v>
      </c>
      <c r="CK986" s="2">
        <v>0</v>
      </c>
      <c r="CL986" s="2">
        <v>216.07</v>
      </c>
      <c r="CM986" s="2">
        <v>0</v>
      </c>
      <c r="CN986" s="2">
        <v>25</v>
      </c>
      <c r="CO986" s="2">
        <v>0</v>
      </c>
      <c r="CP986" s="2">
        <v>339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25</v>
      </c>
      <c r="DC986" s="2">
        <v>0</v>
      </c>
      <c r="DD986" s="2">
        <v>339</v>
      </c>
      <c r="DE986" s="2">
        <v>0</v>
      </c>
      <c r="DF986" s="2">
        <v>216.07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25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339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0</v>
      </c>
      <c r="FM986" s="2">
        <v>0</v>
      </c>
      <c r="FN986" s="2">
        <v>0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216.07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580.06999999999903</v>
      </c>
      <c r="GE986" s="2">
        <v>8</v>
      </c>
      <c r="GF986" s="2" t="s">
        <v>188</v>
      </c>
    </row>
    <row r="987" spans="1:188" x14ac:dyDescent="0.7">
      <c r="A987" s="2">
        <v>963035</v>
      </c>
      <c r="B987" s="2" t="s">
        <v>1173</v>
      </c>
      <c r="C987" s="3">
        <v>41640</v>
      </c>
      <c r="D987" s="2">
        <v>5</v>
      </c>
      <c r="E987" s="2">
        <v>3</v>
      </c>
      <c r="F987" s="2">
        <v>1</v>
      </c>
      <c r="G987" s="2">
        <v>3</v>
      </c>
      <c r="H987" s="2">
        <v>0</v>
      </c>
      <c r="I987" s="2">
        <v>3</v>
      </c>
      <c r="J987" s="2">
        <v>0</v>
      </c>
      <c r="K987" s="2">
        <v>9</v>
      </c>
      <c r="L987" s="2">
        <v>0</v>
      </c>
      <c r="M987" s="2">
        <v>3</v>
      </c>
      <c r="N987" s="2">
        <v>0</v>
      </c>
      <c r="O987" s="2">
        <v>9</v>
      </c>
      <c r="P987" s="2">
        <v>0</v>
      </c>
      <c r="Q987" s="2">
        <v>3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1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1</v>
      </c>
      <c r="AI987" s="2">
        <v>1</v>
      </c>
      <c r="AJ987" s="2">
        <v>0</v>
      </c>
      <c r="AK987" s="2">
        <v>0</v>
      </c>
      <c r="AL987" s="2">
        <v>0</v>
      </c>
      <c r="AM987" s="2">
        <v>0</v>
      </c>
      <c r="AN987" s="2">
        <v>1</v>
      </c>
      <c r="AO987" s="2">
        <v>0</v>
      </c>
      <c r="AP987" s="2">
        <v>0</v>
      </c>
      <c r="AQ987" s="2">
        <v>0</v>
      </c>
      <c r="AR987" s="2">
        <v>1</v>
      </c>
      <c r="AS987" s="2">
        <v>0</v>
      </c>
      <c r="AT987" s="2">
        <v>0</v>
      </c>
      <c r="AU987" s="2">
        <v>0</v>
      </c>
      <c r="AV987" s="2">
        <v>1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849.76</v>
      </c>
      <c r="CG987" s="2">
        <v>999.76</v>
      </c>
      <c r="CH987" s="2">
        <v>0</v>
      </c>
      <c r="CI987" s="2">
        <v>100</v>
      </c>
      <c r="CJ987" s="2">
        <v>0</v>
      </c>
      <c r="CK987" s="2">
        <v>749.76</v>
      </c>
      <c r="CL987" s="2">
        <v>0</v>
      </c>
      <c r="CM987" s="2">
        <v>0</v>
      </c>
      <c r="CN987" s="2">
        <v>0</v>
      </c>
      <c r="CO987" s="2">
        <v>100</v>
      </c>
      <c r="CP987" s="2">
        <v>0</v>
      </c>
      <c r="CQ987" s="2">
        <v>749.76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100</v>
      </c>
      <c r="DC987" s="2">
        <v>0</v>
      </c>
      <c r="DD987" s="2">
        <v>749.76</v>
      </c>
      <c r="DE987" s="2">
        <v>0</v>
      </c>
      <c r="DF987" s="2">
        <v>250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100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499.76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0</v>
      </c>
      <c r="FN987" s="2">
        <v>0</v>
      </c>
      <c r="FO987" s="2">
        <v>0</v>
      </c>
      <c r="FP987" s="2">
        <v>0</v>
      </c>
      <c r="FQ987" s="2">
        <v>250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  <c r="GD987" s="2">
        <v>849.76</v>
      </c>
      <c r="GE987" s="2">
        <v>12</v>
      </c>
      <c r="GF987" s="2" t="s">
        <v>188</v>
      </c>
    </row>
    <row r="988" spans="1:188" x14ac:dyDescent="0.7">
      <c r="A988" s="2">
        <v>964670</v>
      </c>
      <c r="B988" s="2" t="s">
        <v>1174</v>
      </c>
      <c r="C988" s="3">
        <v>41275</v>
      </c>
      <c r="D988" s="2">
        <v>6</v>
      </c>
      <c r="E988" s="2">
        <v>3</v>
      </c>
      <c r="F988" s="2">
        <v>1</v>
      </c>
      <c r="G988" s="2">
        <v>3</v>
      </c>
      <c r="H988" s="2">
        <v>4</v>
      </c>
      <c r="I988" s="2">
        <v>0</v>
      </c>
      <c r="J988" s="2">
        <v>1</v>
      </c>
      <c r="K988" s="2">
        <v>0</v>
      </c>
      <c r="L988" s="2">
        <v>6</v>
      </c>
      <c r="M988" s="2">
        <v>4</v>
      </c>
      <c r="N988" s="2">
        <v>0</v>
      </c>
      <c r="O988" s="2">
        <v>1</v>
      </c>
      <c r="P988" s="2">
        <v>0</v>
      </c>
      <c r="Q988" s="2">
        <v>6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1</v>
      </c>
      <c r="AE988" s="2">
        <v>0</v>
      </c>
      <c r="AF988" s="2">
        <v>0</v>
      </c>
      <c r="AG988" s="2">
        <v>0</v>
      </c>
      <c r="AH988" s="2">
        <v>1</v>
      </c>
      <c r="AI988" s="2">
        <v>1</v>
      </c>
      <c r="AJ988" s="2">
        <v>0</v>
      </c>
      <c r="AK988" s="2">
        <v>0</v>
      </c>
      <c r="AL988" s="2">
        <v>0</v>
      </c>
      <c r="AM988" s="2">
        <v>0</v>
      </c>
      <c r="AN988" s="2">
        <v>1</v>
      </c>
      <c r="AO988" s="2">
        <v>0</v>
      </c>
      <c r="AP988" s="2">
        <v>0</v>
      </c>
      <c r="AQ988" s="2">
        <v>0</v>
      </c>
      <c r="AR988" s="2">
        <v>1</v>
      </c>
      <c r="AS988" s="2">
        <v>0</v>
      </c>
      <c r="AT988" s="2">
        <v>0</v>
      </c>
      <c r="AU988" s="2">
        <v>0</v>
      </c>
      <c r="AV988" s="2">
        <v>1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1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730</v>
      </c>
      <c r="CG988" s="2">
        <v>625</v>
      </c>
      <c r="CH988" s="2">
        <v>105</v>
      </c>
      <c r="CI988" s="2">
        <v>0</v>
      </c>
      <c r="CJ988" s="2">
        <v>25</v>
      </c>
      <c r="CK988" s="2">
        <v>0</v>
      </c>
      <c r="CL988" s="2">
        <v>600</v>
      </c>
      <c r="CM988" s="2">
        <v>0</v>
      </c>
      <c r="CN988" s="2">
        <v>105</v>
      </c>
      <c r="CO988" s="2">
        <v>0</v>
      </c>
      <c r="CP988" s="2">
        <v>25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105</v>
      </c>
      <c r="DC988" s="2">
        <v>0</v>
      </c>
      <c r="DD988" s="2">
        <v>25</v>
      </c>
      <c r="DE988" s="2">
        <v>0</v>
      </c>
      <c r="DF988" s="2">
        <v>600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105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25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545</v>
      </c>
      <c r="FS988" s="2">
        <v>0</v>
      </c>
      <c r="FT988" s="2">
        <v>25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30</v>
      </c>
      <c r="GA988" s="2">
        <v>0</v>
      </c>
      <c r="GB988" s="2">
        <v>0</v>
      </c>
      <c r="GC988" s="2">
        <v>0</v>
      </c>
      <c r="GD988" s="2">
        <v>730</v>
      </c>
      <c r="GE988" s="2">
        <v>11</v>
      </c>
      <c r="GF988" s="2" t="s">
        <v>188</v>
      </c>
    </row>
    <row r="989" spans="1:188" x14ac:dyDescent="0.7">
      <c r="A989" s="2">
        <v>966915</v>
      </c>
      <c r="B989" s="2" t="s">
        <v>1175</v>
      </c>
      <c r="C989" s="3">
        <v>41640</v>
      </c>
      <c r="D989" s="2">
        <v>5</v>
      </c>
      <c r="E989" s="2">
        <v>3</v>
      </c>
      <c r="F989" s="2">
        <v>1</v>
      </c>
      <c r="G989" s="2">
        <v>3</v>
      </c>
      <c r="H989" s="2">
        <v>0</v>
      </c>
      <c r="I989" s="2">
        <v>1</v>
      </c>
      <c r="J989" s="2">
        <v>0</v>
      </c>
      <c r="K989" s="2">
        <v>1</v>
      </c>
      <c r="L989" s="2">
        <v>0</v>
      </c>
      <c r="M989" s="2">
        <v>1</v>
      </c>
      <c r="N989" s="2">
        <v>0</v>
      </c>
      <c r="O989" s="2">
        <v>1</v>
      </c>
      <c r="P989" s="2">
        <v>0</v>
      </c>
      <c r="Q989" s="2">
        <v>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1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1</v>
      </c>
      <c r="AJ989" s="2">
        <v>0</v>
      </c>
      <c r="AK989" s="2">
        <v>0</v>
      </c>
      <c r="AL989" s="2">
        <v>0</v>
      </c>
      <c r="AM989" s="2">
        <v>0</v>
      </c>
      <c r="AN989" s="2">
        <v>1</v>
      </c>
      <c r="AO989" s="2">
        <v>0</v>
      </c>
      <c r="AP989" s="2">
        <v>0</v>
      </c>
      <c r="AQ989" s="2">
        <v>0</v>
      </c>
      <c r="AR989" s="2">
        <v>1</v>
      </c>
      <c r="AS989" s="2">
        <v>0</v>
      </c>
      <c r="AT989" s="2">
        <v>0</v>
      </c>
      <c r="AU989" s="2">
        <v>0</v>
      </c>
      <c r="AV989" s="2">
        <v>1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75</v>
      </c>
      <c r="CG989" s="2">
        <v>150</v>
      </c>
      <c r="CH989" s="2">
        <v>0</v>
      </c>
      <c r="CI989" s="2">
        <v>50</v>
      </c>
      <c r="CJ989" s="2">
        <v>0</v>
      </c>
      <c r="CK989" s="2">
        <v>25</v>
      </c>
      <c r="CL989" s="2">
        <v>0</v>
      </c>
      <c r="CM989" s="2">
        <v>0</v>
      </c>
      <c r="CN989" s="2">
        <v>0</v>
      </c>
      <c r="CO989" s="2">
        <v>50</v>
      </c>
      <c r="CP989" s="2">
        <v>0</v>
      </c>
      <c r="CQ989" s="2">
        <v>25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50</v>
      </c>
      <c r="DC989" s="2">
        <v>0</v>
      </c>
      <c r="DD989" s="2">
        <v>25</v>
      </c>
      <c r="DE989" s="2">
        <v>0</v>
      </c>
      <c r="DF989" s="2">
        <v>125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50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25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75</v>
      </c>
      <c r="GE989" s="2">
        <v>2</v>
      </c>
      <c r="GF989" s="2" t="s">
        <v>188</v>
      </c>
    </row>
    <row r="990" spans="1:188" x14ac:dyDescent="0.7">
      <c r="A990" s="2">
        <v>967466</v>
      </c>
      <c r="B990" s="2" t="s">
        <v>1176</v>
      </c>
      <c r="C990" s="3">
        <v>41275</v>
      </c>
      <c r="D990" s="2">
        <v>6</v>
      </c>
      <c r="E990" s="2">
        <v>3</v>
      </c>
      <c r="F990" s="2">
        <v>1</v>
      </c>
      <c r="G990" s="2">
        <v>3</v>
      </c>
      <c r="H990" s="2">
        <v>2</v>
      </c>
      <c r="I990" s="2">
        <v>0</v>
      </c>
      <c r="J990" s="2">
        <v>1</v>
      </c>
      <c r="K990" s="2">
        <v>0</v>
      </c>
      <c r="L990" s="2">
        <v>2</v>
      </c>
      <c r="M990" s="2">
        <v>2</v>
      </c>
      <c r="N990" s="2">
        <v>0</v>
      </c>
      <c r="O990" s="2">
        <v>1</v>
      </c>
      <c r="P990" s="2">
        <v>0</v>
      </c>
      <c r="Q990" s="2">
        <v>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1</v>
      </c>
      <c r="AE990" s="2">
        <v>0</v>
      </c>
      <c r="AF990" s="2">
        <v>0</v>
      </c>
      <c r="AG990" s="2">
        <v>0</v>
      </c>
      <c r="AH990" s="2">
        <v>1</v>
      </c>
      <c r="AI990" s="2">
        <v>1</v>
      </c>
      <c r="AJ990" s="2">
        <v>0</v>
      </c>
      <c r="AK990" s="2">
        <v>0</v>
      </c>
      <c r="AL990" s="2">
        <v>0</v>
      </c>
      <c r="AM990" s="2">
        <v>0</v>
      </c>
      <c r="AN990" s="2">
        <v>1</v>
      </c>
      <c r="AO990" s="2">
        <v>0</v>
      </c>
      <c r="AP990" s="2">
        <v>0</v>
      </c>
      <c r="AQ990" s="2">
        <v>0</v>
      </c>
      <c r="AR990" s="2">
        <v>1</v>
      </c>
      <c r="AS990" s="2">
        <v>0</v>
      </c>
      <c r="AT990" s="2">
        <v>0</v>
      </c>
      <c r="AU990" s="2">
        <v>0</v>
      </c>
      <c r="AV990" s="2">
        <v>1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1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300</v>
      </c>
      <c r="CG990" s="2">
        <v>200</v>
      </c>
      <c r="CH990" s="2">
        <v>100</v>
      </c>
      <c r="CI990" s="2">
        <v>0</v>
      </c>
      <c r="CJ990" s="2">
        <v>50</v>
      </c>
      <c r="CK990" s="2">
        <v>0</v>
      </c>
      <c r="CL990" s="2">
        <v>150</v>
      </c>
      <c r="CM990" s="2">
        <v>0</v>
      </c>
      <c r="CN990" s="2">
        <v>100</v>
      </c>
      <c r="CO990" s="2">
        <v>0</v>
      </c>
      <c r="CP990" s="2">
        <v>50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100</v>
      </c>
      <c r="DC990" s="2">
        <v>0</v>
      </c>
      <c r="DD990" s="2">
        <v>50</v>
      </c>
      <c r="DE990" s="2">
        <v>0</v>
      </c>
      <c r="DF990" s="2">
        <v>150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100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50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0</v>
      </c>
      <c r="FN990" s="2">
        <v>0</v>
      </c>
      <c r="FO990" s="2">
        <v>0</v>
      </c>
      <c r="FP990" s="2">
        <v>0</v>
      </c>
      <c r="FQ990" s="2">
        <v>0</v>
      </c>
      <c r="FR990" s="2">
        <v>0</v>
      </c>
      <c r="FS990" s="2">
        <v>50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100</v>
      </c>
      <c r="FZ990" s="2">
        <v>0</v>
      </c>
      <c r="GA990" s="2">
        <v>0</v>
      </c>
      <c r="GB990" s="2">
        <v>0</v>
      </c>
      <c r="GC990" s="2">
        <v>0</v>
      </c>
      <c r="GD990" s="2">
        <v>300</v>
      </c>
      <c r="GE990" s="2">
        <v>5</v>
      </c>
      <c r="GF990" s="2" t="s">
        <v>188</v>
      </c>
    </row>
    <row r="991" spans="1:188" x14ac:dyDescent="0.7">
      <c r="A991" s="2">
        <v>967849</v>
      </c>
      <c r="B991" s="2" t="s">
        <v>1177</v>
      </c>
      <c r="C991" s="3">
        <v>41275</v>
      </c>
      <c r="D991" s="2">
        <v>6</v>
      </c>
      <c r="E991" s="2">
        <v>3</v>
      </c>
      <c r="F991" s="2">
        <v>1</v>
      </c>
      <c r="G991" s="2">
        <v>3</v>
      </c>
      <c r="H991" s="2">
        <v>1</v>
      </c>
      <c r="I991" s="2">
        <v>0</v>
      </c>
      <c r="J991" s="2">
        <v>1</v>
      </c>
      <c r="K991" s="2">
        <v>0</v>
      </c>
      <c r="L991" s="2">
        <v>2</v>
      </c>
      <c r="M991" s="2">
        <v>1</v>
      </c>
      <c r="N991" s="2">
        <v>0</v>
      </c>
      <c r="O991" s="2">
        <v>1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1</v>
      </c>
      <c r="AE991" s="2">
        <v>0</v>
      </c>
      <c r="AF991" s="2">
        <v>0</v>
      </c>
      <c r="AG991" s="2">
        <v>0</v>
      </c>
      <c r="AH991" s="2">
        <v>1</v>
      </c>
      <c r="AI991" s="2">
        <v>1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0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0</v>
      </c>
      <c r="AV991" s="2">
        <v>1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1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210</v>
      </c>
      <c r="CG991" s="2">
        <v>200</v>
      </c>
      <c r="CH991" s="2">
        <v>10</v>
      </c>
      <c r="CI991" s="2">
        <v>0</v>
      </c>
      <c r="CJ991" s="2">
        <v>100</v>
      </c>
      <c r="CK991" s="2">
        <v>0</v>
      </c>
      <c r="CL991" s="2">
        <v>100</v>
      </c>
      <c r="CM991" s="2">
        <v>0</v>
      </c>
      <c r="CN991" s="2">
        <v>10</v>
      </c>
      <c r="CO991" s="2">
        <v>0</v>
      </c>
      <c r="CP991" s="2">
        <v>100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10</v>
      </c>
      <c r="DC991" s="2">
        <v>0</v>
      </c>
      <c r="DD991" s="2">
        <v>100</v>
      </c>
      <c r="DE991" s="2">
        <v>0</v>
      </c>
      <c r="DF991" s="2">
        <v>100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10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100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100</v>
      </c>
      <c r="GB991" s="2">
        <v>0</v>
      </c>
      <c r="GC991" s="2">
        <v>0</v>
      </c>
      <c r="GD991" s="2">
        <v>210</v>
      </c>
      <c r="GE991" s="2">
        <v>4</v>
      </c>
      <c r="GF991" s="2" t="s">
        <v>188</v>
      </c>
    </row>
    <row r="992" spans="1:188" x14ac:dyDescent="0.7">
      <c r="A992" s="2">
        <v>967946</v>
      </c>
      <c r="B992" s="2" t="s">
        <v>1178</v>
      </c>
      <c r="C992" s="3">
        <v>41275</v>
      </c>
      <c r="D992" s="2">
        <v>6</v>
      </c>
      <c r="E992" s="2">
        <v>3</v>
      </c>
      <c r="F992" s="2">
        <v>1</v>
      </c>
      <c r="G992" s="2">
        <v>3</v>
      </c>
      <c r="H992" s="2">
        <v>2</v>
      </c>
      <c r="I992" s="2">
        <v>0</v>
      </c>
      <c r="J992" s="2">
        <v>1</v>
      </c>
      <c r="K992" s="2">
        <v>0</v>
      </c>
      <c r="L992" s="2">
        <v>1</v>
      </c>
      <c r="M992" s="2">
        <v>2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1</v>
      </c>
      <c r="AE992" s="2">
        <v>0</v>
      </c>
      <c r="AF992" s="2">
        <v>0</v>
      </c>
      <c r="AG992" s="2">
        <v>0</v>
      </c>
      <c r="AH992" s="2">
        <v>1</v>
      </c>
      <c r="AI992" s="2">
        <v>1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0</v>
      </c>
      <c r="AP992" s="2">
        <v>0</v>
      </c>
      <c r="AQ992" s="2">
        <v>0</v>
      </c>
      <c r="AR992" s="2">
        <v>1</v>
      </c>
      <c r="AS992" s="2">
        <v>0</v>
      </c>
      <c r="AT992" s="2">
        <v>0</v>
      </c>
      <c r="AU992" s="2">
        <v>0</v>
      </c>
      <c r="AV992" s="2">
        <v>1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150</v>
      </c>
      <c r="CG992" s="2">
        <v>80</v>
      </c>
      <c r="CH992" s="2">
        <v>70</v>
      </c>
      <c r="CI992" s="2">
        <v>0</v>
      </c>
      <c r="CJ992" s="2">
        <v>30</v>
      </c>
      <c r="CK992" s="2">
        <v>0</v>
      </c>
      <c r="CL992" s="2">
        <v>50</v>
      </c>
      <c r="CM992" s="2">
        <v>0</v>
      </c>
      <c r="CN992" s="2">
        <v>70</v>
      </c>
      <c r="CO992" s="2">
        <v>0</v>
      </c>
      <c r="CP992" s="2">
        <v>30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70</v>
      </c>
      <c r="DC992" s="2">
        <v>0</v>
      </c>
      <c r="DD992" s="2">
        <v>30</v>
      </c>
      <c r="DE992" s="2">
        <v>0</v>
      </c>
      <c r="DF992" s="2">
        <v>50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30</v>
      </c>
      <c r="ED992" s="2">
        <v>40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0</v>
      </c>
      <c r="EO992" s="2">
        <v>0</v>
      </c>
      <c r="EP992" s="2">
        <v>0</v>
      </c>
      <c r="EQ992" s="2">
        <v>0</v>
      </c>
      <c r="ER992" s="2">
        <v>0</v>
      </c>
      <c r="ES992" s="2">
        <v>0</v>
      </c>
      <c r="ET992" s="2">
        <v>0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30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0</v>
      </c>
      <c r="FK992" s="2">
        <v>0</v>
      </c>
      <c r="FL992" s="2">
        <v>0</v>
      </c>
      <c r="FM992" s="2">
        <v>0</v>
      </c>
      <c r="FN992" s="2">
        <v>0</v>
      </c>
      <c r="FO992" s="2">
        <v>0</v>
      </c>
      <c r="FP992" s="2">
        <v>0</v>
      </c>
      <c r="FQ992" s="2">
        <v>0</v>
      </c>
      <c r="FR992" s="2">
        <v>0</v>
      </c>
      <c r="FS992" s="2">
        <v>0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50</v>
      </c>
      <c r="GA992" s="2">
        <v>0</v>
      </c>
      <c r="GB992" s="2">
        <v>0</v>
      </c>
      <c r="GC992" s="2">
        <v>0</v>
      </c>
      <c r="GD992" s="2">
        <v>150</v>
      </c>
      <c r="GE992" s="2">
        <v>4</v>
      </c>
      <c r="GF992" s="2" t="s">
        <v>188</v>
      </c>
    </row>
    <row r="993" spans="1:188" x14ac:dyDescent="0.7">
      <c r="A993" s="2">
        <v>968354</v>
      </c>
      <c r="B993" s="2" t="s">
        <v>1179</v>
      </c>
      <c r="C993" s="3">
        <v>41275</v>
      </c>
      <c r="D993" s="2">
        <v>6</v>
      </c>
      <c r="E993" s="2">
        <v>3</v>
      </c>
      <c r="F993" s="2">
        <v>1</v>
      </c>
      <c r="G993" s="2">
        <v>3</v>
      </c>
      <c r="H993" s="2">
        <v>1</v>
      </c>
      <c r="I993" s="2">
        <v>0</v>
      </c>
      <c r="J993" s="2">
        <v>1</v>
      </c>
      <c r="K993" s="2">
        <v>0</v>
      </c>
      <c r="L993" s="2">
        <v>1</v>
      </c>
      <c r="M993" s="2">
        <v>1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1</v>
      </c>
      <c r="AE993" s="2">
        <v>0</v>
      </c>
      <c r="AF993" s="2">
        <v>0</v>
      </c>
      <c r="AG993" s="2">
        <v>0</v>
      </c>
      <c r="AH993" s="2">
        <v>1</v>
      </c>
      <c r="AI993" s="2">
        <v>1</v>
      </c>
      <c r="AJ993" s="2">
        <v>0</v>
      </c>
      <c r="AK993" s="2">
        <v>0</v>
      </c>
      <c r="AL993" s="2">
        <v>0</v>
      </c>
      <c r="AM993" s="2">
        <v>0</v>
      </c>
      <c r="AN993" s="2">
        <v>1</v>
      </c>
      <c r="AO993" s="2">
        <v>0</v>
      </c>
      <c r="AP993" s="2">
        <v>0</v>
      </c>
      <c r="AQ993" s="2">
        <v>0</v>
      </c>
      <c r="AR993" s="2">
        <v>1</v>
      </c>
      <c r="AS993" s="2">
        <v>0</v>
      </c>
      <c r="AT993" s="2">
        <v>0</v>
      </c>
      <c r="AU993" s="2">
        <v>0</v>
      </c>
      <c r="AV993" s="2">
        <v>1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1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210</v>
      </c>
      <c r="CG993" s="2">
        <v>200</v>
      </c>
      <c r="CH993" s="2">
        <v>10</v>
      </c>
      <c r="CI993" s="2">
        <v>0</v>
      </c>
      <c r="CJ993" s="2">
        <v>100</v>
      </c>
      <c r="CK993" s="2">
        <v>0</v>
      </c>
      <c r="CL993" s="2">
        <v>100</v>
      </c>
      <c r="CM993" s="2">
        <v>0</v>
      </c>
      <c r="CN993" s="2">
        <v>10</v>
      </c>
      <c r="CO993" s="2">
        <v>0</v>
      </c>
      <c r="CP993" s="2">
        <v>100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10</v>
      </c>
      <c r="DC993" s="2">
        <v>0</v>
      </c>
      <c r="DD993" s="2">
        <v>100</v>
      </c>
      <c r="DE993" s="2">
        <v>0</v>
      </c>
      <c r="DF993" s="2">
        <v>100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10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100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0</v>
      </c>
      <c r="FJ993" s="2">
        <v>0</v>
      </c>
      <c r="FK993" s="2">
        <v>0</v>
      </c>
      <c r="FL993" s="2">
        <v>0</v>
      </c>
      <c r="FM993" s="2">
        <v>0</v>
      </c>
      <c r="FN993" s="2">
        <v>0</v>
      </c>
      <c r="FO993" s="2">
        <v>0</v>
      </c>
      <c r="FP993" s="2">
        <v>0</v>
      </c>
      <c r="FQ993" s="2">
        <v>0</v>
      </c>
      <c r="FR993" s="2">
        <v>0</v>
      </c>
      <c r="FS993" s="2">
        <v>0</v>
      </c>
      <c r="FT993" s="2">
        <v>0</v>
      </c>
      <c r="FU993" s="2">
        <v>0</v>
      </c>
      <c r="FV993" s="2">
        <v>0</v>
      </c>
      <c r="FW993" s="2">
        <v>0</v>
      </c>
      <c r="FX993" s="2">
        <v>0</v>
      </c>
      <c r="FY993" s="2">
        <v>0</v>
      </c>
      <c r="FZ993" s="2">
        <v>0</v>
      </c>
      <c r="GA993" s="2">
        <v>100</v>
      </c>
      <c r="GB993" s="2">
        <v>0</v>
      </c>
      <c r="GC993" s="2">
        <v>0</v>
      </c>
      <c r="GD993" s="2">
        <v>210</v>
      </c>
      <c r="GE993" s="2">
        <v>3</v>
      </c>
      <c r="GF993" s="2" t="s">
        <v>188</v>
      </c>
    </row>
    <row r="994" spans="1:188" x14ac:dyDescent="0.7">
      <c r="A994" s="2">
        <v>970366</v>
      </c>
      <c r="B994" s="2" t="s">
        <v>1180</v>
      </c>
      <c r="C994" s="3">
        <v>41640</v>
      </c>
      <c r="D994" s="2">
        <v>5</v>
      </c>
      <c r="E994" s="2">
        <v>3</v>
      </c>
      <c r="F994" s="2">
        <v>1</v>
      </c>
      <c r="G994" s="2">
        <v>3</v>
      </c>
      <c r="H994" s="2">
        <v>0</v>
      </c>
      <c r="I994" s="2">
        <v>1</v>
      </c>
      <c r="J994" s="2">
        <v>0</v>
      </c>
      <c r="K994" s="2">
        <v>1</v>
      </c>
      <c r="L994" s="2">
        <v>0</v>
      </c>
      <c r="M994" s="2">
        <v>1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1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1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>
        <v>0</v>
      </c>
      <c r="AP994" s="2">
        <v>0</v>
      </c>
      <c r="AQ994" s="2">
        <v>0</v>
      </c>
      <c r="AR994" s="2">
        <v>1</v>
      </c>
      <c r="AS994" s="2">
        <v>0</v>
      </c>
      <c r="AT994" s="2">
        <v>0</v>
      </c>
      <c r="AU994" s="2">
        <v>0</v>
      </c>
      <c r="AV994" s="2">
        <v>1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150</v>
      </c>
      <c r="CG994" s="2">
        <v>200</v>
      </c>
      <c r="CH994" s="2">
        <v>0</v>
      </c>
      <c r="CI994" s="2">
        <v>50</v>
      </c>
      <c r="CJ994" s="2">
        <v>0</v>
      </c>
      <c r="CK994" s="2">
        <v>100</v>
      </c>
      <c r="CL994" s="2">
        <v>0</v>
      </c>
      <c r="CM994" s="2">
        <v>0</v>
      </c>
      <c r="CN994" s="2">
        <v>0</v>
      </c>
      <c r="CO994" s="2">
        <v>50</v>
      </c>
      <c r="CP994" s="2">
        <v>0</v>
      </c>
      <c r="CQ994" s="2">
        <v>100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50</v>
      </c>
      <c r="DC994" s="2">
        <v>0</v>
      </c>
      <c r="DD994" s="2">
        <v>100</v>
      </c>
      <c r="DE994" s="2">
        <v>0</v>
      </c>
      <c r="DF994" s="2">
        <v>100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50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0</v>
      </c>
      <c r="FJ994" s="2">
        <v>0</v>
      </c>
      <c r="FK994" s="2">
        <v>0</v>
      </c>
      <c r="FL994" s="2">
        <v>0</v>
      </c>
      <c r="FM994" s="2">
        <v>0</v>
      </c>
      <c r="FN994" s="2">
        <v>100</v>
      </c>
      <c r="FO994" s="2">
        <v>0</v>
      </c>
      <c r="FP994" s="2">
        <v>0</v>
      </c>
      <c r="FQ994" s="2">
        <v>0</v>
      </c>
      <c r="FR994" s="2">
        <v>0</v>
      </c>
      <c r="FS994" s="2">
        <v>0</v>
      </c>
      <c r="FT994" s="2">
        <v>0</v>
      </c>
      <c r="FU994" s="2">
        <v>0</v>
      </c>
      <c r="FV994" s="2">
        <v>0</v>
      </c>
      <c r="FW994" s="2">
        <v>0</v>
      </c>
      <c r="FX994" s="2">
        <v>0</v>
      </c>
      <c r="FY994" s="2">
        <v>0</v>
      </c>
      <c r="FZ994" s="2">
        <v>0</v>
      </c>
      <c r="GA994" s="2">
        <v>0</v>
      </c>
      <c r="GB994" s="2">
        <v>0</v>
      </c>
      <c r="GC994" s="2">
        <v>0</v>
      </c>
      <c r="GD994" s="2">
        <v>150</v>
      </c>
      <c r="GE994" s="2">
        <v>2</v>
      </c>
      <c r="GF994" s="2" t="s">
        <v>188</v>
      </c>
    </row>
    <row r="995" spans="1:188" x14ac:dyDescent="0.7">
      <c r="A995" s="2">
        <v>971024</v>
      </c>
      <c r="B995" s="2" t="s">
        <v>1181</v>
      </c>
      <c r="C995" s="3">
        <v>41275</v>
      </c>
      <c r="D995" s="2">
        <v>6</v>
      </c>
      <c r="E995" s="2">
        <v>3</v>
      </c>
      <c r="F995" s="2">
        <v>1</v>
      </c>
      <c r="G995" s="2">
        <v>3</v>
      </c>
      <c r="H995" s="2">
        <v>1</v>
      </c>
      <c r="I995" s="2">
        <v>0</v>
      </c>
      <c r="J995" s="2">
        <v>1</v>
      </c>
      <c r="K995" s="2">
        <v>0</v>
      </c>
      <c r="L995" s="2">
        <v>1</v>
      </c>
      <c r="M995" s="2">
        <v>1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1</v>
      </c>
      <c r="AE995" s="2">
        <v>0</v>
      </c>
      <c r="AF995" s="2">
        <v>0</v>
      </c>
      <c r="AG995" s="2">
        <v>0</v>
      </c>
      <c r="AH995" s="2">
        <v>1</v>
      </c>
      <c r="AI995" s="2">
        <v>1</v>
      </c>
      <c r="AJ995" s="2">
        <v>0</v>
      </c>
      <c r="AK995" s="2">
        <v>0</v>
      </c>
      <c r="AL995" s="2">
        <v>0</v>
      </c>
      <c r="AM995" s="2">
        <v>0</v>
      </c>
      <c r="AN995" s="2">
        <v>1</v>
      </c>
      <c r="AO995" s="2">
        <v>0</v>
      </c>
      <c r="AP995" s="2">
        <v>0</v>
      </c>
      <c r="AQ995" s="2">
        <v>0</v>
      </c>
      <c r="AR995" s="2">
        <v>1</v>
      </c>
      <c r="AS995" s="2">
        <v>0</v>
      </c>
      <c r="AT995" s="2">
        <v>0</v>
      </c>
      <c r="AU995" s="2">
        <v>0</v>
      </c>
      <c r="AV995" s="2">
        <v>1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1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110</v>
      </c>
      <c r="CG995" s="2">
        <v>85</v>
      </c>
      <c r="CH995" s="2">
        <v>25</v>
      </c>
      <c r="CI995" s="2">
        <v>0</v>
      </c>
      <c r="CJ995" s="2">
        <v>25</v>
      </c>
      <c r="CK995" s="2">
        <v>0</v>
      </c>
      <c r="CL995" s="2">
        <v>60</v>
      </c>
      <c r="CM995" s="2">
        <v>0</v>
      </c>
      <c r="CN995" s="2">
        <v>25</v>
      </c>
      <c r="CO995" s="2">
        <v>0</v>
      </c>
      <c r="CP995" s="2">
        <v>25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25</v>
      </c>
      <c r="DC995" s="2">
        <v>0</v>
      </c>
      <c r="DD995" s="2">
        <v>25</v>
      </c>
      <c r="DE995" s="2">
        <v>0</v>
      </c>
      <c r="DF995" s="2">
        <v>60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25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2">
        <v>0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25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0</v>
      </c>
      <c r="FJ995" s="2">
        <v>0</v>
      </c>
      <c r="FK995" s="2">
        <v>0</v>
      </c>
      <c r="FL995" s="2">
        <v>0</v>
      </c>
      <c r="FM995" s="2">
        <v>0</v>
      </c>
      <c r="FN995" s="2">
        <v>0</v>
      </c>
      <c r="FO995" s="2">
        <v>0</v>
      </c>
      <c r="FP995" s="2">
        <v>0</v>
      </c>
      <c r="FQ995" s="2">
        <v>0</v>
      </c>
      <c r="FR995" s="2">
        <v>0</v>
      </c>
      <c r="FS995" s="2">
        <v>0</v>
      </c>
      <c r="FT995" s="2">
        <v>0</v>
      </c>
      <c r="FU995" s="2">
        <v>0</v>
      </c>
      <c r="FV995" s="2">
        <v>0</v>
      </c>
      <c r="FW995" s="2">
        <v>0</v>
      </c>
      <c r="FX995" s="2">
        <v>0</v>
      </c>
      <c r="FY995" s="2">
        <v>0</v>
      </c>
      <c r="FZ995" s="2">
        <v>60</v>
      </c>
      <c r="GA995" s="2">
        <v>0</v>
      </c>
      <c r="GB995" s="2">
        <v>0</v>
      </c>
      <c r="GC995" s="2">
        <v>0</v>
      </c>
      <c r="GD995" s="2">
        <v>110</v>
      </c>
      <c r="GE995" s="2">
        <v>3</v>
      </c>
      <c r="GF995" s="2" t="s">
        <v>188</v>
      </c>
    </row>
    <row r="996" spans="1:188" x14ac:dyDescent="0.7">
      <c r="A996" s="2">
        <v>974225</v>
      </c>
      <c r="B996" s="2" t="s">
        <v>1182</v>
      </c>
      <c r="C996" s="3">
        <v>41275</v>
      </c>
      <c r="D996" s="2">
        <v>6</v>
      </c>
      <c r="E996" s="2">
        <v>3</v>
      </c>
      <c r="F996" s="2">
        <v>1</v>
      </c>
      <c r="G996" s="2">
        <v>3</v>
      </c>
      <c r="H996" s="2">
        <v>3</v>
      </c>
      <c r="I996" s="2">
        <v>0</v>
      </c>
      <c r="J996" s="2">
        <v>2</v>
      </c>
      <c r="K996" s="2">
        <v>0</v>
      </c>
      <c r="L996" s="2">
        <v>1</v>
      </c>
      <c r="M996" s="2">
        <v>3</v>
      </c>
      <c r="N996" s="2">
        <v>0</v>
      </c>
      <c r="O996" s="2">
        <v>2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1</v>
      </c>
      <c r="AE996" s="2">
        <v>0</v>
      </c>
      <c r="AF996" s="2">
        <v>0</v>
      </c>
      <c r="AG996" s="2">
        <v>0</v>
      </c>
      <c r="AH996" s="2">
        <v>1</v>
      </c>
      <c r="AI996" s="2">
        <v>1</v>
      </c>
      <c r="AJ996" s="2">
        <v>0</v>
      </c>
      <c r="AK996" s="2">
        <v>0</v>
      </c>
      <c r="AL996" s="2">
        <v>0</v>
      </c>
      <c r="AM996" s="2">
        <v>0</v>
      </c>
      <c r="AN996" s="2">
        <v>1</v>
      </c>
      <c r="AO996" s="2">
        <v>0</v>
      </c>
      <c r="AP996" s="2">
        <v>0</v>
      </c>
      <c r="AQ996" s="2">
        <v>0</v>
      </c>
      <c r="AR996" s="2">
        <v>1</v>
      </c>
      <c r="AS996" s="2">
        <v>0</v>
      </c>
      <c r="AT996" s="2">
        <v>0</v>
      </c>
      <c r="AU996" s="2">
        <v>0</v>
      </c>
      <c r="AV996" s="2">
        <v>1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1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350</v>
      </c>
      <c r="CG996" s="2">
        <v>150</v>
      </c>
      <c r="CH996" s="2">
        <v>200</v>
      </c>
      <c r="CI996" s="2">
        <v>0</v>
      </c>
      <c r="CJ996" s="2">
        <v>100</v>
      </c>
      <c r="CK996" s="2">
        <v>0</v>
      </c>
      <c r="CL996" s="2">
        <v>50</v>
      </c>
      <c r="CM996" s="2">
        <v>0</v>
      </c>
      <c r="CN996" s="2">
        <v>200</v>
      </c>
      <c r="CO996" s="2">
        <v>0</v>
      </c>
      <c r="CP996" s="2">
        <v>100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200</v>
      </c>
      <c r="DC996" s="2">
        <v>0</v>
      </c>
      <c r="DD996" s="2">
        <v>100</v>
      </c>
      <c r="DE996" s="2">
        <v>0</v>
      </c>
      <c r="DF996" s="2">
        <v>50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50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150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50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50</v>
      </c>
      <c r="FF996" s="2">
        <v>0</v>
      </c>
      <c r="FG996" s="2">
        <v>0</v>
      </c>
      <c r="FH996" s="2">
        <v>0</v>
      </c>
      <c r="FI996" s="2">
        <v>0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0</v>
      </c>
      <c r="FP996" s="2">
        <v>0</v>
      </c>
      <c r="FQ996" s="2">
        <v>0</v>
      </c>
      <c r="FR996" s="2">
        <v>0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0</v>
      </c>
      <c r="GC996" s="2">
        <v>50</v>
      </c>
      <c r="GD996" s="2">
        <v>350</v>
      </c>
      <c r="GE996" s="2">
        <v>6</v>
      </c>
      <c r="GF996" s="2" t="s">
        <v>188</v>
      </c>
    </row>
    <row r="997" spans="1:188" x14ac:dyDescent="0.7">
      <c r="A997" s="2">
        <v>978326</v>
      </c>
      <c r="B997" s="2" t="s">
        <v>1183</v>
      </c>
      <c r="C997" s="3">
        <v>41275</v>
      </c>
      <c r="D997" s="2">
        <v>6</v>
      </c>
      <c r="E997" s="2">
        <v>3</v>
      </c>
      <c r="F997" s="2">
        <v>1</v>
      </c>
      <c r="G997" s="2">
        <v>3</v>
      </c>
      <c r="H997" s="2">
        <v>1</v>
      </c>
      <c r="I997" s="2">
        <v>0</v>
      </c>
      <c r="J997" s="2">
        <v>1</v>
      </c>
      <c r="K997" s="2">
        <v>0</v>
      </c>
      <c r="L997" s="2">
        <v>1</v>
      </c>
      <c r="M997" s="2">
        <v>1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1</v>
      </c>
      <c r="AE997" s="2">
        <v>0</v>
      </c>
      <c r="AF997" s="2">
        <v>0</v>
      </c>
      <c r="AG997" s="2">
        <v>0</v>
      </c>
      <c r="AH997" s="2">
        <v>1</v>
      </c>
      <c r="AI997" s="2">
        <v>1</v>
      </c>
      <c r="AJ997" s="2">
        <v>0</v>
      </c>
      <c r="AK997" s="2">
        <v>0</v>
      </c>
      <c r="AL997" s="2">
        <v>0</v>
      </c>
      <c r="AM997" s="2">
        <v>0</v>
      </c>
      <c r="AN997" s="2">
        <v>1</v>
      </c>
      <c r="AO997" s="2">
        <v>0</v>
      </c>
      <c r="AP997" s="2">
        <v>0</v>
      </c>
      <c r="AQ997" s="2">
        <v>0</v>
      </c>
      <c r="AR997" s="2">
        <v>1</v>
      </c>
      <c r="AS997" s="2">
        <v>0</v>
      </c>
      <c r="AT997" s="2">
        <v>0</v>
      </c>
      <c r="AU997" s="2">
        <v>0</v>
      </c>
      <c r="AV997" s="2">
        <v>1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1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110</v>
      </c>
      <c r="CG997" s="2">
        <v>60</v>
      </c>
      <c r="CH997" s="2">
        <v>50</v>
      </c>
      <c r="CI997" s="2">
        <v>0</v>
      </c>
      <c r="CJ997" s="2">
        <v>10</v>
      </c>
      <c r="CK997" s="2">
        <v>0</v>
      </c>
      <c r="CL997" s="2">
        <v>50</v>
      </c>
      <c r="CM997" s="2">
        <v>0</v>
      </c>
      <c r="CN997" s="2">
        <v>50</v>
      </c>
      <c r="CO997" s="2">
        <v>0</v>
      </c>
      <c r="CP997" s="2">
        <v>10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50</v>
      </c>
      <c r="DC997" s="2">
        <v>0</v>
      </c>
      <c r="DD997" s="2">
        <v>10</v>
      </c>
      <c r="DE997" s="2">
        <v>0</v>
      </c>
      <c r="DF997" s="2">
        <v>50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50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2">
        <v>0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10</v>
      </c>
      <c r="FF997" s="2">
        <v>0</v>
      </c>
      <c r="FG997" s="2">
        <v>0</v>
      </c>
      <c r="FH997" s="2">
        <v>0</v>
      </c>
      <c r="FI997" s="2">
        <v>0</v>
      </c>
      <c r="FJ997" s="2">
        <v>0</v>
      </c>
      <c r="FK997" s="2">
        <v>0</v>
      </c>
      <c r="FL997" s="2">
        <v>0</v>
      </c>
      <c r="FM997" s="2">
        <v>0</v>
      </c>
      <c r="FN997" s="2">
        <v>0</v>
      </c>
      <c r="FO997" s="2">
        <v>0</v>
      </c>
      <c r="FP997" s="2">
        <v>0</v>
      </c>
      <c r="FQ997" s="2">
        <v>0</v>
      </c>
      <c r="FR997" s="2">
        <v>0</v>
      </c>
      <c r="FS997" s="2">
        <v>0</v>
      </c>
      <c r="FT997" s="2">
        <v>50</v>
      </c>
      <c r="FU997" s="2">
        <v>0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0</v>
      </c>
      <c r="GB997" s="2">
        <v>0</v>
      </c>
      <c r="GC997" s="2">
        <v>0</v>
      </c>
      <c r="GD997" s="2">
        <v>110</v>
      </c>
      <c r="GE997" s="2">
        <v>3</v>
      </c>
      <c r="GF997" s="2" t="s">
        <v>188</v>
      </c>
    </row>
    <row r="998" spans="1:188" x14ac:dyDescent="0.7">
      <c r="A998" s="2">
        <v>978750</v>
      </c>
      <c r="B998" s="2" t="s">
        <v>1184</v>
      </c>
      <c r="C998" s="3">
        <v>41275</v>
      </c>
      <c r="D998" s="2">
        <v>6</v>
      </c>
      <c r="E998" s="2">
        <v>3</v>
      </c>
      <c r="F998" s="2">
        <v>1</v>
      </c>
      <c r="G998" s="2">
        <v>3</v>
      </c>
      <c r="H998" s="2">
        <v>1</v>
      </c>
      <c r="I998" s="2">
        <v>0</v>
      </c>
      <c r="J998" s="2">
        <v>1</v>
      </c>
      <c r="K998" s="2">
        <v>0</v>
      </c>
      <c r="L998" s="2">
        <v>1</v>
      </c>
      <c r="M998" s="2">
        <v>1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</v>
      </c>
      <c r="AE998" s="2">
        <v>0</v>
      </c>
      <c r="AF998" s="2">
        <v>0</v>
      </c>
      <c r="AG998" s="2">
        <v>0</v>
      </c>
      <c r="AH998" s="2">
        <v>1</v>
      </c>
      <c r="AI998" s="2">
        <v>1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0</v>
      </c>
      <c r="AP998" s="2">
        <v>0</v>
      </c>
      <c r="AQ998" s="2">
        <v>0</v>
      </c>
      <c r="AR998" s="2">
        <v>1</v>
      </c>
      <c r="AS998" s="2">
        <v>0</v>
      </c>
      <c r="AT998" s="2">
        <v>0</v>
      </c>
      <c r="AU998" s="2">
        <v>0</v>
      </c>
      <c r="AV998" s="2">
        <v>1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250</v>
      </c>
      <c r="CG998" s="2">
        <v>150</v>
      </c>
      <c r="CH998" s="2">
        <v>100</v>
      </c>
      <c r="CI998" s="2">
        <v>0</v>
      </c>
      <c r="CJ998" s="2">
        <v>100</v>
      </c>
      <c r="CK998" s="2">
        <v>0</v>
      </c>
      <c r="CL998" s="2">
        <v>50</v>
      </c>
      <c r="CM998" s="2">
        <v>0</v>
      </c>
      <c r="CN998" s="2">
        <v>100</v>
      </c>
      <c r="CO998" s="2">
        <v>0</v>
      </c>
      <c r="CP998" s="2">
        <v>100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100</v>
      </c>
      <c r="DC998" s="2">
        <v>0</v>
      </c>
      <c r="DD998" s="2">
        <v>100</v>
      </c>
      <c r="DE998" s="2">
        <v>0</v>
      </c>
      <c r="DF998" s="2">
        <v>50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100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100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s="2">
        <v>0</v>
      </c>
      <c r="FK998" s="2">
        <v>0</v>
      </c>
      <c r="FL998" s="2">
        <v>0</v>
      </c>
      <c r="FM998" s="2">
        <v>0</v>
      </c>
      <c r="FN998" s="2">
        <v>0</v>
      </c>
      <c r="FO998" s="2">
        <v>0</v>
      </c>
      <c r="FP998" s="2">
        <v>0</v>
      </c>
      <c r="FQ998" s="2">
        <v>0</v>
      </c>
      <c r="FR998" s="2">
        <v>0</v>
      </c>
      <c r="FS998" s="2">
        <v>50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250</v>
      </c>
      <c r="GE998" s="2">
        <v>3</v>
      </c>
      <c r="GF998" s="2" t="s">
        <v>188</v>
      </c>
    </row>
    <row r="999" spans="1:188" x14ac:dyDescent="0.7">
      <c r="A999" s="2">
        <v>980127</v>
      </c>
      <c r="B999" s="2" t="s">
        <v>1185</v>
      </c>
      <c r="C999" s="3">
        <v>41640</v>
      </c>
      <c r="D999" s="2">
        <v>5</v>
      </c>
      <c r="E999" s="2">
        <v>3</v>
      </c>
      <c r="F999" s="2">
        <v>1</v>
      </c>
      <c r="G999" s="2">
        <v>3</v>
      </c>
      <c r="H999" s="2">
        <v>0</v>
      </c>
      <c r="I999" s="2">
        <v>2</v>
      </c>
      <c r="J999" s="2">
        <v>0</v>
      </c>
      <c r="K999" s="2">
        <v>1</v>
      </c>
      <c r="L999" s="2">
        <v>0</v>
      </c>
      <c r="M999" s="2">
        <v>2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1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1</v>
      </c>
      <c r="AJ999" s="2">
        <v>0</v>
      </c>
      <c r="AK999" s="2">
        <v>0</v>
      </c>
      <c r="AL999" s="2">
        <v>0</v>
      </c>
      <c r="AM999" s="2">
        <v>0</v>
      </c>
      <c r="AN999" s="2">
        <v>1</v>
      </c>
      <c r="AO999" s="2">
        <v>0</v>
      </c>
      <c r="AP999" s="2">
        <v>0</v>
      </c>
      <c r="AQ999" s="2">
        <v>0</v>
      </c>
      <c r="AR999" s="2">
        <v>1</v>
      </c>
      <c r="AS999" s="2">
        <v>0</v>
      </c>
      <c r="AT999" s="2">
        <v>0</v>
      </c>
      <c r="AU999" s="2">
        <v>0</v>
      </c>
      <c r="AV999" s="2">
        <v>1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67</v>
      </c>
      <c r="CG999" s="2">
        <v>75</v>
      </c>
      <c r="CH999" s="2">
        <v>0</v>
      </c>
      <c r="CI999" s="2">
        <v>42</v>
      </c>
      <c r="CJ999" s="2">
        <v>0</v>
      </c>
      <c r="CK999" s="2">
        <v>25</v>
      </c>
      <c r="CL999" s="2">
        <v>0</v>
      </c>
      <c r="CM999" s="2">
        <v>0</v>
      </c>
      <c r="CN999" s="2">
        <v>0</v>
      </c>
      <c r="CO999" s="2">
        <v>42</v>
      </c>
      <c r="CP999" s="2">
        <v>0</v>
      </c>
      <c r="CQ999" s="2">
        <v>25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42</v>
      </c>
      <c r="DC999" s="2">
        <v>0</v>
      </c>
      <c r="DD999" s="2">
        <v>25</v>
      </c>
      <c r="DE999" s="2">
        <v>0</v>
      </c>
      <c r="DF999" s="2">
        <v>50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0</v>
      </c>
      <c r="EO999" s="2">
        <v>42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25</v>
      </c>
      <c r="FG999" s="2">
        <v>0</v>
      </c>
      <c r="FH999" s="2">
        <v>0</v>
      </c>
      <c r="FI999" s="2">
        <v>0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>
        <v>0</v>
      </c>
      <c r="FT999" s="2">
        <v>0</v>
      </c>
      <c r="FU999" s="2">
        <v>0</v>
      </c>
      <c r="FV999" s="2">
        <v>0</v>
      </c>
      <c r="FW999" s="2">
        <v>0</v>
      </c>
      <c r="FX999" s="2">
        <v>0</v>
      </c>
      <c r="FY999" s="2">
        <v>0</v>
      </c>
      <c r="FZ999" s="2">
        <v>0</v>
      </c>
      <c r="GA999" s="2">
        <v>0</v>
      </c>
      <c r="GB999" s="2">
        <v>0</v>
      </c>
      <c r="GC999" s="2">
        <v>0</v>
      </c>
      <c r="GD999" s="2">
        <v>67</v>
      </c>
      <c r="GE999" s="2">
        <v>3</v>
      </c>
      <c r="GF999" s="2" t="s">
        <v>188</v>
      </c>
    </row>
    <row r="1000" spans="1:188" x14ac:dyDescent="0.7">
      <c r="A1000" s="2">
        <v>981764</v>
      </c>
      <c r="B1000" s="2" t="s">
        <v>1186</v>
      </c>
      <c r="C1000" s="3">
        <v>41275</v>
      </c>
      <c r="D1000" s="2">
        <v>6</v>
      </c>
      <c r="E1000" s="2">
        <v>3</v>
      </c>
      <c r="F1000" s="2">
        <v>1</v>
      </c>
      <c r="G1000" s="2">
        <v>3</v>
      </c>
      <c r="H1000" s="2">
        <v>1</v>
      </c>
      <c r="I1000" s="2">
        <v>0</v>
      </c>
      <c r="J1000" s="2">
        <v>2</v>
      </c>
      <c r="K1000" s="2">
        <v>0</v>
      </c>
      <c r="L1000" s="2">
        <v>2</v>
      </c>
      <c r="M1000" s="2">
        <v>1</v>
      </c>
      <c r="N1000" s="2">
        <v>0</v>
      </c>
      <c r="O1000" s="2">
        <v>2</v>
      </c>
      <c r="P1000" s="2">
        <v>0</v>
      </c>
      <c r="Q1000" s="2">
        <v>2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1</v>
      </c>
      <c r="AE1000" s="2">
        <v>0</v>
      </c>
      <c r="AF1000" s="2">
        <v>0</v>
      </c>
      <c r="AG1000" s="2">
        <v>0</v>
      </c>
      <c r="AH1000" s="2">
        <v>1</v>
      </c>
      <c r="AI1000" s="2">
        <v>1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0</v>
      </c>
      <c r="AP1000" s="2">
        <v>0</v>
      </c>
      <c r="AQ1000" s="2">
        <v>0</v>
      </c>
      <c r="AR1000" s="2">
        <v>1</v>
      </c>
      <c r="AS1000" s="2">
        <v>0</v>
      </c>
      <c r="AT1000" s="2">
        <v>0</v>
      </c>
      <c r="AU1000" s="2">
        <v>0</v>
      </c>
      <c r="AV1000" s="2">
        <v>1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1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235</v>
      </c>
      <c r="CG1000" s="2">
        <v>210</v>
      </c>
      <c r="CH1000" s="2">
        <v>25</v>
      </c>
      <c r="CI1000" s="2">
        <v>0</v>
      </c>
      <c r="CJ1000" s="2">
        <v>110</v>
      </c>
      <c r="CK1000" s="2">
        <v>0</v>
      </c>
      <c r="CL1000" s="2">
        <v>100</v>
      </c>
      <c r="CM1000" s="2">
        <v>0</v>
      </c>
      <c r="CN1000" s="2">
        <v>25</v>
      </c>
      <c r="CO1000" s="2">
        <v>0</v>
      </c>
      <c r="CP1000" s="2">
        <v>110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25</v>
      </c>
      <c r="DC1000" s="2">
        <v>0</v>
      </c>
      <c r="DD1000" s="2">
        <v>110</v>
      </c>
      <c r="DE1000" s="2">
        <v>0</v>
      </c>
      <c r="DF1000" s="2">
        <v>100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25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50</v>
      </c>
      <c r="FB1000" s="2">
        <v>60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0</v>
      </c>
      <c r="FM1000" s="2">
        <v>0</v>
      </c>
      <c r="FN1000" s="2">
        <v>0</v>
      </c>
      <c r="FO1000" s="2">
        <v>0</v>
      </c>
      <c r="FP1000" s="2">
        <v>0</v>
      </c>
      <c r="FQ1000" s="2">
        <v>0</v>
      </c>
      <c r="FR1000" s="2">
        <v>0</v>
      </c>
      <c r="FS1000" s="2">
        <v>0</v>
      </c>
      <c r="FT1000" s="2">
        <v>100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0</v>
      </c>
      <c r="GB1000" s="2">
        <v>0</v>
      </c>
      <c r="GC1000" s="2">
        <v>0</v>
      </c>
      <c r="GD1000" s="2">
        <v>235</v>
      </c>
      <c r="GE1000" s="2">
        <v>5</v>
      </c>
      <c r="GF1000" s="2" t="s">
        <v>188</v>
      </c>
    </row>
    <row r="1001" spans="1:188" x14ac:dyDescent="0.7">
      <c r="A1001" s="2">
        <v>983447</v>
      </c>
      <c r="B1001" s="2" t="s">
        <v>1187</v>
      </c>
      <c r="C1001" s="3">
        <v>41275</v>
      </c>
      <c r="D1001" s="2">
        <v>6</v>
      </c>
      <c r="E1001" s="2">
        <v>3</v>
      </c>
      <c r="F1001" s="2">
        <v>1</v>
      </c>
      <c r="G1001" s="2">
        <v>3</v>
      </c>
      <c r="H1001" s="2">
        <v>4</v>
      </c>
      <c r="I1001" s="2">
        <v>0</v>
      </c>
      <c r="J1001" s="2">
        <v>1</v>
      </c>
      <c r="K1001" s="2">
        <v>0</v>
      </c>
      <c r="L1001" s="2">
        <v>1</v>
      </c>
      <c r="M1001" s="2">
        <v>4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1</v>
      </c>
      <c r="AE1001" s="2">
        <v>0</v>
      </c>
      <c r="AF1001" s="2">
        <v>0</v>
      </c>
      <c r="AG1001" s="2">
        <v>0</v>
      </c>
      <c r="AH1001" s="2">
        <v>1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0</v>
      </c>
      <c r="AP1001" s="2">
        <v>0</v>
      </c>
      <c r="AQ1001" s="2">
        <v>0</v>
      </c>
      <c r="AR1001" s="2">
        <v>1</v>
      </c>
      <c r="AS1001" s="2">
        <v>0</v>
      </c>
      <c r="AT1001" s="2">
        <v>0</v>
      </c>
      <c r="AU1001" s="2">
        <v>0</v>
      </c>
      <c r="AV1001" s="2">
        <v>1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1599.99</v>
      </c>
      <c r="CG1001" s="2">
        <v>800</v>
      </c>
      <c r="CH1001" s="2">
        <v>799.99</v>
      </c>
      <c r="CI1001" s="2">
        <v>0</v>
      </c>
      <c r="CJ1001" s="2">
        <v>400</v>
      </c>
      <c r="CK1001" s="2">
        <v>0</v>
      </c>
      <c r="CL1001" s="2">
        <v>400</v>
      </c>
      <c r="CM1001" s="2">
        <v>0</v>
      </c>
      <c r="CN1001" s="2">
        <v>799.99</v>
      </c>
      <c r="CO1001" s="2">
        <v>0</v>
      </c>
      <c r="CP1001" s="2">
        <v>400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799.99</v>
      </c>
      <c r="DC1001" s="2">
        <v>0</v>
      </c>
      <c r="DD1001" s="2">
        <v>400</v>
      </c>
      <c r="DE1001" s="2">
        <v>0</v>
      </c>
      <c r="DF1001" s="2">
        <v>400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799.99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400</v>
      </c>
      <c r="FF1001" s="2">
        <v>0</v>
      </c>
      <c r="FG1001" s="2">
        <v>0</v>
      </c>
      <c r="FH1001" s="2">
        <v>0</v>
      </c>
      <c r="FI1001" s="2">
        <v>0</v>
      </c>
      <c r="FJ1001" s="2">
        <v>0</v>
      </c>
      <c r="FK1001" s="2">
        <v>0</v>
      </c>
      <c r="FL1001" s="2">
        <v>0</v>
      </c>
      <c r="FM1001" s="2">
        <v>0</v>
      </c>
      <c r="FN1001" s="2">
        <v>0</v>
      </c>
      <c r="FO1001" s="2">
        <v>0</v>
      </c>
      <c r="FP1001" s="2">
        <v>0</v>
      </c>
      <c r="FQ1001" s="2">
        <v>0</v>
      </c>
      <c r="FR1001" s="2">
        <v>400</v>
      </c>
      <c r="FS1001" s="2">
        <v>0</v>
      </c>
      <c r="FT1001" s="2">
        <v>0</v>
      </c>
      <c r="FU1001" s="2">
        <v>0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0</v>
      </c>
      <c r="GC1001" s="2">
        <v>0</v>
      </c>
      <c r="GD1001" s="2">
        <v>1599.99</v>
      </c>
      <c r="GE1001" s="2">
        <v>6</v>
      </c>
      <c r="GF1001" s="2" t="s">
        <v>188</v>
      </c>
    </row>
    <row r="1002" spans="1:188" x14ac:dyDescent="0.7">
      <c r="A1002" s="2">
        <v>983752</v>
      </c>
      <c r="B1002" s="2" t="s">
        <v>1188</v>
      </c>
      <c r="C1002" s="3">
        <v>41640</v>
      </c>
      <c r="D1002" s="2">
        <v>5</v>
      </c>
      <c r="E1002" s="2">
        <v>3</v>
      </c>
      <c r="F1002" s="2">
        <v>1</v>
      </c>
      <c r="G1002" s="2">
        <v>3</v>
      </c>
      <c r="H1002" s="2">
        <v>0</v>
      </c>
      <c r="I1002" s="2">
        <v>2</v>
      </c>
      <c r="J1002" s="2">
        <v>0</v>
      </c>
      <c r="K1002" s="2">
        <v>2</v>
      </c>
      <c r="L1002" s="2">
        <v>0</v>
      </c>
      <c r="M1002" s="2">
        <v>2</v>
      </c>
      <c r="N1002" s="2">
        <v>0</v>
      </c>
      <c r="O1002" s="2">
        <v>2</v>
      </c>
      <c r="P1002" s="2">
        <v>0</v>
      </c>
      <c r="Q1002" s="2">
        <v>2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1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1</v>
      </c>
      <c r="AI1002" s="2">
        <v>1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0</v>
      </c>
      <c r="AP1002" s="2">
        <v>0</v>
      </c>
      <c r="AQ1002" s="2">
        <v>0</v>
      </c>
      <c r="AR1002" s="2">
        <v>1</v>
      </c>
      <c r="AS1002" s="2">
        <v>0</v>
      </c>
      <c r="AT1002" s="2">
        <v>0</v>
      </c>
      <c r="AU1002" s="2">
        <v>0</v>
      </c>
      <c r="AV1002" s="2">
        <v>1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429.45</v>
      </c>
      <c r="CG1002" s="2">
        <v>200</v>
      </c>
      <c r="CH1002" s="2">
        <v>0</v>
      </c>
      <c r="CI1002" s="2">
        <v>304.45</v>
      </c>
      <c r="CJ1002" s="2">
        <v>0</v>
      </c>
      <c r="CK1002" s="2">
        <v>125</v>
      </c>
      <c r="CL1002" s="2">
        <v>0</v>
      </c>
      <c r="CM1002" s="2">
        <v>0</v>
      </c>
      <c r="CN1002" s="2">
        <v>0</v>
      </c>
      <c r="CO1002" s="2">
        <v>304.45</v>
      </c>
      <c r="CP1002" s="2">
        <v>0</v>
      </c>
      <c r="CQ1002" s="2">
        <v>125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304.45</v>
      </c>
      <c r="DC1002" s="2">
        <v>0</v>
      </c>
      <c r="DD1002" s="2">
        <v>125</v>
      </c>
      <c r="DE1002" s="2">
        <v>0</v>
      </c>
      <c r="DF1002" s="2">
        <v>75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0</v>
      </c>
      <c r="EO1002" s="2">
        <v>0</v>
      </c>
      <c r="EP1002" s="2">
        <v>0</v>
      </c>
      <c r="EQ1002" s="2">
        <v>208.09</v>
      </c>
      <c r="ER1002" s="2">
        <v>0</v>
      </c>
      <c r="ES1002" s="2">
        <v>96.36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0</v>
      </c>
      <c r="FE1002" s="2">
        <v>0</v>
      </c>
      <c r="FF1002" s="2">
        <v>50</v>
      </c>
      <c r="FG1002" s="2">
        <v>0</v>
      </c>
      <c r="FH1002" s="2">
        <v>0</v>
      </c>
      <c r="FI1002" s="2">
        <v>0</v>
      </c>
      <c r="FJ1002" s="2">
        <v>0</v>
      </c>
      <c r="FK1002" s="2">
        <v>0</v>
      </c>
      <c r="FL1002" s="2">
        <v>0</v>
      </c>
      <c r="FM1002" s="2">
        <v>0</v>
      </c>
      <c r="FN1002" s="2">
        <v>0</v>
      </c>
      <c r="FO1002" s="2">
        <v>0</v>
      </c>
      <c r="FP1002" s="2">
        <v>75</v>
      </c>
      <c r="FQ1002" s="2">
        <v>0</v>
      </c>
      <c r="FR1002" s="2">
        <v>0</v>
      </c>
      <c r="FS1002" s="2">
        <v>0</v>
      </c>
      <c r="FT1002" s="2">
        <v>0</v>
      </c>
      <c r="FU1002" s="2">
        <v>0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0</v>
      </c>
      <c r="GB1002" s="2">
        <v>0</v>
      </c>
      <c r="GC1002" s="2">
        <v>0</v>
      </c>
      <c r="GD1002" s="2">
        <v>429.45</v>
      </c>
      <c r="GE1002" s="2">
        <v>4</v>
      </c>
      <c r="GF1002" s="2" t="s">
        <v>188</v>
      </c>
    </row>
    <row r="1003" spans="1:188" x14ac:dyDescent="0.7">
      <c r="A1003" s="2">
        <v>984145</v>
      </c>
      <c r="B1003" s="2" t="s">
        <v>1189</v>
      </c>
      <c r="C1003" s="3">
        <v>41275</v>
      </c>
      <c r="D1003" s="2">
        <v>6</v>
      </c>
      <c r="E1003" s="2">
        <v>3</v>
      </c>
      <c r="F1003" s="2">
        <v>1</v>
      </c>
      <c r="G1003" s="2">
        <v>3</v>
      </c>
      <c r="H1003" s="2">
        <v>1</v>
      </c>
      <c r="I1003" s="2">
        <v>0</v>
      </c>
      <c r="J1003" s="2">
        <v>1</v>
      </c>
      <c r="K1003" s="2">
        <v>0</v>
      </c>
      <c r="L1003" s="2">
        <v>1</v>
      </c>
      <c r="M1003" s="2">
        <v>1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1</v>
      </c>
      <c r="AE1003" s="2">
        <v>0</v>
      </c>
      <c r="AF1003" s="2">
        <v>0</v>
      </c>
      <c r="AG1003" s="2">
        <v>0</v>
      </c>
      <c r="AH1003" s="2">
        <v>1</v>
      </c>
      <c r="AI1003" s="2">
        <v>1</v>
      </c>
      <c r="AJ1003" s="2">
        <v>0</v>
      </c>
      <c r="AK1003" s="2">
        <v>0</v>
      </c>
      <c r="AL1003" s="2">
        <v>0</v>
      </c>
      <c r="AM1003" s="2">
        <v>0</v>
      </c>
      <c r="AN1003" s="2">
        <v>1</v>
      </c>
      <c r="AO1003" s="2">
        <v>0</v>
      </c>
      <c r="AP1003" s="2">
        <v>0</v>
      </c>
      <c r="AQ1003" s="2">
        <v>0</v>
      </c>
      <c r="AR1003" s="2">
        <v>1</v>
      </c>
      <c r="AS1003" s="2">
        <v>0</v>
      </c>
      <c r="AT1003" s="2">
        <v>0</v>
      </c>
      <c r="AU1003" s="2">
        <v>0</v>
      </c>
      <c r="AV1003" s="2">
        <v>1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1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90</v>
      </c>
      <c r="CG1003" s="2">
        <v>80</v>
      </c>
      <c r="CH1003" s="2">
        <v>10</v>
      </c>
      <c r="CI1003" s="2">
        <v>0</v>
      </c>
      <c r="CJ1003" s="2">
        <v>30</v>
      </c>
      <c r="CK1003" s="2">
        <v>0</v>
      </c>
      <c r="CL1003" s="2">
        <v>50</v>
      </c>
      <c r="CM1003" s="2">
        <v>0</v>
      </c>
      <c r="CN1003" s="2">
        <v>10</v>
      </c>
      <c r="CO1003" s="2">
        <v>0</v>
      </c>
      <c r="CP1003" s="2">
        <v>30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10</v>
      </c>
      <c r="DC1003" s="2">
        <v>0</v>
      </c>
      <c r="DD1003" s="2">
        <v>30</v>
      </c>
      <c r="DE1003" s="2">
        <v>0</v>
      </c>
      <c r="DF1003" s="2">
        <v>50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10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30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0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0</v>
      </c>
      <c r="FP1003" s="2">
        <v>0</v>
      </c>
      <c r="FQ1003" s="2">
        <v>0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50</v>
      </c>
      <c r="FY1003" s="2">
        <v>0</v>
      </c>
      <c r="FZ1003" s="2">
        <v>0</v>
      </c>
      <c r="GA1003" s="2">
        <v>0</v>
      </c>
      <c r="GB1003" s="2">
        <v>0</v>
      </c>
      <c r="GC1003" s="2">
        <v>0</v>
      </c>
      <c r="GD1003" s="2">
        <v>90</v>
      </c>
      <c r="GE1003" s="2">
        <v>3</v>
      </c>
      <c r="GF1003" s="2" t="s">
        <v>188</v>
      </c>
    </row>
    <row r="1004" spans="1:188" x14ac:dyDescent="0.7">
      <c r="A1004" s="2">
        <v>984763</v>
      </c>
      <c r="B1004" s="2" t="s">
        <v>1190</v>
      </c>
      <c r="C1004" s="3">
        <v>41275</v>
      </c>
      <c r="D1004" s="2">
        <v>6</v>
      </c>
      <c r="E1004" s="2">
        <v>3</v>
      </c>
      <c r="F1004" s="2">
        <v>1</v>
      </c>
      <c r="G1004" s="2">
        <v>3</v>
      </c>
      <c r="H1004" s="2">
        <v>3</v>
      </c>
      <c r="I1004" s="2">
        <v>0</v>
      </c>
      <c r="J1004" s="2">
        <v>1</v>
      </c>
      <c r="K1004" s="2">
        <v>0</v>
      </c>
      <c r="L1004" s="2">
        <v>1</v>
      </c>
      <c r="M1004" s="2">
        <v>3</v>
      </c>
      <c r="N1004" s="2">
        <v>0</v>
      </c>
      <c r="O1004" s="2">
        <v>1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1</v>
      </c>
      <c r="AE1004" s="2">
        <v>0</v>
      </c>
      <c r="AF1004" s="2">
        <v>0</v>
      </c>
      <c r="AG1004" s="2">
        <v>0</v>
      </c>
      <c r="AH1004" s="2">
        <v>1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1</v>
      </c>
      <c r="AO1004" s="2">
        <v>0</v>
      </c>
      <c r="AP1004" s="2">
        <v>0</v>
      </c>
      <c r="AQ1004" s="2">
        <v>0</v>
      </c>
      <c r="AR1004" s="2">
        <v>1</v>
      </c>
      <c r="AS1004" s="2">
        <v>0</v>
      </c>
      <c r="AT1004" s="2">
        <v>0</v>
      </c>
      <c r="AU1004" s="2">
        <v>0</v>
      </c>
      <c r="AV1004" s="2">
        <v>1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1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135</v>
      </c>
      <c r="CG1004" s="2">
        <v>75</v>
      </c>
      <c r="CH1004" s="2">
        <v>60</v>
      </c>
      <c r="CI1004" s="2">
        <v>0</v>
      </c>
      <c r="CJ1004" s="2">
        <v>50</v>
      </c>
      <c r="CK1004" s="2">
        <v>0</v>
      </c>
      <c r="CL1004" s="2">
        <v>25</v>
      </c>
      <c r="CM1004" s="2">
        <v>0</v>
      </c>
      <c r="CN1004" s="2">
        <v>60</v>
      </c>
      <c r="CO1004" s="2">
        <v>0</v>
      </c>
      <c r="CP1004" s="2">
        <v>50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60</v>
      </c>
      <c r="DC1004" s="2">
        <v>0</v>
      </c>
      <c r="DD1004" s="2">
        <v>50</v>
      </c>
      <c r="DE1004" s="2">
        <v>0</v>
      </c>
      <c r="DF1004" s="2">
        <v>25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60</v>
      </c>
      <c r="EH1004" s="2">
        <v>0</v>
      </c>
      <c r="EI1004" s="2">
        <v>0</v>
      </c>
      <c r="EJ1004" s="2">
        <v>0</v>
      </c>
      <c r="EK1004" s="2">
        <v>0</v>
      </c>
      <c r="EL1004" s="2">
        <v>0</v>
      </c>
      <c r="EM1004" s="2">
        <v>0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0</v>
      </c>
      <c r="FB1004" s="2">
        <v>0</v>
      </c>
      <c r="FC1004" s="2">
        <v>50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0</v>
      </c>
      <c r="FJ1004" s="2">
        <v>0</v>
      </c>
      <c r="FK1004" s="2">
        <v>0</v>
      </c>
      <c r="FL1004" s="2">
        <v>0</v>
      </c>
      <c r="FM1004" s="2">
        <v>0</v>
      </c>
      <c r="FN1004" s="2">
        <v>0</v>
      </c>
      <c r="FO1004" s="2">
        <v>0</v>
      </c>
      <c r="FP1004" s="2">
        <v>0</v>
      </c>
      <c r="FQ1004" s="2">
        <v>0</v>
      </c>
      <c r="FR1004" s="2">
        <v>0</v>
      </c>
      <c r="FS1004" s="2">
        <v>0</v>
      </c>
      <c r="FT1004" s="2">
        <v>0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25</v>
      </c>
      <c r="GA1004" s="2">
        <v>0</v>
      </c>
      <c r="GB1004" s="2">
        <v>0</v>
      </c>
      <c r="GC1004" s="2">
        <v>0</v>
      </c>
      <c r="GD1004" s="2">
        <v>135</v>
      </c>
      <c r="GE1004" s="2">
        <v>5</v>
      </c>
      <c r="GF1004" s="2" t="s">
        <v>188</v>
      </c>
    </row>
    <row r="1005" spans="1:188" x14ac:dyDescent="0.7">
      <c r="A1005" s="2">
        <v>984993</v>
      </c>
      <c r="B1005" s="2" t="s">
        <v>1191</v>
      </c>
      <c r="C1005" s="3">
        <v>41275</v>
      </c>
      <c r="D1005" s="2">
        <v>6</v>
      </c>
      <c r="E1005" s="2">
        <v>3</v>
      </c>
      <c r="F1005" s="2">
        <v>1</v>
      </c>
      <c r="G1005" s="2">
        <v>3</v>
      </c>
      <c r="H1005" s="2">
        <v>1</v>
      </c>
      <c r="I1005" s="2">
        <v>0</v>
      </c>
      <c r="J1005" s="2">
        <v>1</v>
      </c>
      <c r="K1005" s="2">
        <v>0</v>
      </c>
      <c r="L1005" s="2">
        <v>2</v>
      </c>
      <c r="M1005" s="2">
        <v>1</v>
      </c>
      <c r="N1005" s="2">
        <v>0</v>
      </c>
      <c r="O1005" s="2">
        <v>1</v>
      </c>
      <c r="P1005" s="2">
        <v>0</v>
      </c>
      <c r="Q1005" s="2">
        <v>2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0</v>
      </c>
      <c r="AG1005" s="2">
        <v>0</v>
      </c>
      <c r="AH1005" s="2">
        <v>1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2">
        <v>1</v>
      </c>
      <c r="AO1005" s="2">
        <v>0</v>
      </c>
      <c r="AP1005" s="2">
        <v>0</v>
      </c>
      <c r="AQ1005" s="2">
        <v>0</v>
      </c>
      <c r="AR1005" s="2">
        <v>1</v>
      </c>
      <c r="AS1005" s="2">
        <v>0</v>
      </c>
      <c r="AT1005" s="2">
        <v>0</v>
      </c>
      <c r="AU1005" s="2">
        <v>0</v>
      </c>
      <c r="AV1005" s="2">
        <v>1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1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175</v>
      </c>
      <c r="CG1005" s="2">
        <v>150</v>
      </c>
      <c r="CH1005" s="2">
        <v>25</v>
      </c>
      <c r="CI1005" s="2">
        <v>0</v>
      </c>
      <c r="CJ1005" s="2">
        <v>50</v>
      </c>
      <c r="CK1005" s="2">
        <v>0</v>
      </c>
      <c r="CL1005" s="2">
        <v>100</v>
      </c>
      <c r="CM1005" s="2">
        <v>0</v>
      </c>
      <c r="CN1005" s="2">
        <v>25</v>
      </c>
      <c r="CO1005" s="2">
        <v>0</v>
      </c>
      <c r="CP1005" s="2">
        <v>50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25</v>
      </c>
      <c r="DC1005" s="2">
        <v>0</v>
      </c>
      <c r="DD1005" s="2">
        <v>50</v>
      </c>
      <c r="DE1005" s="2">
        <v>0</v>
      </c>
      <c r="DF1005" s="2">
        <v>100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25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50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0</v>
      </c>
      <c r="FN1005" s="2">
        <v>0</v>
      </c>
      <c r="FO1005" s="2">
        <v>0</v>
      </c>
      <c r="FP1005" s="2">
        <v>0</v>
      </c>
      <c r="FQ1005" s="2">
        <v>0</v>
      </c>
      <c r="FR1005" s="2">
        <v>0</v>
      </c>
      <c r="FS1005" s="2">
        <v>50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0</v>
      </c>
      <c r="GB1005" s="2">
        <v>0</v>
      </c>
      <c r="GC1005" s="2">
        <v>50</v>
      </c>
      <c r="GD1005" s="2">
        <v>175</v>
      </c>
      <c r="GE1005" s="2">
        <v>4</v>
      </c>
      <c r="GF1005" s="2" t="s">
        <v>188</v>
      </c>
    </row>
    <row r="1006" spans="1:188" x14ac:dyDescent="0.7">
      <c r="A1006" s="2">
        <v>985401</v>
      </c>
      <c r="B1006" s="2" t="s">
        <v>1192</v>
      </c>
      <c r="C1006" s="3">
        <v>41275</v>
      </c>
      <c r="D1006" s="2">
        <v>6</v>
      </c>
      <c r="E1006" s="2">
        <v>3</v>
      </c>
      <c r="F1006" s="2">
        <v>1</v>
      </c>
      <c r="G1006" s="2">
        <v>3</v>
      </c>
      <c r="H1006" s="2">
        <v>1</v>
      </c>
      <c r="I1006" s="2">
        <v>0</v>
      </c>
      <c r="J1006" s="2">
        <v>1</v>
      </c>
      <c r="K1006" s="2">
        <v>0</v>
      </c>
      <c r="L1006" s="2">
        <v>1</v>
      </c>
      <c r="M1006" s="2">
        <v>1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</v>
      </c>
      <c r="AE1006" s="2">
        <v>0</v>
      </c>
      <c r="AF1006" s="2">
        <v>0</v>
      </c>
      <c r="AG1006" s="2">
        <v>0</v>
      </c>
      <c r="AH1006" s="2">
        <v>1</v>
      </c>
      <c r="AI1006" s="2">
        <v>1</v>
      </c>
      <c r="AJ1006" s="2">
        <v>0</v>
      </c>
      <c r="AK1006" s="2">
        <v>0</v>
      </c>
      <c r="AL1006" s="2">
        <v>0</v>
      </c>
      <c r="AM1006" s="2">
        <v>0</v>
      </c>
      <c r="AN1006" s="2">
        <v>1</v>
      </c>
      <c r="AO1006" s="2">
        <v>0</v>
      </c>
      <c r="AP1006" s="2">
        <v>0</v>
      </c>
      <c r="AQ1006" s="2">
        <v>0</v>
      </c>
      <c r="AR1006" s="2">
        <v>1</v>
      </c>
      <c r="AS1006" s="2">
        <v>0</v>
      </c>
      <c r="AT1006" s="2">
        <v>0</v>
      </c>
      <c r="AU1006" s="2">
        <v>0</v>
      </c>
      <c r="AV1006" s="2">
        <v>1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1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75</v>
      </c>
      <c r="CG1006" s="2">
        <v>50</v>
      </c>
      <c r="CH1006" s="2">
        <v>25</v>
      </c>
      <c r="CI1006" s="2">
        <v>0</v>
      </c>
      <c r="CJ1006" s="2">
        <v>25</v>
      </c>
      <c r="CK1006" s="2">
        <v>0</v>
      </c>
      <c r="CL1006" s="2">
        <v>25</v>
      </c>
      <c r="CM1006" s="2">
        <v>0</v>
      </c>
      <c r="CN1006" s="2">
        <v>25</v>
      </c>
      <c r="CO1006" s="2">
        <v>0</v>
      </c>
      <c r="CP1006" s="2">
        <v>25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25</v>
      </c>
      <c r="DC1006" s="2">
        <v>0</v>
      </c>
      <c r="DD1006" s="2">
        <v>25</v>
      </c>
      <c r="DE1006" s="2">
        <v>0</v>
      </c>
      <c r="DF1006" s="2">
        <v>25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25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25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0</v>
      </c>
      <c r="FL1006" s="2">
        <v>0</v>
      </c>
      <c r="FM1006" s="2">
        <v>0</v>
      </c>
      <c r="FN1006" s="2">
        <v>0</v>
      </c>
      <c r="FO1006" s="2">
        <v>0</v>
      </c>
      <c r="FP1006" s="2">
        <v>0</v>
      </c>
      <c r="FQ1006" s="2">
        <v>0</v>
      </c>
      <c r="FR1006" s="2">
        <v>0</v>
      </c>
      <c r="FS1006" s="2">
        <v>0</v>
      </c>
      <c r="FT1006" s="2">
        <v>0</v>
      </c>
      <c r="FU1006" s="2">
        <v>0</v>
      </c>
      <c r="FV1006" s="2">
        <v>0</v>
      </c>
      <c r="FW1006" s="2">
        <v>0</v>
      </c>
      <c r="FX1006" s="2">
        <v>0</v>
      </c>
      <c r="FY1006" s="2">
        <v>25</v>
      </c>
      <c r="FZ1006" s="2">
        <v>0</v>
      </c>
      <c r="GA1006" s="2">
        <v>0</v>
      </c>
      <c r="GB1006" s="2">
        <v>0</v>
      </c>
      <c r="GC1006" s="2">
        <v>0</v>
      </c>
      <c r="GD1006" s="2">
        <v>75</v>
      </c>
      <c r="GE1006" s="2">
        <v>3</v>
      </c>
      <c r="GF1006" s="2" t="s">
        <v>188</v>
      </c>
    </row>
    <row r="1007" spans="1:188" x14ac:dyDescent="0.7">
      <c r="A1007" s="2">
        <v>986519</v>
      </c>
      <c r="B1007" s="2" t="s">
        <v>1193</v>
      </c>
      <c r="C1007" s="3">
        <v>41640</v>
      </c>
      <c r="D1007" s="2">
        <v>5</v>
      </c>
      <c r="E1007" s="2">
        <v>3</v>
      </c>
      <c r="F1007" s="2">
        <v>1</v>
      </c>
      <c r="G1007" s="2">
        <v>3</v>
      </c>
      <c r="H1007" s="2">
        <v>0</v>
      </c>
      <c r="I1007" s="2">
        <v>1</v>
      </c>
      <c r="J1007" s="2">
        <v>0</v>
      </c>
      <c r="K1007" s="2">
        <v>1</v>
      </c>
      <c r="L1007" s="2">
        <v>0</v>
      </c>
      <c r="M1007" s="2">
        <v>1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1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</v>
      </c>
      <c r="AI1007" s="2">
        <v>1</v>
      </c>
      <c r="AJ1007" s="2">
        <v>0</v>
      </c>
      <c r="AK1007" s="2">
        <v>0</v>
      </c>
      <c r="AL1007" s="2">
        <v>0</v>
      </c>
      <c r="AM1007" s="2">
        <v>0</v>
      </c>
      <c r="AN1007" s="2">
        <v>1</v>
      </c>
      <c r="AO1007" s="2">
        <v>0</v>
      </c>
      <c r="AP1007" s="2">
        <v>0</v>
      </c>
      <c r="AQ1007" s="2">
        <v>0</v>
      </c>
      <c r="AR1007" s="2">
        <v>1</v>
      </c>
      <c r="AS1007" s="2">
        <v>0</v>
      </c>
      <c r="AT1007" s="2">
        <v>0</v>
      </c>
      <c r="AU1007" s="2">
        <v>0</v>
      </c>
      <c r="AV1007" s="2">
        <v>1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65</v>
      </c>
      <c r="CG1007" s="2">
        <v>65</v>
      </c>
      <c r="CH1007" s="2">
        <v>0</v>
      </c>
      <c r="CI1007" s="2">
        <v>25</v>
      </c>
      <c r="CJ1007" s="2">
        <v>0</v>
      </c>
      <c r="CK1007" s="2">
        <v>40</v>
      </c>
      <c r="CL1007" s="2">
        <v>0</v>
      </c>
      <c r="CM1007" s="2">
        <v>0</v>
      </c>
      <c r="CN1007" s="2">
        <v>0</v>
      </c>
      <c r="CO1007" s="2">
        <v>25</v>
      </c>
      <c r="CP1007" s="2">
        <v>0</v>
      </c>
      <c r="CQ1007" s="2">
        <v>40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25</v>
      </c>
      <c r="DC1007" s="2">
        <v>0</v>
      </c>
      <c r="DD1007" s="2">
        <v>40</v>
      </c>
      <c r="DE1007" s="2">
        <v>0</v>
      </c>
      <c r="DF1007" s="2">
        <v>25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  <c r="EP1007" s="2">
        <v>25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40</v>
      </c>
      <c r="FI1007" s="2">
        <v>0</v>
      </c>
      <c r="FJ1007" s="2">
        <v>0</v>
      </c>
      <c r="FK1007" s="2">
        <v>0</v>
      </c>
      <c r="FL1007" s="2">
        <v>0</v>
      </c>
      <c r="FM1007" s="2">
        <v>0</v>
      </c>
      <c r="FN1007" s="2">
        <v>0</v>
      </c>
      <c r="FO1007" s="2">
        <v>0</v>
      </c>
      <c r="FP1007" s="2">
        <v>0</v>
      </c>
      <c r="FQ1007" s="2">
        <v>0</v>
      </c>
      <c r="FR1007" s="2">
        <v>0</v>
      </c>
      <c r="FS1007" s="2">
        <v>0</v>
      </c>
      <c r="FT1007" s="2">
        <v>0</v>
      </c>
      <c r="FU1007" s="2">
        <v>0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65</v>
      </c>
      <c r="GE1007" s="2">
        <v>2</v>
      </c>
      <c r="GF1007" s="2" t="s">
        <v>188</v>
      </c>
    </row>
    <row r="1008" spans="1:188" x14ac:dyDescent="0.7">
      <c r="A1008" s="2">
        <v>987786</v>
      </c>
      <c r="B1008" s="2" t="s">
        <v>1194</v>
      </c>
      <c r="C1008" s="3">
        <v>41640</v>
      </c>
      <c r="D1008" s="2">
        <v>5</v>
      </c>
      <c r="E1008" s="2">
        <v>3</v>
      </c>
      <c r="F1008" s="2">
        <v>1</v>
      </c>
      <c r="G1008" s="2">
        <v>3</v>
      </c>
      <c r="H1008" s="2">
        <v>0</v>
      </c>
      <c r="I1008" s="2">
        <v>2</v>
      </c>
      <c r="J1008" s="2">
        <v>0</v>
      </c>
      <c r="K1008" s="2">
        <v>1</v>
      </c>
      <c r="L1008" s="2">
        <v>0</v>
      </c>
      <c r="M1008" s="2">
        <v>2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</v>
      </c>
      <c r="AI1008" s="2">
        <v>1</v>
      </c>
      <c r="AJ1008" s="2">
        <v>0</v>
      </c>
      <c r="AK1008" s="2">
        <v>0</v>
      </c>
      <c r="AL1008" s="2">
        <v>0</v>
      </c>
      <c r="AM1008" s="2">
        <v>0</v>
      </c>
      <c r="AN1008" s="2">
        <v>1</v>
      </c>
      <c r="AO1008" s="2">
        <v>0</v>
      </c>
      <c r="AP1008" s="2">
        <v>0</v>
      </c>
      <c r="AQ1008" s="2">
        <v>0</v>
      </c>
      <c r="AR1008" s="2">
        <v>1</v>
      </c>
      <c r="AS1008" s="2">
        <v>0</v>
      </c>
      <c r="AT1008" s="2">
        <v>0</v>
      </c>
      <c r="AU1008" s="2">
        <v>0</v>
      </c>
      <c r="AV1008" s="2">
        <v>1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60</v>
      </c>
      <c r="CG1008" s="2">
        <v>50</v>
      </c>
      <c r="CH1008" s="2">
        <v>0</v>
      </c>
      <c r="CI1008" s="2">
        <v>35</v>
      </c>
      <c r="CJ1008" s="2">
        <v>0</v>
      </c>
      <c r="CK1008" s="2">
        <v>25</v>
      </c>
      <c r="CL1008" s="2">
        <v>0</v>
      </c>
      <c r="CM1008" s="2">
        <v>0</v>
      </c>
      <c r="CN1008" s="2">
        <v>0</v>
      </c>
      <c r="CO1008" s="2">
        <v>35</v>
      </c>
      <c r="CP1008" s="2">
        <v>0</v>
      </c>
      <c r="CQ1008" s="2">
        <v>25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35</v>
      </c>
      <c r="DC1008" s="2">
        <v>0</v>
      </c>
      <c r="DD1008" s="2">
        <v>25</v>
      </c>
      <c r="DE1008" s="2">
        <v>0</v>
      </c>
      <c r="DF1008" s="2">
        <v>25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25</v>
      </c>
      <c r="EJ1008" s="2">
        <v>0</v>
      </c>
      <c r="EK1008" s="2">
        <v>10</v>
      </c>
      <c r="EL1008" s="2">
        <v>0</v>
      </c>
      <c r="EM1008" s="2">
        <v>0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0</v>
      </c>
      <c r="FN1008" s="2">
        <v>25</v>
      </c>
      <c r="FO1008" s="2">
        <v>0</v>
      </c>
      <c r="FP1008" s="2">
        <v>0</v>
      </c>
      <c r="FQ1008" s="2">
        <v>0</v>
      </c>
      <c r="FR1008" s="2">
        <v>0</v>
      </c>
      <c r="FS1008" s="2">
        <v>0</v>
      </c>
      <c r="FT1008" s="2">
        <v>0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0</v>
      </c>
      <c r="GA1008" s="2">
        <v>0</v>
      </c>
      <c r="GB1008" s="2">
        <v>0</v>
      </c>
      <c r="GC1008" s="2">
        <v>0</v>
      </c>
      <c r="GD1008" s="2">
        <v>60</v>
      </c>
      <c r="GE1008" s="2">
        <v>3</v>
      </c>
      <c r="GF1008" s="2" t="s">
        <v>188</v>
      </c>
    </row>
    <row r="1009" spans="1:188" x14ac:dyDescent="0.7">
      <c r="A1009" s="2">
        <v>988105</v>
      </c>
      <c r="B1009" s="2" t="s">
        <v>1195</v>
      </c>
      <c r="C1009" s="3">
        <v>41275</v>
      </c>
      <c r="D1009" s="2">
        <v>6</v>
      </c>
      <c r="E1009" s="2">
        <v>3</v>
      </c>
      <c r="F1009" s="2">
        <v>1</v>
      </c>
      <c r="G1009" s="2">
        <v>3</v>
      </c>
      <c r="H1009" s="2">
        <v>1</v>
      </c>
      <c r="I1009" s="2">
        <v>0</v>
      </c>
      <c r="J1009" s="2">
        <v>1</v>
      </c>
      <c r="K1009" s="2">
        <v>0</v>
      </c>
      <c r="L1009" s="2">
        <v>1</v>
      </c>
      <c r="M1009" s="2">
        <v>1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1</v>
      </c>
      <c r="AE1009" s="2">
        <v>0</v>
      </c>
      <c r="AF1009" s="2">
        <v>0</v>
      </c>
      <c r="AG1009" s="2">
        <v>0</v>
      </c>
      <c r="AH1009" s="2">
        <v>1</v>
      </c>
      <c r="AI1009" s="2">
        <v>1</v>
      </c>
      <c r="AJ1009" s="2">
        <v>0</v>
      </c>
      <c r="AK1009" s="2">
        <v>0</v>
      </c>
      <c r="AL1009" s="2">
        <v>0</v>
      </c>
      <c r="AM1009" s="2">
        <v>0</v>
      </c>
      <c r="AN1009" s="2">
        <v>1</v>
      </c>
      <c r="AO1009" s="2">
        <v>0</v>
      </c>
      <c r="AP1009" s="2">
        <v>0</v>
      </c>
      <c r="AQ1009" s="2">
        <v>0</v>
      </c>
      <c r="AR1009" s="2">
        <v>1</v>
      </c>
      <c r="AS1009" s="2">
        <v>0</v>
      </c>
      <c r="AT1009" s="2">
        <v>0</v>
      </c>
      <c r="AU1009" s="2">
        <v>0</v>
      </c>
      <c r="AV1009" s="2">
        <v>1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1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85</v>
      </c>
      <c r="CG1009" s="2">
        <v>60</v>
      </c>
      <c r="CH1009" s="2">
        <v>25</v>
      </c>
      <c r="CI1009" s="2">
        <v>0</v>
      </c>
      <c r="CJ1009" s="2">
        <v>20</v>
      </c>
      <c r="CK1009" s="2">
        <v>0</v>
      </c>
      <c r="CL1009" s="2">
        <v>40</v>
      </c>
      <c r="CM1009" s="2">
        <v>0</v>
      </c>
      <c r="CN1009" s="2">
        <v>25</v>
      </c>
      <c r="CO1009" s="2">
        <v>0</v>
      </c>
      <c r="CP1009" s="2">
        <v>20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25</v>
      </c>
      <c r="DC1009" s="2">
        <v>0</v>
      </c>
      <c r="DD1009" s="2">
        <v>20</v>
      </c>
      <c r="DE1009" s="2">
        <v>0</v>
      </c>
      <c r="DF1009" s="2">
        <v>40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25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20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0</v>
      </c>
      <c r="FJ1009" s="2">
        <v>0</v>
      </c>
      <c r="FK1009" s="2">
        <v>0</v>
      </c>
      <c r="FL1009" s="2">
        <v>0</v>
      </c>
      <c r="FM1009" s="2">
        <v>0</v>
      </c>
      <c r="FN1009" s="2">
        <v>0</v>
      </c>
      <c r="FO1009" s="2">
        <v>0</v>
      </c>
      <c r="FP1009" s="2">
        <v>0</v>
      </c>
      <c r="FQ1009" s="2">
        <v>0</v>
      </c>
      <c r="FR1009" s="2">
        <v>40</v>
      </c>
      <c r="FS1009" s="2">
        <v>0</v>
      </c>
      <c r="FT1009" s="2">
        <v>0</v>
      </c>
      <c r="FU1009" s="2">
        <v>0</v>
      </c>
      <c r="FV1009" s="2">
        <v>0</v>
      </c>
      <c r="FW1009" s="2">
        <v>0</v>
      </c>
      <c r="FX1009" s="2">
        <v>0</v>
      </c>
      <c r="FY1009" s="2">
        <v>0</v>
      </c>
      <c r="FZ1009" s="2">
        <v>0</v>
      </c>
      <c r="GA1009" s="2">
        <v>0</v>
      </c>
      <c r="GB1009" s="2">
        <v>0</v>
      </c>
      <c r="GC1009" s="2">
        <v>0</v>
      </c>
      <c r="GD1009" s="2">
        <v>85</v>
      </c>
      <c r="GE1009" s="2">
        <v>3</v>
      </c>
      <c r="GF1009" s="2" t="s">
        <v>188</v>
      </c>
    </row>
    <row r="1010" spans="1:188" x14ac:dyDescent="0.7">
      <c r="A1010" s="2">
        <v>988817</v>
      </c>
      <c r="B1010" s="2" t="s">
        <v>1196</v>
      </c>
      <c r="C1010" s="3">
        <v>41275</v>
      </c>
      <c r="D1010" s="2">
        <v>6</v>
      </c>
      <c r="E1010" s="2">
        <v>4</v>
      </c>
      <c r="F1010" s="2">
        <v>2</v>
      </c>
      <c r="G1010" s="2">
        <v>4</v>
      </c>
      <c r="H1010" s="2">
        <v>1</v>
      </c>
      <c r="I1010" s="2">
        <v>0</v>
      </c>
      <c r="J1010" s="2">
        <v>1</v>
      </c>
      <c r="K1010" s="2">
        <v>0</v>
      </c>
      <c r="L1010" s="2">
        <v>1</v>
      </c>
      <c r="M1010" s="2">
        <v>1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1</v>
      </c>
      <c r="AJ1010" s="2">
        <v>0</v>
      </c>
      <c r="AK1010" s="2">
        <v>0</v>
      </c>
      <c r="AL1010" s="2">
        <v>0</v>
      </c>
      <c r="AM1010" s="2">
        <v>0</v>
      </c>
      <c r="AN1010" s="2">
        <v>1</v>
      </c>
      <c r="AO1010" s="2">
        <v>0</v>
      </c>
      <c r="AP1010" s="2">
        <v>0</v>
      </c>
      <c r="AQ1010" s="2">
        <v>0</v>
      </c>
      <c r="AR1010" s="2">
        <v>1</v>
      </c>
      <c r="AS1010" s="2">
        <v>0</v>
      </c>
      <c r="AT1010" s="2">
        <v>0</v>
      </c>
      <c r="AU1010" s="2">
        <v>0</v>
      </c>
      <c r="AV1010" s="2">
        <v>1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100</v>
      </c>
      <c r="CG1010" s="2">
        <v>100</v>
      </c>
      <c r="CH1010" s="2">
        <v>50</v>
      </c>
      <c r="CI1010" s="2">
        <v>0</v>
      </c>
      <c r="CJ1010" s="2">
        <v>50</v>
      </c>
      <c r="CK1010" s="2">
        <v>0</v>
      </c>
      <c r="CL1010" s="2">
        <v>50</v>
      </c>
      <c r="CM1010" s="2">
        <v>0</v>
      </c>
      <c r="CN1010" s="2">
        <v>50</v>
      </c>
      <c r="CO1010" s="2">
        <v>0</v>
      </c>
      <c r="CP1010" s="2">
        <v>50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50</v>
      </c>
      <c r="DC1010" s="2">
        <v>0</v>
      </c>
      <c r="DD1010" s="2">
        <v>50</v>
      </c>
      <c r="DE1010" s="2">
        <v>0</v>
      </c>
      <c r="DF1010" s="2">
        <v>50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50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50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0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50</v>
      </c>
      <c r="GA1010" s="2">
        <v>0</v>
      </c>
      <c r="GB1010" s="2">
        <v>0</v>
      </c>
      <c r="GC1010" s="2">
        <v>0</v>
      </c>
      <c r="GD1010" s="2">
        <v>150</v>
      </c>
      <c r="GE1010" s="2">
        <v>3</v>
      </c>
      <c r="GF1010" s="2" t="s">
        <v>188</v>
      </c>
    </row>
    <row r="1011" spans="1:188" x14ac:dyDescent="0.7">
      <c r="A1011" s="2">
        <v>989527</v>
      </c>
      <c r="B1011" s="2" t="s">
        <v>1197</v>
      </c>
      <c r="C1011" s="3">
        <v>41640</v>
      </c>
      <c r="D1011" s="2">
        <v>5</v>
      </c>
      <c r="E1011" s="2">
        <v>3</v>
      </c>
      <c r="F1011" s="2">
        <v>1</v>
      </c>
      <c r="G1011" s="2">
        <v>3</v>
      </c>
      <c r="H1011" s="2">
        <v>0</v>
      </c>
      <c r="I1011" s="2">
        <v>1</v>
      </c>
      <c r="J1011" s="2">
        <v>0</v>
      </c>
      <c r="K1011" s="2">
        <v>5</v>
      </c>
      <c r="L1011" s="2">
        <v>0</v>
      </c>
      <c r="M1011" s="2">
        <v>1</v>
      </c>
      <c r="N1011" s="2">
        <v>0</v>
      </c>
      <c r="O1011" s="2">
        <v>5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1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1</v>
      </c>
      <c r="AI1011" s="2">
        <v>1</v>
      </c>
      <c r="AJ1011" s="2">
        <v>0</v>
      </c>
      <c r="AK1011" s="2">
        <v>0</v>
      </c>
      <c r="AL1011" s="2">
        <v>0</v>
      </c>
      <c r="AM1011" s="2">
        <v>0</v>
      </c>
      <c r="AN1011" s="2">
        <v>1</v>
      </c>
      <c r="AO1011" s="2">
        <v>0</v>
      </c>
      <c r="AP1011" s="2">
        <v>0</v>
      </c>
      <c r="AQ1011" s="2">
        <v>0</v>
      </c>
      <c r="AR1011" s="2">
        <v>1</v>
      </c>
      <c r="AS1011" s="2">
        <v>0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688.74</v>
      </c>
      <c r="CG1011" s="2">
        <v>888.74</v>
      </c>
      <c r="CH1011" s="2">
        <v>0</v>
      </c>
      <c r="CI1011" s="2">
        <v>50</v>
      </c>
      <c r="CJ1011" s="2">
        <v>0</v>
      </c>
      <c r="CK1011" s="2">
        <v>638.74</v>
      </c>
      <c r="CL1011" s="2">
        <v>0</v>
      </c>
      <c r="CM1011" s="2">
        <v>0</v>
      </c>
      <c r="CN1011" s="2">
        <v>0</v>
      </c>
      <c r="CO1011" s="2">
        <v>50</v>
      </c>
      <c r="CP1011" s="2">
        <v>0</v>
      </c>
      <c r="CQ1011" s="2">
        <v>638.74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50</v>
      </c>
      <c r="DC1011" s="2">
        <v>0</v>
      </c>
      <c r="DD1011" s="2">
        <v>638.74</v>
      </c>
      <c r="DE1011" s="2">
        <v>0</v>
      </c>
      <c r="DF1011" s="2">
        <v>250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50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515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123.74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688.74</v>
      </c>
      <c r="GE1011" s="2">
        <v>6</v>
      </c>
      <c r="GF1011" s="2" t="s">
        <v>188</v>
      </c>
    </row>
    <row r="1012" spans="1:188" x14ac:dyDescent="0.7">
      <c r="A1012" s="2">
        <v>989888</v>
      </c>
      <c r="B1012" s="2" t="s">
        <v>1198</v>
      </c>
      <c r="C1012" s="3">
        <v>41275</v>
      </c>
      <c r="D1012" s="2">
        <v>6</v>
      </c>
      <c r="E1012" s="2">
        <v>3</v>
      </c>
      <c r="F1012" s="2">
        <v>1</v>
      </c>
      <c r="G1012" s="2">
        <v>3</v>
      </c>
      <c r="H1012" s="2">
        <v>1</v>
      </c>
      <c r="I1012" s="2">
        <v>0</v>
      </c>
      <c r="J1012" s="2">
        <v>2</v>
      </c>
      <c r="K1012" s="2">
        <v>0</v>
      </c>
      <c r="L1012" s="2">
        <v>1</v>
      </c>
      <c r="M1012" s="2">
        <v>1</v>
      </c>
      <c r="N1012" s="2">
        <v>0</v>
      </c>
      <c r="O1012" s="2">
        <v>2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1</v>
      </c>
      <c r="AE1012" s="2">
        <v>0</v>
      </c>
      <c r="AF1012" s="2">
        <v>0</v>
      </c>
      <c r="AG1012" s="2">
        <v>0</v>
      </c>
      <c r="AH1012" s="2">
        <v>1</v>
      </c>
      <c r="AI1012" s="2">
        <v>1</v>
      </c>
      <c r="AJ1012" s="2">
        <v>0</v>
      </c>
      <c r="AK1012" s="2">
        <v>0</v>
      </c>
      <c r="AL1012" s="2">
        <v>0</v>
      </c>
      <c r="AM1012" s="2">
        <v>0</v>
      </c>
      <c r="AN1012" s="2">
        <v>1</v>
      </c>
      <c r="AO1012" s="2">
        <v>0</v>
      </c>
      <c r="AP1012" s="2">
        <v>0</v>
      </c>
      <c r="AQ1012" s="2">
        <v>0</v>
      </c>
      <c r="AR1012" s="2">
        <v>1</v>
      </c>
      <c r="AS1012" s="2">
        <v>0</v>
      </c>
      <c r="AT1012" s="2">
        <v>0</v>
      </c>
      <c r="AU1012" s="2">
        <v>0</v>
      </c>
      <c r="AV1012" s="2">
        <v>1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1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150</v>
      </c>
      <c r="CG1012" s="2">
        <v>125</v>
      </c>
      <c r="CH1012" s="2">
        <v>25</v>
      </c>
      <c r="CI1012" s="2">
        <v>0</v>
      </c>
      <c r="CJ1012" s="2">
        <v>75</v>
      </c>
      <c r="CK1012" s="2">
        <v>0</v>
      </c>
      <c r="CL1012" s="2">
        <v>50</v>
      </c>
      <c r="CM1012" s="2">
        <v>0</v>
      </c>
      <c r="CN1012" s="2">
        <v>25</v>
      </c>
      <c r="CO1012" s="2">
        <v>0</v>
      </c>
      <c r="CP1012" s="2">
        <v>75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25</v>
      </c>
      <c r="DC1012" s="2">
        <v>0</v>
      </c>
      <c r="DD1012" s="2">
        <v>75</v>
      </c>
      <c r="DE1012" s="2">
        <v>0</v>
      </c>
      <c r="DF1012" s="2">
        <v>50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25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25</v>
      </c>
      <c r="EX1012" s="2">
        <v>0</v>
      </c>
      <c r="EY1012" s="2">
        <v>0</v>
      </c>
      <c r="EZ1012" s="2">
        <v>0</v>
      </c>
      <c r="FA1012" s="2">
        <v>50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0</v>
      </c>
      <c r="FP1012" s="2">
        <v>0</v>
      </c>
      <c r="FQ1012" s="2">
        <v>0</v>
      </c>
      <c r="FR1012" s="2">
        <v>0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50</v>
      </c>
      <c r="GA1012" s="2">
        <v>0</v>
      </c>
      <c r="GB1012" s="2">
        <v>0</v>
      </c>
      <c r="GC1012" s="2">
        <v>0</v>
      </c>
      <c r="GD1012" s="2">
        <v>150</v>
      </c>
      <c r="GE1012" s="2">
        <v>4</v>
      </c>
      <c r="GF1012" s="2" t="s">
        <v>188</v>
      </c>
    </row>
    <row r="1013" spans="1:188" x14ac:dyDescent="0.7">
      <c r="A1013" s="2">
        <v>990647</v>
      </c>
      <c r="B1013" s="2" t="s">
        <v>1199</v>
      </c>
      <c r="C1013" s="3">
        <v>41275</v>
      </c>
      <c r="D1013" s="2">
        <v>6</v>
      </c>
      <c r="E1013" s="2">
        <v>3</v>
      </c>
      <c r="F1013" s="2">
        <v>1</v>
      </c>
      <c r="G1013" s="2">
        <v>3</v>
      </c>
      <c r="H1013" s="2">
        <v>3</v>
      </c>
      <c r="I1013" s="2">
        <v>0</v>
      </c>
      <c r="J1013" s="2">
        <v>3</v>
      </c>
      <c r="K1013" s="2">
        <v>0</v>
      </c>
      <c r="L1013" s="2">
        <v>3</v>
      </c>
      <c r="M1013" s="2">
        <v>3</v>
      </c>
      <c r="N1013" s="2">
        <v>0</v>
      </c>
      <c r="O1013" s="2">
        <v>3</v>
      </c>
      <c r="P1013" s="2">
        <v>0</v>
      </c>
      <c r="Q1013" s="2">
        <v>3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1</v>
      </c>
      <c r="AE1013" s="2">
        <v>0</v>
      </c>
      <c r="AF1013" s="2">
        <v>0</v>
      </c>
      <c r="AG1013" s="2">
        <v>0</v>
      </c>
      <c r="AH1013" s="2">
        <v>1</v>
      </c>
      <c r="AI1013" s="2">
        <v>1</v>
      </c>
      <c r="AJ1013" s="2">
        <v>0</v>
      </c>
      <c r="AK1013" s="2">
        <v>0</v>
      </c>
      <c r="AL1013" s="2">
        <v>0</v>
      </c>
      <c r="AM1013" s="2">
        <v>0</v>
      </c>
      <c r="AN1013" s="2">
        <v>1</v>
      </c>
      <c r="AO1013" s="2">
        <v>0</v>
      </c>
      <c r="AP1013" s="2">
        <v>0</v>
      </c>
      <c r="AQ1013" s="2">
        <v>0</v>
      </c>
      <c r="AR1013" s="2">
        <v>1</v>
      </c>
      <c r="AS1013" s="2">
        <v>0</v>
      </c>
      <c r="AT1013" s="2">
        <v>0</v>
      </c>
      <c r="AU1013" s="2">
        <v>0</v>
      </c>
      <c r="AV1013" s="2">
        <v>1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1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547.80999999999995</v>
      </c>
      <c r="CG1013" s="2">
        <v>440.81</v>
      </c>
      <c r="CH1013" s="2">
        <v>107</v>
      </c>
      <c r="CI1013" s="2">
        <v>0</v>
      </c>
      <c r="CJ1013" s="2">
        <v>150</v>
      </c>
      <c r="CK1013" s="2">
        <v>0</v>
      </c>
      <c r="CL1013" s="2">
        <v>290.81</v>
      </c>
      <c r="CM1013" s="2">
        <v>0</v>
      </c>
      <c r="CN1013" s="2">
        <v>107</v>
      </c>
      <c r="CO1013" s="2">
        <v>0</v>
      </c>
      <c r="CP1013" s="2">
        <v>150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107</v>
      </c>
      <c r="DC1013" s="2">
        <v>0</v>
      </c>
      <c r="DD1013" s="2">
        <v>150</v>
      </c>
      <c r="DE1013" s="2">
        <v>0</v>
      </c>
      <c r="DF1013" s="2">
        <v>290.81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7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50</v>
      </c>
      <c r="EC1013" s="2">
        <v>0</v>
      </c>
      <c r="ED1013" s="2">
        <v>0</v>
      </c>
      <c r="EE1013" s="2">
        <v>0</v>
      </c>
      <c r="EF1013" s="2">
        <v>0</v>
      </c>
      <c r="EG1013" s="2">
        <v>50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50</v>
      </c>
      <c r="EW1013" s="2">
        <v>0</v>
      </c>
      <c r="EX1013" s="2">
        <v>50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50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>
        <v>0</v>
      </c>
      <c r="FQ1013" s="2">
        <v>0</v>
      </c>
      <c r="FR1013" s="2">
        <v>150</v>
      </c>
      <c r="FS1013" s="2">
        <v>90.81</v>
      </c>
      <c r="FT1013" s="2">
        <v>0</v>
      </c>
      <c r="FU1013" s="2">
        <v>50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547.80999999999995</v>
      </c>
      <c r="GE1013" s="2">
        <v>9</v>
      </c>
      <c r="GF1013" s="2" t="s">
        <v>188</v>
      </c>
    </row>
    <row r="1014" spans="1:188" x14ac:dyDescent="0.7">
      <c r="A1014" s="2">
        <v>990726</v>
      </c>
      <c r="B1014" s="2" t="s">
        <v>1200</v>
      </c>
      <c r="C1014" s="3">
        <v>41275</v>
      </c>
      <c r="D1014" s="2">
        <v>6</v>
      </c>
      <c r="E1014" s="2">
        <v>3</v>
      </c>
      <c r="F1014" s="2">
        <v>1</v>
      </c>
      <c r="G1014" s="2">
        <v>3</v>
      </c>
      <c r="H1014" s="2">
        <v>2</v>
      </c>
      <c r="I1014" s="2">
        <v>0</v>
      </c>
      <c r="J1014" s="2">
        <v>3</v>
      </c>
      <c r="K1014" s="2">
        <v>0</v>
      </c>
      <c r="L1014" s="2">
        <v>1</v>
      </c>
      <c r="M1014" s="2">
        <v>2</v>
      </c>
      <c r="N1014" s="2">
        <v>0</v>
      </c>
      <c r="O1014" s="2">
        <v>3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</v>
      </c>
      <c r="AE1014" s="2">
        <v>0</v>
      </c>
      <c r="AF1014" s="2">
        <v>0</v>
      </c>
      <c r="AG1014" s="2">
        <v>0</v>
      </c>
      <c r="AH1014" s="2">
        <v>1</v>
      </c>
      <c r="AI1014" s="2">
        <v>1</v>
      </c>
      <c r="AJ1014" s="2">
        <v>0</v>
      </c>
      <c r="AK1014" s="2">
        <v>0</v>
      </c>
      <c r="AL1014" s="2">
        <v>0</v>
      </c>
      <c r="AM1014" s="2">
        <v>0</v>
      </c>
      <c r="AN1014" s="2">
        <v>1</v>
      </c>
      <c r="AO1014" s="2">
        <v>0</v>
      </c>
      <c r="AP1014" s="2">
        <v>0</v>
      </c>
      <c r="AQ1014" s="2">
        <v>0</v>
      </c>
      <c r="AR1014" s="2">
        <v>1</v>
      </c>
      <c r="AS1014" s="2">
        <v>0</v>
      </c>
      <c r="AT1014" s="2">
        <v>0</v>
      </c>
      <c r="AU1014" s="2">
        <v>0</v>
      </c>
      <c r="AV1014" s="2">
        <v>1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325</v>
      </c>
      <c r="CG1014" s="2">
        <v>200</v>
      </c>
      <c r="CH1014" s="2">
        <v>125</v>
      </c>
      <c r="CI1014" s="2">
        <v>0</v>
      </c>
      <c r="CJ1014" s="2">
        <v>150</v>
      </c>
      <c r="CK1014" s="2">
        <v>0</v>
      </c>
      <c r="CL1014" s="2">
        <v>50</v>
      </c>
      <c r="CM1014" s="2">
        <v>0</v>
      </c>
      <c r="CN1014" s="2">
        <v>125</v>
      </c>
      <c r="CO1014" s="2">
        <v>0</v>
      </c>
      <c r="CP1014" s="2">
        <v>150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125</v>
      </c>
      <c r="DC1014" s="2">
        <v>0</v>
      </c>
      <c r="DD1014" s="2">
        <v>150</v>
      </c>
      <c r="DE1014" s="2">
        <v>0</v>
      </c>
      <c r="DF1014" s="2">
        <v>50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100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25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50</v>
      </c>
      <c r="EX1014" s="2">
        <v>0</v>
      </c>
      <c r="EY1014" s="2">
        <v>0</v>
      </c>
      <c r="EZ1014" s="2">
        <v>25</v>
      </c>
      <c r="FA1014" s="2">
        <v>75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0</v>
      </c>
      <c r="FL1014" s="2">
        <v>0</v>
      </c>
      <c r="FM1014" s="2">
        <v>0</v>
      </c>
      <c r="FN1014" s="2">
        <v>0</v>
      </c>
      <c r="FO1014" s="2">
        <v>0</v>
      </c>
      <c r="FP1014" s="2">
        <v>0</v>
      </c>
      <c r="FQ1014" s="2">
        <v>0</v>
      </c>
      <c r="FR1014" s="2">
        <v>0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50</v>
      </c>
      <c r="FZ1014" s="2">
        <v>0</v>
      </c>
      <c r="GA1014" s="2">
        <v>0</v>
      </c>
      <c r="GB1014" s="2">
        <v>0</v>
      </c>
      <c r="GC1014" s="2">
        <v>0</v>
      </c>
      <c r="GD1014" s="2">
        <v>325</v>
      </c>
      <c r="GE1014" s="2">
        <v>6</v>
      </c>
      <c r="GF1014" s="2" t="s">
        <v>188</v>
      </c>
    </row>
    <row r="1015" spans="1:188" x14ac:dyDescent="0.7">
      <c r="A1015" s="2">
        <v>990889</v>
      </c>
      <c r="B1015" s="2" t="s">
        <v>1201</v>
      </c>
      <c r="C1015" s="3">
        <v>41640</v>
      </c>
      <c r="D1015" s="2">
        <v>5</v>
      </c>
      <c r="E1015" s="2">
        <v>3</v>
      </c>
      <c r="F1015" s="2">
        <v>1</v>
      </c>
      <c r="G1015" s="2">
        <v>3</v>
      </c>
      <c r="H1015" s="2">
        <v>0</v>
      </c>
      <c r="I1015" s="2">
        <v>1</v>
      </c>
      <c r="J1015" s="2">
        <v>0</v>
      </c>
      <c r="K1015" s="2">
        <v>1</v>
      </c>
      <c r="L1015" s="2">
        <v>0</v>
      </c>
      <c r="M1015" s="2">
        <v>1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1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</v>
      </c>
      <c r="AI1015" s="2">
        <v>1</v>
      </c>
      <c r="AJ1015" s="2">
        <v>0</v>
      </c>
      <c r="AK1015" s="2">
        <v>0</v>
      </c>
      <c r="AL1015" s="2">
        <v>0</v>
      </c>
      <c r="AM1015" s="2">
        <v>0</v>
      </c>
      <c r="AN1015" s="2">
        <v>1</v>
      </c>
      <c r="AO1015" s="2">
        <v>0</v>
      </c>
      <c r="AP1015" s="2">
        <v>0</v>
      </c>
      <c r="AQ1015" s="2">
        <v>0</v>
      </c>
      <c r="AR1015" s="2">
        <v>1</v>
      </c>
      <c r="AS1015" s="2">
        <v>0</v>
      </c>
      <c r="AT1015" s="2">
        <v>0</v>
      </c>
      <c r="AU1015" s="2">
        <v>0</v>
      </c>
      <c r="AV1015" s="2">
        <v>1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50</v>
      </c>
      <c r="CG1015" s="2">
        <v>50</v>
      </c>
      <c r="CH1015" s="2">
        <v>0</v>
      </c>
      <c r="CI1015" s="2">
        <v>25</v>
      </c>
      <c r="CJ1015" s="2">
        <v>0</v>
      </c>
      <c r="CK1015" s="2">
        <v>25</v>
      </c>
      <c r="CL1015" s="2">
        <v>0</v>
      </c>
      <c r="CM1015" s="2">
        <v>0</v>
      </c>
      <c r="CN1015" s="2">
        <v>0</v>
      </c>
      <c r="CO1015" s="2">
        <v>25</v>
      </c>
      <c r="CP1015" s="2">
        <v>0</v>
      </c>
      <c r="CQ1015" s="2">
        <v>25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25</v>
      </c>
      <c r="DC1015" s="2">
        <v>0</v>
      </c>
      <c r="DD1015" s="2">
        <v>25</v>
      </c>
      <c r="DE1015" s="2">
        <v>0</v>
      </c>
      <c r="DF1015" s="2">
        <v>25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0</v>
      </c>
      <c r="EO1015" s="2">
        <v>0</v>
      </c>
      <c r="EP1015" s="2">
        <v>0</v>
      </c>
      <c r="EQ1015" s="2">
        <v>0</v>
      </c>
      <c r="ER1015" s="2">
        <v>25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25</v>
      </c>
      <c r="FN1015" s="2">
        <v>0</v>
      </c>
      <c r="FO1015" s="2">
        <v>0</v>
      </c>
      <c r="FP1015" s="2">
        <v>0</v>
      </c>
      <c r="FQ1015" s="2">
        <v>0</v>
      </c>
      <c r="FR1015" s="2">
        <v>0</v>
      </c>
      <c r="FS1015" s="2">
        <v>0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0</v>
      </c>
      <c r="GB1015" s="2">
        <v>0</v>
      </c>
      <c r="GC1015" s="2">
        <v>0</v>
      </c>
      <c r="GD1015" s="2">
        <v>50</v>
      </c>
      <c r="GE1015" s="2">
        <v>2</v>
      </c>
      <c r="GF1015" s="2" t="s">
        <v>188</v>
      </c>
    </row>
    <row r="1016" spans="1:188" x14ac:dyDescent="0.7">
      <c r="A1016" s="2">
        <v>992487</v>
      </c>
      <c r="B1016" s="2" t="s">
        <v>1202</v>
      </c>
      <c r="C1016" s="3">
        <v>41275</v>
      </c>
      <c r="D1016" s="2">
        <v>6</v>
      </c>
      <c r="E1016" s="2">
        <v>3</v>
      </c>
      <c r="F1016" s="2">
        <v>1</v>
      </c>
      <c r="G1016" s="2">
        <v>3</v>
      </c>
      <c r="H1016" s="2">
        <v>1</v>
      </c>
      <c r="I1016" s="2">
        <v>0</v>
      </c>
      <c r="J1016" s="2">
        <v>1</v>
      </c>
      <c r="K1016" s="2">
        <v>0</v>
      </c>
      <c r="L1016" s="2">
        <v>1</v>
      </c>
      <c r="M1016" s="2">
        <v>1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</v>
      </c>
      <c r="AE1016" s="2">
        <v>0</v>
      </c>
      <c r="AF1016" s="2">
        <v>0</v>
      </c>
      <c r="AG1016" s="2">
        <v>0</v>
      </c>
      <c r="AH1016" s="2">
        <v>1</v>
      </c>
      <c r="AI1016" s="2">
        <v>1</v>
      </c>
      <c r="AJ1016" s="2">
        <v>0</v>
      </c>
      <c r="AK1016" s="2">
        <v>0</v>
      </c>
      <c r="AL1016" s="2">
        <v>0</v>
      </c>
      <c r="AM1016" s="2">
        <v>0</v>
      </c>
      <c r="AN1016" s="2">
        <v>1</v>
      </c>
      <c r="AO1016" s="2">
        <v>0</v>
      </c>
      <c r="AP1016" s="2">
        <v>0</v>
      </c>
      <c r="AQ1016" s="2">
        <v>0</v>
      </c>
      <c r="AR1016" s="2">
        <v>1</v>
      </c>
      <c r="AS1016" s="2">
        <v>0</v>
      </c>
      <c r="AT1016" s="2">
        <v>0</v>
      </c>
      <c r="AU1016" s="2">
        <v>0</v>
      </c>
      <c r="AV1016" s="2">
        <v>1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1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100</v>
      </c>
      <c r="CG1016" s="2">
        <v>75</v>
      </c>
      <c r="CH1016" s="2">
        <v>25</v>
      </c>
      <c r="CI1016" s="2">
        <v>0</v>
      </c>
      <c r="CJ1016" s="2">
        <v>50</v>
      </c>
      <c r="CK1016" s="2">
        <v>0</v>
      </c>
      <c r="CL1016" s="2">
        <v>25</v>
      </c>
      <c r="CM1016" s="2">
        <v>0</v>
      </c>
      <c r="CN1016" s="2">
        <v>25</v>
      </c>
      <c r="CO1016" s="2">
        <v>0</v>
      </c>
      <c r="CP1016" s="2">
        <v>50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25</v>
      </c>
      <c r="DC1016" s="2">
        <v>0</v>
      </c>
      <c r="DD1016" s="2">
        <v>50</v>
      </c>
      <c r="DE1016" s="2">
        <v>0</v>
      </c>
      <c r="DF1016" s="2">
        <v>25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25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50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0</v>
      </c>
      <c r="FO1016" s="2">
        <v>0</v>
      </c>
      <c r="FP1016" s="2">
        <v>0</v>
      </c>
      <c r="FQ1016" s="2">
        <v>0</v>
      </c>
      <c r="FR1016" s="2">
        <v>0</v>
      </c>
      <c r="FS1016" s="2">
        <v>0</v>
      </c>
      <c r="FT1016" s="2">
        <v>25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100</v>
      </c>
      <c r="GE1016" s="2">
        <v>3</v>
      </c>
      <c r="GF1016" s="2" t="s">
        <v>188</v>
      </c>
    </row>
    <row r="1017" spans="1:188" x14ac:dyDescent="0.7">
      <c r="A1017" s="2">
        <v>992752</v>
      </c>
      <c r="B1017" s="2" t="s">
        <v>1203</v>
      </c>
      <c r="C1017" s="3">
        <v>41640</v>
      </c>
      <c r="D1017" s="2">
        <v>5</v>
      </c>
      <c r="E1017" s="2">
        <v>3</v>
      </c>
      <c r="F1017" s="2">
        <v>1</v>
      </c>
      <c r="G1017" s="2">
        <v>3</v>
      </c>
      <c r="H1017" s="2">
        <v>0</v>
      </c>
      <c r="I1017" s="2">
        <v>1</v>
      </c>
      <c r="J1017" s="2">
        <v>0</v>
      </c>
      <c r="K1017" s="2">
        <v>1</v>
      </c>
      <c r="L1017" s="2">
        <v>0</v>
      </c>
      <c r="M1017" s="2">
        <v>1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1</v>
      </c>
      <c r="AI1017" s="2">
        <v>1</v>
      </c>
      <c r="AJ1017" s="2">
        <v>0</v>
      </c>
      <c r="AK1017" s="2">
        <v>0</v>
      </c>
      <c r="AL1017" s="2">
        <v>0</v>
      </c>
      <c r="AM1017" s="2">
        <v>0</v>
      </c>
      <c r="AN1017" s="2">
        <v>1</v>
      </c>
      <c r="AO1017" s="2">
        <v>0</v>
      </c>
      <c r="AP1017" s="2">
        <v>0</v>
      </c>
      <c r="AQ1017" s="2">
        <v>0</v>
      </c>
      <c r="AR1017" s="2">
        <v>1</v>
      </c>
      <c r="AS1017" s="2">
        <v>0</v>
      </c>
      <c r="AT1017" s="2">
        <v>0</v>
      </c>
      <c r="AU1017" s="2">
        <v>0</v>
      </c>
      <c r="AV1017" s="2">
        <v>1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249</v>
      </c>
      <c r="CG1017" s="2">
        <v>198</v>
      </c>
      <c r="CH1017" s="2">
        <v>0</v>
      </c>
      <c r="CI1017" s="2">
        <v>150</v>
      </c>
      <c r="CJ1017" s="2">
        <v>0</v>
      </c>
      <c r="CK1017" s="2">
        <v>99</v>
      </c>
      <c r="CL1017" s="2">
        <v>0</v>
      </c>
      <c r="CM1017" s="2">
        <v>0</v>
      </c>
      <c r="CN1017" s="2">
        <v>0</v>
      </c>
      <c r="CO1017" s="2">
        <v>150</v>
      </c>
      <c r="CP1017" s="2">
        <v>0</v>
      </c>
      <c r="CQ1017" s="2">
        <v>99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150</v>
      </c>
      <c r="DC1017" s="2">
        <v>0</v>
      </c>
      <c r="DD1017" s="2">
        <v>99</v>
      </c>
      <c r="DE1017" s="2">
        <v>0</v>
      </c>
      <c r="DF1017" s="2">
        <v>99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0</v>
      </c>
      <c r="EO1017" s="2">
        <v>0</v>
      </c>
      <c r="EP1017" s="2">
        <v>150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0</v>
      </c>
      <c r="FN1017" s="2">
        <v>99</v>
      </c>
      <c r="FO1017" s="2">
        <v>0</v>
      </c>
      <c r="FP1017" s="2">
        <v>0</v>
      </c>
      <c r="FQ1017" s="2">
        <v>0</v>
      </c>
      <c r="FR1017" s="2">
        <v>0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0</v>
      </c>
      <c r="GB1017" s="2">
        <v>0</v>
      </c>
      <c r="GC1017" s="2">
        <v>0</v>
      </c>
      <c r="GD1017" s="2">
        <v>249</v>
      </c>
      <c r="GE1017" s="2">
        <v>2</v>
      </c>
      <c r="GF1017" s="2" t="s">
        <v>188</v>
      </c>
    </row>
    <row r="1018" spans="1:188" x14ac:dyDescent="0.7">
      <c r="A1018" s="2">
        <v>994052</v>
      </c>
      <c r="B1018" s="2" t="s">
        <v>1204</v>
      </c>
      <c r="C1018" s="3">
        <v>41275</v>
      </c>
      <c r="D1018" s="2">
        <v>6</v>
      </c>
      <c r="E1018" s="2">
        <v>3</v>
      </c>
      <c r="F1018" s="2">
        <v>1</v>
      </c>
      <c r="G1018" s="2">
        <v>3</v>
      </c>
      <c r="H1018" s="2">
        <v>1</v>
      </c>
      <c r="I1018" s="2">
        <v>0</v>
      </c>
      <c r="J1018" s="2">
        <v>1</v>
      </c>
      <c r="K1018" s="2">
        <v>0</v>
      </c>
      <c r="L1018" s="2">
        <v>1</v>
      </c>
      <c r="M1018" s="2">
        <v>1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</v>
      </c>
      <c r="AE1018" s="2">
        <v>0</v>
      </c>
      <c r="AF1018" s="2">
        <v>0</v>
      </c>
      <c r="AG1018" s="2">
        <v>0</v>
      </c>
      <c r="AH1018" s="2">
        <v>1</v>
      </c>
      <c r="AI1018" s="2">
        <v>1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0</v>
      </c>
      <c r="AP1018" s="2">
        <v>0</v>
      </c>
      <c r="AQ1018" s="2">
        <v>0</v>
      </c>
      <c r="AR1018" s="2">
        <v>1</v>
      </c>
      <c r="AS1018" s="2">
        <v>0</v>
      </c>
      <c r="AT1018" s="2">
        <v>0</v>
      </c>
      <c r="AU1018" s="2">
        <v>0</v>
      </c>
      <c r="AV1018" s="2">
        <v>1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1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275</v>
      </c>
      <c r="CG1018" s="2">
        <v>150</v>
      </c>
      <c r="CH1018" s="2">
        <v>125</v>
      </c>
      <c r="CI1018" s="2">
        <v>0</v>
      </c>
      <c r="CJ1018" s="2">
        <v>100</v>
      </c>
      <c r="CK1018" s="2">
        <v>0</v>
      </c>
      <c r="CL1018" s="2">
        <v>50</v>
      </c>
      <c r="CM1018" s="2">
        <v>0</v>
      </c>
      <c r="CN1018" s="2">
        <v>125</v>
      </c>
      <c r="CO1018" s="2">
        <v>0</v>
      </c>
      <c r="CP1018" s="2">
        <v>100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125</v>
      </c>
      <c r="DC1018" s="2">
        <v>0</v>
      </c>
      <c r="DD1018" s="2">
        <v>100</v>
      </c>
      <c r="DE1018" s="2">
        <v>0</v>
      </c>
      <c r="DF1018" s="2">
        <v>50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125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100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0</v>
      </c>
      <c r="FM1018" s="2">
        <v>0</v>
      </c>
      <c r="FN1018" s="2">
        <v>0</v>
      </c>
      <c r="FO1018" s="2">
        <v>0</v>
      </c>
      <c r="FP1018" s="2">
        <v>0</v>
      </c>
      <c r="FQ1018" s="2">
        <v>0</v>
      </c>
      <c r="FR1018" s="2">
        <v>0</v>
      </c>
      <c r="FS1018" s="2">
        <v>0</v>
      </c>
      <c r="FT1018" s="2">
        <v>50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0</v>
      </c>
      <c r="GB1018" s="2">
        <v>0</v>
      </c>
      <c r="GC1018" s="2">
        <v>0</v>
      </c>
      <c r="GD1018" s="2">
        <v>275</v>
      </c>
      <c r="GE1018" s="2">
        <v>3</v>
      </c>
      <c r="GF1018" s="2" t="s">
        <v>188</v>
      </c>
    </row>
    <row r="1019" spans="1:188" x14ac:dyDescent="0.7">
      <c r="A1019" s="2">
        <v>995240</v>
      </c>
      <c r="B1019" s="2" t="s">
        <v>1205</v>
      </c>
      <c r="C1019" s="3">
        <v>41275</v>
      </c>
      <c r="D1019" s="2">
        <v>6</v>
      </c>
      <c r="E1019" s="2">
        <v>3</v>
      </c>
      <c r="F1019" s="2">
        <v>1</v>
      </c>
      <c r="G1019" s="2">
        <v>3</v>
      </c>
      <c r="H1019" s="2">
        <v>1</v>
      </c>
      <c r="I1019" s="2">
        <v>0</v>
      </c>
      <c r="J1019" s="2">
        <v>1</v>
      </c>
      <c r="K1019" s="2">
        <v>0</v>
      </c>
      <c r="L1019" s="2">
        <v>1</v>
      </c>
      <c r="M1019" s="2">
        <v>1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</v>
      </c>
      <c r="AE1019" s="2">
        <v>0</v>
      </c>
      <c r="AF1019" s="2">
        <v>0</v>
      </c>
      <c r="AG1019" s="2">
        <v>0</v>
      </c>
      <c r="AH1019" s="2">
        <v>1</v>
      </c>
      <c r="AI1019" s="2">
        <v>1</v>
      </c>
      <c r="AJ1019" s="2">
        <v>0</v>
      </c>
      <c r="AK1019" s="2">
        <v>0</v>
      </c>
      <c r="AL1019" s="2">
        <v>0</v>
      </c>
      <c r="AM1019" s="2">
        <v>0</v>
      </c>
      <c r="AN1019" s="2">
        <v>1</v>
      </c>
      <c r="AO1019" s="2">
        <v>0</v>
      </c>
      <c r="AP1019" s="2">
        <v>0</v>
      </c>
      <c r="AQ1019" s="2">
        <v>0</v>
      </c>
      <c r="AR1019" s="2">
        <v>1</v>
      </c>
      <c r="AS1019" s="2">
        <v>0</v>
      </c>
      <c r="AT1019" s="2">
        <v>0</v>
      </c>
      <c r="AU1019" s="2">
        <v>0</v>
      </c>
      <c r="AV1019" s="2">
        <v>1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1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60</v>
      </c>
      <c r="CG1019" s="2">
        <v>35</v>
      </c>
      <c r="CH1019" s="2">
        <v>25</v>
      </c>
      <c r="CI1019" s="2">
        <v>0</v>
      </c>
      <c r="CJ1019" s="2">
        <v>10</v>
      </c>
      <c r="CK1019" s="2">
        <v>0</v>
      </c>
      <c r="CL1019" s="2">
        <v>25</v>
      </c>
      <c r="CM1019" s="2">
        <v>0</v>
      </c>
      <c r="CN1019" s="2">
        <v>25</v>
      </c>
      <c r="CO1019" s="2">
        <v>0</v>
      </c>
      <c r="CP1019" s="2">
        <v>10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25</v>
      </c>
      <c r="DC1019" s="2">
        <v>0</v>
      </c>
      <c r="DD1019" s="2">
        <v>10</v>
      </c>
      <c r="DE1019" s="2">
        <v>0</v>
      </c>
      <c r="DF1019" s="2">
        <v>25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25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10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0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>
        <v>0</v>
      </c>
      <c r="FT1019" s="2">
        <v>0</v>
      </c>
      <c r="FU1019" s="2">
        <v>0</v>
      </c>
      <c r="FV1019" s="2">
        <v>0</v>
      </c>
      <c r="FW1019" s="2">
        <v>0</v>
      </c>
      <c r="FX1019" s="2">
        <v>0</v>
      </c>
      <c r="FY1019" s="2">
        <v>25</v>
      </c>
      <c r="FZ1019" s="2">
        <v>0</v>
      </c>
      <c r="GA1019" s="2">
        <v>0</v>
      </c>
      <c r="GB1019" s="2">
        <v>0</v>
      </c>
      <c r="GC1019" s="2">
        <v>0</v>
      </c>
      <c r="GD1019" s="2">
        <v>60</v>
      </c>
      <c r="GE1019" s="2">
        <v>3</v>
      </c>
      <c r="GF1019" s="2" t="s">
        <v>188</v>
      </c>
    </row>
    <row r="1020" spans="1:188" x14ac:dyDescent="0.7">
      <c r="A1020" s="2">
        <v>995376</v>
      </c>
      <c r="B1020" s="2" t="s">
        <v>1206</v>
      </c>
      <c r="C1020" s="3">
        <v>41640</v>
      </c>
      <c r="D1020" s="2">
        <v>5</v>
      </c>
      <c r="E1020" s="2">
        <v>3</v>
      </c>
      <c r="F1020" s="2">
        <v>1</v>
      </c>
      <c r="G1020" s="2">
        <v>3</v>
      </c>
      <c r="H1020" s="2">
        <v>0</v>
      </c>
      <c r="I1020" s="2">
        <v>1</v>
      </c>
      <c r="J1020" s="2">
        <v>0</v>
      </c>
      <c r="K1020" s="2">
        <v>1</v>
      </c>
      <c r="L1020" s="2">
        <v>0</v>
      </c>
      <c r="M1020" s="2">
        <v>1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1</v>
      </c>
      <c r="AJ1020" s="2">
        <v>0</v>
      </c>
      <c r="AK1020" s="2">
        <v>0</v>
      </c>
      <c r="AL1020" s="2">
        <v>0</v>
      </c>
      <c r="AM1020" s="2">
        <v>0</v>
      </c>
      <c r="AN1020" s="2">
        <v>1</v>
      </c>
      <c r="AO1020" s="2">
        <v>0</v>
      </c>
      <c r="AP1020" s="2">
        <v>0</v>
      </c>
      <c r="AQ1020" s="2">
        <v>0</v>
      </c>
      <c r="AR1020" s="2">
        <v>1</v>
      </c>
      <c r="AS1020" s="2">
        <v>0</v>
      </c>
      <c r="AT1020" s="2">
        <v>0</v>
      </c>
      <c r="AU1020" s="2">
        <v>0</v>
      </c>
      <c r="AV1020" s="2">
        <v>1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100</v>
      </c>
      <c r="CG1020" s="2">
        <v>100</v>
      </c>
      <c r="CH1020" s="2">
        <v>0</v>
      </c>
      <c r="CI1020" s="2">
        <v>50</v>
      </c>
      <c r="CJ1020" s="2">
        <v>0</v>
      </c>
      <c r="CK1020" s="2">
        <v>50</v>
      </c>
      <c r="CL1020" s="2">
        <v>0</v>
      </c>
      <c r="CM1020" s="2">
        <v>0</v>
      </c>
      <c r="CN1020" s="2">
        <v>0</v>
      </c>
      <c r="CO1020" s="2">
        <v>50</v>
      </c>
      <c r="CP1020" s="2">
        <v>0</v>
      </c>
      <c r="CQ1020" s="2">
        <v>50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50</v>
      </c>
      <c r="DC1020" s="2">
        <v>0</v>
      </c>
      <c r="DD1020" s="2">
        <v>50</v>
      </c>
      <c r="DE1020" s="2">
        <v>0</v>
      </c>
      <c r="DF1020" s="2">
        <v>50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50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50</v>
      </c>
      <c r="FN1020" s="2">
        <v>0</v>
      </c>
      <c r="FO1020" s="2">
        <v>0</v>
      </c>
      <c r="FP1020" s="2">
        <v>0</v>
      </c>
      <c r="FQ1020" s="2">
        <v>0</v>
      </c>
      <c r="FR1020" s="2">
        <v>0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100</v>
      </c>
      <c r="GE1020" s="2">
        <v>2</v>
      </c>
      <c r="GF1020" s="2" t="s">
        <v>188</v>
      </c>
    </row>
    <row r="1021" spans="1:188" x14ac:dyDescent="0.7">
      <c r="A1021" s="2">
        <v>996534</v>
      </c>
      <c r="B1021" s="2" t="s">
        <v>1207</v>
      </c>
      <c r="C1021" s="3">
        <v>41275</v>
      </c>
      <c r="D1021" s="2">
        <v>6</v>
      </c>
      <c r="E1021" s="2">
        <v>3</v>
      </c>
      <c r="F1021" s="2">
        <v>1</v>
      </c>
      <c r="G1021" s="2">
        <v>3</v>
      </c>
      <c r="H1021" s="2">
        <v>2</v>
      </c>
      <c r="I1021" s="2">
        <v>0</v>
      </c>
      <c r="J1021" s="2">
        <v>1</v>
      </c>
      <c r="K1021" s="2">
        <v>0</v>
      </c>
      <c r="L1021" s="2">
        <v>1</v>
      </c>
      <c r="M1021" s="2">
        <v>2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</v>
      </c>
      <c r="AE1021" s="2">
        <v>0</v>
      </c>
      <c r="AF1021" s="2">
        <v>0</v>
      </c>
      <c r="AG1021" s="2">
        <v>0</v>
      </c>
      <c r="AH1021" s="2">
        <v>1</v>
      </c>
      <c r="AI1021" s="2">
        <v>1</v>
      </c>
      <c r="AJ1021" s="2">
        <v>0</v>
      </c>
      <c r="AK1021" s="2">
        <v>0</v>
      </c>
      <c r="AL1021" s="2">
        <v>0</v>
      </c>
      <c r="AM1021" s="2">
        <v>0</v>
      </c>
      <c r="AN1021" s="2">
        <v>1</v>
      </c>
      <c r="AO1021" s="2">
        <v>0</v>
      </c>
      <c r="AP1021" s="2">
        <v>0</v>
      </c>
      <c r="AQ1021" s="2">
        <v>0</v>
      </c>
      <c r="AR1021" s="2">
        <v>1</v>
      </c>
      <c r="AS1021" s="2">
        <v>0</v>
      </c>
      <c r="AT1021" s="2">
        <v>0</v>
      </c>
      <c r="AU1021" s="2">
        <v>0</v>
      </c>
      <c r="AV1021" s="2">
        <v>1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1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199.38</v>
      </c>
      <c r="CG1021" s="2">
        <v>179.38</v>
      </c>
      <c r="CH1021" s="2">
        <v>20</v>
      </c>
      <c r="CI1021" s="2">
        <v>0</v>
      </c>
      <c r="CJ1021" s="2">
        <v>25</v>
      </c>
      <c r="CK1021" s="2">
        <v>0</v>
      </c>
      <c r="CL1021" s="2">
        <v>154.38</v>
      </c>
      <c r="CM1021" s="2">
        <v>0</v>
      </c>
      <c r="CN1021" s="2">
        <v>20</v>
      </c>
      <c r="CO1021" s="2">
        <v>0</v>
      </c>
      <c r="CP1021" s="2">
        <v>25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20</v>
      </c>
      <c r="DC1021" s="2">
        <v>0</v>
      </c>
      <c r="DD1021" s="2">
        <v>25</v>
      </c>
      <c r="DE1021" s="2">
        <v>0</v>
      </c>
      <c r="DF1021" s="2">
        <v>154.38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20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25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0</v>
      </c>
      <c r="FQ1021" s="2">
        <v>0</v>
      </c>
      <c r="FR1021" s="2">
        <v>0</v>
      </c>
      <c r="FS1021" s="2">
        <v>0</v>
      </c>
      <c r="FT1021" s="2">
        <v>0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154.38</v>
      </c>
      <c r="GD1021" s="2">
        <v>199.38</v>
      </c>
      <c r="GE1021" s="2">
        <v>4</v>
      </c>
      <c r="GF1021" s="2" t="s">
        <v>188</v>
      </c>
    </row>
    <row r="1022" spans="1:188" x14ac:dyDescent="0.7">
      <c r="A1022" s="2">
        <v>996926</v>
      </c>
      <c r="B1022" s="2" t="s">
        <v>1208</v>
      </c>
      <c r="C1022" s="3">
        <v>41275</v>
      </c>
      <c r="D1022" s="2">
        <v>6</v>
      </c>
      <c r="E1022" s="2">
        <v>3</v>
      </c>
      <c r="F1022" s="2">
        <v>1</v>
      </c>
      <c r="G1022" s="2">
        <v>3</v>
      </c>
      <c r="H1022" s="2">
        <v>1</v>
      </c>
      <c r="I1022" s="2">
        <v>0</v>
      </c>
      <c r="J1022" s="2">
        <v>1</v>
      </c>
      <c r="K1022" s="2">
        <v>0</v>
      </c>
      <c r="L1022" s="2">
        <v>1</v>
      </c>
      <c r="M1022" s="2">
        <v>1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</v>
      </c>
      <c r="AE1022" s="2">
        <v>0</v>
      </c>
      <c r="AF1022" s="2">
        <v>0</v>
      </c>
      <c r="AG1022" s="2">
        <v>0</v>
      </c>
      <c r="AH1022" s="2">
        <v>1</v>
      </c>
      <c r="AI1022" s="2">
        <v>1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0</v>
      </c>
      <c r="AP1022" s="2">
        <v>0</v>
      </c>
      <c r="AQ1022" s="2">
        <v>0</v>
      </c>
      <c r="AR1022" s="2">
        <v>1</v>
      </c>
      <c r="AS1022" s="2">
        <v>0</v>
      </c>
      <c r="AT1022" s="2">
        <v>0</v>
      </c>
      <c r="AU1022" s="2">
        <v>0</v>
      </c>
      <c r="AV1022" s="2">
        <v>1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1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250</v>
      </c>
      <c r="CG1022" s="2">
        <v>200</v>
      </c>
      <c r="CH1022" s="2">
        <v>50</v>
      </c>
      <c r="CI1022" s="2">
        <v>0</v>
      </c>
      <c r="CJ1022" s="2">
        <v>100</v>
      </c>
      <c r="CK1022" s="2">
        <v>0</v>
      </c>
      <c r="CL1022" s="2">
        <v>100</v>
      </c>
      <c r="CM1022" s="2">
        <v>0</v>
      </c>
      <c r="CN1022" s="2">
        <v>50</v>
      </c>
      <c r="CO1022" s="2">
        <v>0</v>
      </c>
      <c r="CP1022" s="2">
        <v>100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50</v>
      </c>
      <c r="DC1022" s="2">
        <v>0</v>
      </c>
      <c r="DD1022" s="2">
        <v>100</v>
      </c>
      <c r="DE1022" s="2">
        <v>0</v>
      </c>
      <c r="DF1022" s="2">
        <v>100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50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100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>
        <v>0</v>
      </c>
      <c r="FT1022" s="2">
        <v>0</v>
      </c>
      <c r="FU1022" s="2">
        <v>0</v>
      </c>
      <c r="FV1022" s="2">
        <v>0</v>
      </c>
      <c r="FW1022" s="2">
        <v>0</v>
      </c>
      <c r="FX1022" s="2">
        <v>100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250</v>
      </c>
      <c r="GE1022" s="2">
        <v>3</v>
      </c>
      <c r="GF1022" s="2" t="s">
        <v>188</v>
      </c>
    </row>
    <row r="1023" spans="1:188" x14ac:dyDescent="0.7">
      <c r="A1023" s="2">
        <v>997068</v>
      </c>
      <c r="B1023" s="2" t="s">
        <v>1209</v>
      </c>
      <c r="C1023" s="3">
        <v>41640</v>
      </c>
      <c r="D1023" s="2">
        <v>5</v>
      </c>
      <c r="E1023" s="2">
        <v>3</v>
      </c>
      <c r="F1023" s="2">
        <v>1</v>
      </c>
      <c r="G1023" s="2">
        <v>3</v>
      </c>
      <c r="H1023" s="2">
        <v>0</v>
      </c>
      <c r="I1023" s="2">
        <v>1</v>
      </c>
      <c r="J1023" s="2">
        <v>0</v>
      </c>
      <c r="K1023" s="2">
        <v>1</v>
      </c>
      <c r="L1023" s="2">
        <v>0</v>
      </c>
      <c r="M1023" s="2">
        <v>1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1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</v>
      </c>
      <c r="AI1023" s="2">
        <v>1</v>
      </c>
      <c r="AJ1023" s="2">
        <v>0</v>
      </c>
      <c r="AK1023" s="2">
        <v>0</v>
      </c>
      <c r="AL1023" s="2">
        <v>0</v>
      </c>
      <c r="AM1023" s="2">
        <v>0</v>
      </c>
      <c r="AN1023" s="2">
        <v>1</v>
      </c>
      <c r="AO1023" s="2">
        <v>0</v>
      </c>
      <c r="AP1023" s="2">
        <v>0</v>
      </c>
      <c r="AQ1023" s="2">
        <v>0</v>
      </c>
      <c r="AR1023" s="2">
        <v>1</v>
      </c>
      <c r="AS1023" s="2">
        <v>0</v>
      </c>
      <c r="AT1023" s="2">
        <v>0</v>
      </c>
      <c r="AU1023" s="2">
        <v>0</v>
      </c>
      <c r="AV1023" s="2">
        <v>1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200</v>
      </c>
      <c r="CG1023" s="2">
        <v>200</v>
      </c>
      <c r="CH1023" s="2">
        <v>0</v>
      </c>
      <c r="CI1023" s="2">
        <v>100</v>
      </c>
      <c r="CJ1023" s="2">
        <v>0</v>
      </c>
      <c r="CK1023" s="2">
        <v>100</v>
      </c>
      <c r="CL1023" s="2">
        <v>0</v>
      </c>
      <c r="CM1023" s="2">
        <v>0</v>
      </c>
      <c r="CN1023" s="2">
        <v>0</v>
      </c>
      <c r="CO1023" s="2">
        <v>100</v>
      </c>
      <c r="CP1023" s="2">
        <v>0</v>
      </c>
      <c r="CQ1023" s="2">
        <v>100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100</v>
      </c>
      <c r="DC1023" s="2">
        <v>0</v>
      </c>
      <c r="DD1023" s="2">
        <v>100</v>
      </c>
      <c r="DE1023" s="2">
        <v>0</v>
      </c>
      <c r="DF1023" s="2">
        <v>100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100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100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0</v>
      </c>
      <c r="FQ1023" s="2">
        <v>0</v>
      </c>
      <c r="FR1023" s="2">
        <v>0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200</v>
      </c>
      <c r="GE1023" s="2">
        <v>2</v>
      </c>
      <c r="GF1023" s="2" t="s">
        <v>188</v>
      </c>
    </row>
    <row r="1024" spans="1:188" x14ac:dyDescent="0.7">
      <c r="A1024" s="2">
        <v>1001361</v>
      </c>
      <c r="B1024" s="2" t="s">
        <v>1210</v>
      </c>
      <c r="C1024" s="3">
        <v>41275</v>
      </c>
      <c r="D1024" s="2">
        <v>6</v>
      </c>
      <c r="E1024" s="2">
        <v>3</v>
      </c>
      <c r="F1024" s="2">
        <v>1</v>
      </c>
      <c r="G1024" s="2">
        <v>3</v>
      </c>
      <c r="H1024" s="2">
        <v>2</v>
      </c>
      <c r="I1024" s="2">
        <v>0</v>
      </c>
      <c r="J1024" s="2">
        <v>1</v>
      </c>
      <c r="K1024" s="2">
        <v>0</v>
      </c>
      <c r="L1024" s="2">
        <v>1</v>
      </c>
      <c r="M1024" s="2">
        <v>2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</v>
      </c>
      <c r="AE1024" s="2">
        <v>0</v>
      </c>
      <c r="AF1024" s="2">
        <v>0</v>
      </c>
      <c r="AG1024" s="2">
        <v>0</v>
      </c>
      <c r="AH1024" s="2">
        <v>1</v>
      </c>
      <c r="AI1024" s="2">
        <v>1</v>
      </c>
      <c r="AJ1024" s="2">
        <v>0</v>
      </c>
      <c r="AK1024" s="2">
        <v>0</v>
      </c>
      <c r="AL1024" s="2">
        <v>0</v>
      </c>
      <c r="AM1024" s="2">
        <v>0</v>
      </c>
      <c r="AN1024" s="2">
        <v>1</v>
      </c>
      <c r="AO1024" s="2">
        <v>0</v>
      </c>
      <c r="AP1024" s="2">
        <v>0</v>
      </c>
      <c r="AQ1024" s="2">
        <v>0</v>
      </c>
      <c r="AR1024" s="2">
        <v>1</v>
      </c>
      <c r="AS1024" s="2">
        <v>0</v>
      </c>
      <c r="AT1024" s="2">
        <v>0</v>
      </c>
      <c r="AU1024" s="2">
        <v>0</v>
      </c>
      <c r="AV1024" s="2">
        <v>1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1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120</v>
      </c>
      <c r="CG1024" s="2">
        <v>75</v>
      </c>
      <c r="CH1024" s="2">
        <v>45</v>
      </c>
      <c r="CI1024" s="2">
        <v>0</v>
      </c>
      <c r="CJ1024" s="2">
        <v>50</v>
      </c>
      <c r="CK1024" s="2">
        <v>0</v>
      </c>
      <c r="CL1024" s="2">
        <v>25</v>
      </c>
      <c r="CM1024" s="2">
        <v>0</v>
      </c>
      <c r="CN1024" s="2">
        <v>45</v>
      </c>
      <c r="CO1024" s="2">
        <v>0</v>
      </c>
      <c r="CP1024" s="2">
        <v>50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45</v>
      </c>
      <c r="DC1024" s="2">
        <v>0</v>
      </c>
      <c r="DD1024" s="2">
        <v>50</v>
      </c>
      <c r="DE1024" s="2">
        <v>0</v>
      </c>
      <c r="DF1024" s="2">
        <v>25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25</v>
      </c>
      <c r="EF1024" s="2">
        <v>20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50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0</v>
      </c>
      <c r="FM1024" s="2">
        <v>0</v>
      </c>
      <c r="FN1024" s="2">
        <v>0</v>
      </c>
      <c r="FO1024" s="2">
        <v>0</v>
      </c>
      <c r="FP1024" s="2">
        <v>0</v>
      </c>
      <c r="FQ1024" s="2">
        <v>0</v>
      </c>
      <c r="FR1024" s="2">
        <v>0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25</v>
      </c>
      <c r="FZ1024" s="2">
        <v>0</v>
      </c>
      <c r="GA1024" s="2">
        <v>0</v>
      </c>
      <c r="GB1024" s="2">
        <v>0</v>
      </c>
      <c r="GC1024" s="2">
        <v>0</v>
      </c>
      <c r="GD1024" s="2">
        <v>120</v>
      </c>
      <c r="GE1024" s="2">
        <v>4</v>
      </c>
      <c r="GF1024" s="2" t="s">
        <v>188</v>
      </c>
    </row>
    <row r="1025" spans="1:188" x14ac:dyDescent="0.7">
      <c r="A1025" s="2">
        <v>1002396</v>
      </c>
      <c r="B1025" s="2" t="s">
        <v>1211</v>
      </c>
      <c r="C1025" s="3">
        <v>41275</v>
      </c>
      <c r="D1025" s="2">
        <v>6</v>
      </c>
      <c r="E1025" s="2">
        <v>4</v>
      </c>
      <c r="F1025" s="2">
        <v>2</v>
      </c>
      <c r="G1025" s="2">
        <v>4</v>
      </c>
      <c r="H1025" s="2">
        <v>5</v>
      </c>
      <c r="I1025" s="2">
        <v>0</v>
      </c>
      <c r="J1025" s="2">
        <v>6</v>
      </c>
      <c r="K1025" s="2">
        <v>0</v>
      </c>
      <c r="L1025" s="2">
        <v>1</v>
      </c>
      <c r="M1025" s="2">
        <v>5</v>
      </c>
      <c r="N1025" s="2">
        <v>0</v>
      </c>
      <c r="O1025" s="2">
        <v>6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</v>
      </c>
      <c r="AI1025" s="2">
        <v>1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0</v>
      </c>
      <c r="AP1025" s="2">
        <v>0</v>
      </c>
      <c r="AQ1025" s="2">
        <v>0</v>
      </c>
      <c r="AR1025" s="2">
        <v>1</v>
      </c>
      <c r="AS1025" s="2">
        <v>0</v>
      </c>
      <c r="AT1025" s="2">
        <v>0</v>
      </c>
      <c r="AU1025" s="2">
        <v>0</v>
      </c>
      <c r="AV1025" s="2">
        <v>1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1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639.32000000000005</v>
      </c>
      <c r="CG1025" s="2">
        <v>516.1</v>
      </c>
      <c r="CH1025" s="2">
        <v>243.22</v>
      </c>
      <c r="CI1025" s="2">
        <v>0</v>
      </c>
      <c r="CJ1025" s="2">
        <v>396.1</v>
      </c>
      <c r="CK1025" s="2">
        <v>0</v>
      </c>
      <c r="CL1025" s="2">
        <v>120</v>
      </c>
      <c r="CM1025" s="2">
        <v>0</v>
      </c>
      <c r="CN1025" s="2">
        <v>243.22</v>
      </c>
      <c r="CO1025" s="2">
        <v>0</v>
      </c>
      <c r="CP1025" s="2">
        <v>396.1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243.22</v>
      </c>
      <c r="DC1025" s="2">
        <v>0</v>
      </c>
      <c r="DD1025" s="2">
        <v>396.1</v>
      </c>
      <c r="DE1025" s="2">
        <v>0</v>
      </c>
      <c r="DF1025" s="2">
        <v>120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143.22</v>
      </c>
      <c r="EF1025" s="2">
        <v>100</v>
      </c>
      <c r="EG1025" s="2">
        <v>0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297.10000000000002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99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0</v>
      </c>
      <c r="FP1025" s="2">
        <v>0</v>
      </c>
      <c r="FQ1025" s="2">
        <v>0</v>
      </c>
      <c r="FR1025" s="2">
        <v>120</v>
      </c>
      <c r="FS1025" s="2">
        <v>0</v>
      </c>
      <c r="FT1025" s="2">
        <v>0</v>
      </c>
      <c r="FU1025" s="2">
        <v>0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0</v>
      </c>
      <c r="GD1025" s="2">
        <v>759.32</v>
      </c>
      <c r="GE1025" s="2">
        <v>12</v>
      </c>
      <c r="GF1025" s="2" t="s">
        <v>188</v>
      </c>
    </row>
    <row r="1026" spans="1:188" x14ac:dyDescent="0.7">
      <c r="A1026" s="2">
        <v>1002697</v>
      </c>
      <c r="B1026" s="2" t="s">
        <v>1212</v>
      </c>
      <c r="C1026" s="3">
        <v>41275</v>
      </c>
      <c r="D1026" s="2">
        <v>6</v>
      </c>
      <c r="E1026" s="2">
        <v>3</v>
      </c>
      <c r="F1026" s="2">
        <v>1</v>
      </c>
      <c r="G1026" s="2">
        <v>3</v>
      </c>
      <c r="H1026" s="2">
        <v>1</v>
      </c>
      <c r="I1026" s="2">
        <v>0</v>
      </c>
      <c r="J1026" s="2">
        <v>2</v>
      </c>
      <c r="K1026" s="2">
        <v>0</v>
      </c>
      <c r="L1026" s="2">
        <v>1</v>
      </c>
      <c r="M1026" s="2">
        <v>1</v>
      </c>
      <c r="N1026" s="2">
        <v>0</v>
      </c>
      <c r="O1026" s="2">
        <v>2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</v>
      </c>
      <c r="AE1026" s="2">
        <v>0</v>
      </c>
      <c r="AF1026" s="2">
        <v>0</v>
      </c>
      <c r="AG1026" s="2">
        <v>0</v>
      </c>
      <c r="AH1026" s="2">
        <v>1</v>
      </c>
      <c r="AI1026" s="2">
        <v>1</v>
      </c>
      <c r="AJ1026" s="2">
        <v>0</v>
      </c>
      <c r="AK1026" s="2">
        <v>0</v>
      </c>
      <c r="AL1026" s="2">
        <v>0</v>
      </c>
      <c r="AM1026" s="2">
        <v>0</v>
      </c>
      <c r="AN1026" s="2">
        <v>1</v>
      </c>
      <c r="AO1026" s="2">
        <v>0</v>
      </c>
      <c r="AP1026" s="2">
        <v>0</v>
      </c>
      <c r="AQ1026" s="2">
        <v>0</v>
      </c>
      <c r="AR1026" s="2">
        <v>1</v>
      </c>
      <c r="AS1026" s="2">
        <v>0</v>
      </c>
      <c r="AT1026" s="2">
        <v>0</v>
      </c>
      <c r="AU1026" s="2">
        <v>0</v>
      </c>
      <c r="AV1026" s="2">
        <v>1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1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80</v>
      </c>
      <c r="CG1026" s="2">
        <v>70</v>
      </c>
      <c r="CH1026" s="2">
        <v>10</v>
      </c>
      <c r="CI1026" s="2">
        <v>0</v>
      </c>
      <c r="CJ1026" s="2">
        <v>45</v>
      </c>
      <c r="CK1026" s="2">
        <v>0</v>
      </c>
      <c r="CL1026" s="2">
        <v>25</v>
      </c>
      <c r="CM1026" s="2">
        <v>0</v>
      </c>
      <c r="CN1026" s="2">
        <v>10</v>
      </c>
      <c r="CO1026" s="2">
        <v>0</v>
      </c>
      <c r="CP1026" s="2">
        <v>45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10</v>
      </c>
      <c r="DC1026" s="2">
        <v>0</v>
      </c>
      <c r="DD1026" s="2">
        <v>45</v>
      </c>
      <c r="DE1026" s="2">
        <v>0</v>
      </c>
      <c r="DF1026" s="2">
        <v>25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10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25</v>
      </c>
      <c r="FB1026" s="2">
        <v>20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0</v>
      </c>
      <c r="FJ1026" s="2">
        <v>0</v>
      </c>
      <c r="FK1026" s="2">
        <v>0</v>
      </c>
      <c r="FL1026" s="2">
        <v>0</v>
      </c>
      <c r="FM1026" s="2">
        <v>0</v>
      </c>
      <c r="FN1026" s="2">
        <v>0</v>
      </c>
      <c r="FO1026" s="2">
        <v>0</v>
      </c>
      <c r="FP1026" s="2">
        <v>0</v>
      </c>
      <c r="FQ1026" s="2">
        <v>0</v>
      </c>
      <c r="FR1026" s="2">
        <v>0</v>
      </c>
      <c r="FS1026" s="2">
        <v>0</v>
      </c>
      <c r="FT1026" s="2">
        <v>0</v>
      </c>
      <c r="FU1026" s="2">
        <v>0</v>
      </c>
      <c r="FV1026" s="2">
        <v>0</v>
      </c>
      <c r="FW1026" s="2">
        <v>0</v>
      </c>
      <c r="FX1026" s="2">
        <v>0</v>
      </c>
      <c r="FY1026" s="2">
        <v>25</v>
      </c>
      <c r="FZ1026" s="2">
        <v>0</v>
      </c>
      <c r="GA1026" s="2">
        <v>0</v>
      </c>
      <c r="GB1026" s="2">
        <v>0</v>
      </c>
      <c r="GC1026" s="2">
        <v>0</v>
      </c>
      <c r="GD1026" s="2">
        <v>80</v>
      </c>
      <c r="GE1026" s="2">
        <v>4</v>
      </c>
      <c r="GF1026" s="2" t="s">
        <v>188</v>
      </c>
    </row>
    <row r="1027" spans="1:188" x14ac:dyDescent="0.7">
      <c r="A1027" s="2">
        <v>1004675</v>
      </c>
      <c r="B1027" s="2" t="s">
        <v>1213</v>
      </c>
      <c r="C1027" s="3">
        <v>41275</v>
      </c>
      <c r="D1027" s="2">
        <v>6</v>
      </c>
      <c r="E1027" s="2">
        <v>4</v>
      </c>
      <c r="F1027" s="2">
        <v>2</v>
      </c>
      <c r="G1027" s="2">
        <v>4</v>
      </c>
      <c r="H1027" s="2">
        <v>5</v>
      </c>
      <c r="I1027" s="2">
        <v>0</v>
      </c>
      <c r="J1027" s="2">
        <v>1</v>
      </c>
      <c r="K1027" s="2">
        <v>0</v>
      </c>
      <c r="L1027" s="2">
        <v>1</v>
      </c>
      <c r="M1027" s="2">
        <v>5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</v>
      </c>
      <c r="AI1027" s="2">
        <v>1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>
        <v>0</v>
      </c>
      <c r="AP1027" s="2">
        <v>0</v>
      </c>
      <c r="AQ1027" s="2">
        <v>0</v>
      </c>
      <c r="AR1027" s="2">
        <v>1</v>
      </c>
      <c r="AS1027" s="2">
        <v>0</v>
      </c>
      <c r="AT1027" s="2">
        <v>0</v>
      </c>
      <c r="AU1027" s="2">
        <v>0</v>
      </c>
      <c r="AV1027" s="2">
        <v>1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1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250</v>
      </c>
      <c r="CG1027" s="2">
        <v>125</v>
      </c>
      <c r="CH1027" s="2">
        <v>175</v>
      </c>
      <c r="CI1027" s="2">
        <v>0</v>
      </c>
      <c r="CJ1027" s="2">
        <v>75</v>
      </c>
      <c r="CK1027" s="2">
        <v>0</v>
      </c>
      <c r="CL1027" s="2">
        <v>50</v>
      </c>
      <c r="CM1027" s="2">
        <v>0</v>
      </c>
      <c r="CN1027" s="2">
        <v>175</v>
      </c>
      <c r="CO1027" s="2">
        <v>0</v>
      </c>
      <c r="CP1027" s="2">
        <v>75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175</v>
      </c>
      <c r="DC1027" s="2">
        <v>0</v>
      </c>
      <c r="DD1027" s="2">
        <v>75</v>
      </c>
      <c r="DE1027" s="2">
        <v>0</v>
      </c>
      <c r="DF1027" s="2">
        <v>50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75</v>
      </c>
      <c r="DZ1027" s="2">
        <v>25</v>
      </c>
      <c r="EA1027" s="2">
        <v>25</v>
      </c>
      <c r="EB1027" s="2">
        <v>50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75</v>
      </c>
      <c r="FF1027" s="2">
        <v>0</v>
      </c>
      <c r="FG1027" s="2">
        <v>0</v>
      </c>
      <c r="FH1027" s="2">
        <v>0</v>
      </c>
      <c r="FI1027" s="2">
        <v>0</v>
      </c>
      <c r="FJ1027" s="2">
        <v>0</v>
      </c>
      <c r="FK1027" s="2">
        <v>0</v>
      </c>
      <c r="FL1027" s="2">
        <v>0</v>
      </c>
      <c r="FM1027" s="2">
        <v>0</v>
      </c>
      <c r="FN1027" s="2">
        <v>0</v>
      </c>
      <c r="FO1027" s="2">
        <v>0</v>
      </c>
      <c r="FP1027" s="2">
        <v>0</v>
      </c>
      <c r="FQ1027" s="2">
        <v>0</v>
      </c>
      <c r="FR1027" s="2">
        <v>0</v>
      </c>
      <c r="FS1027" s="2">
        <v>0</v>
      </c>
      <c r="FT1027" s="2">
        <v>0</v>
      </c>
      <c r="FU1027" s="2">
        <v>50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0</v>
      </c>
      <c r="GB1027" s="2">
        <v>0</v>
      </c>
      <c r="GC1027" s="2">
        <v>0</v>
      </c>
      <c r="GD1027" s="2">
        <v>300</v>
      </c>
      <c r="GE1027" s="2">
        <v>7</v>
      </c>
      <c r="GF1027" s="2" t="s">
        <v>188</v>
      </c>
    </row>
    <row r="1028" spans="1:188" x14ac:dyDescent="0.7">
      <c r="A1028" s="2">
        <v>1006092</v>
      </c>
      <c r="B1028" s="2" t="s">
        <v>1214</v>
      </c>
      <c r="C1028" s="3">
        <v>41640</v>
      </c>
      <c r="D1028" s="2">
        <v>5</v>
      </c>
      <c r="E1028" s="2">
        <v>3</v>
      </c>
      <c r="F1028" s="2">
        <v>1</v>
      </c>
      <c r="G1028" s="2">
        <v>3</v>
      </c>
      <c r="H1028" s="2">
        <v>0</v>
      </c>
      <c r="I1028" s="2">
        <v>1</v>
      </c>
      <c r="J1028" s="2">
        <v>0</v>
      </c>
      <c r="K1028" s="2">
        <v>1</v>
      </c>
      <c r="L1028" s="2">
        <v>0</v>
      </c>
      <c r="M1028" s="2">
        <v>1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1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1</v>
      </c>
      <c r="AI1028" s="2">
        <v>1</v>
      </c>
      <c r="AJ1028" s="2">
        <v>0</v>
      </c>
      <c r="AK1028" s="2">
        <v>0</v>
      </c>
      <c r="AL1028" s="2">
        <v>0</v>
      </c>
      <c r="AM1028" s="2">
        <v>0</v>
      </c>
      <c r="AN1028" s="2">
        <v>1</v>
      </c>
      <c r="AO1028" s="2">
        <v>0</v>
      </c>
      <c r="AP1028" s="2">
        <v>0</v>
      </c>
      <c r="AQ1028" s="2">
        <v>0</v>
      </c>
      <c r="AR1028" s="2">
        <v>1</v>
      </c>
      <c r="AS1028" s="2">
        <v>0</v>
      </c>
      <c r="AT1028" s="2">
        <v>0</v>
      </c>
      <c r="AU1028" s="2">
        <v>0</v>
      </c>
      <c r="AV1028" s="2">
        <v>1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75</v>
      </c>
      <c r="CG1028" s="2">
        <v>100</v>
      </c>
      <c r="CH1028" s="2">
        <v>0</v>
      </c>
      <c r="CI1028" s="2">
        <v>25</v>
      </c>
      <c r="CJ1028" s="2">
        <v>0</v>
      </c>
      <c r="CK1028" s="2">
        <v>50</v>
      </c>
      <c r="CL1028" s="2">
        <v>0</v>
      </c>
      <c r="CM1028" s="2">
        <v>0</v>
      </c>
      <c r="CN1028" s="2">
        <v>0</v>
      </c>
      <c r="CO1028" s="2">
        <v>25</v>
      </c>
      <c r="CP1028" s="2">
        <v>0</v>
      </c>
      <c r="CQ1028" s="2">
        <v>50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25</v>
      </c>
      <c r="DC1028" s="2">
        <v>0</v>
      </c>
      <c r="DD1028" s="2">
        <v>50</v>
      </c>
      <c r="DE1028" s="2">
        <v>0</v>
      </c>
      <c r="DF1028" s="2">
        <v>50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25</v>
      </c>
      <c r="EM1028" s="2">
        <v>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50</v>
      </c>
      <c r="FK1028" s="2">
        <v>0</v>
      </c>
      <c r="FL1028" s="2">
        <v>0</v>
      </c>
      <c r="FM1028" s="2">
        <v>0</v>
      </c>
      <c r="FN1028" s="2">
        <v>0</v>
      </c>
      <c r="FO1028" s="2">
        <v>0</v>
      </c>
      <c r="FP1028" s="2">
        <v>0</v>
      </c>
      <c r="FQ1028" s="2">
        <v>0</v>
      </c>
      <c r="FR1028" s="2">
        <v>0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0</v>
      </c>
      <c r="GD1028" s="2">
        <v>75</v>
      </c>
      <c r="GE1028" s="2">
        <v>2</v>
      </c>
      <c r="GF1028" s="2" t="s">
        <v>188</v>
      </c>
    </row>
    <row r="1029" spans="1:188" x14ac:dyDescent="0.7">
      <c r="A1029" s="2">
        <v>1007507</v>
      </c>
      <c r="B1029" s="2" t="s">
        <v>1215</v>
      </c>
      <c r="C1029" s="3">
        <v>41640</v>
      </c>
      <c r="D1029" s="2">
        <v>5</v>
      </c>
      <c r="E1029" s="2">
        <v>3</v>
      </c>
      <c r="F1029" s="2">
        <v>1</v>
      </c>
      <c r="G1029" s="2">
        <v>3</v>
      </c>
      <c r="H1029" s="2">
        <v>0</v>
      </c>
      <c r="I1029" s="2">
        <v>2</v>
      </c>
      <c r="J1029" s="2">
        <v>0</v>
      </c>
      <c r="K1029" s="2">
        <v>1</v>
      </c>
      <c r="L1029" s="2">
        <v>0</v>
      </c>
      <c r="M1029" s="2">
        <v>2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1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1</v>
      </c>
      <c r="AI1029" s="2">
        <v>1</v>
      </c>
      <c r="AJ1029" s="2">
        <v>0</v>
      </c>
      <c r="AK1029" s="2">
        <v>0</v>
      </c>
      <c r="AL1029" s="2">
        <v>0</v>
      </c>
      <c r="AM1029" s="2">
        <v>0</v>
      </c>
      <c r="AN1029" s="2">
        <v>1</v>
      </c>
      <c r="AO1029" s="2">
        <v>0</v>
      </c>
      <c r="AP1029" s="2">
        <v>0</v>
      </c>
      <c r="AQ1029" s="2">
        <v>0</v>
      </c>
      <c r="AR1029" s="2">
        <v>1</v>
      </c>
      <c r="AS1029" s="2">
        <v>0</v>
      </c>
      <c r="AT1029" s="2">
        <v>0</v>
      </c>
      <c r="AU1029" s="2">
        <v>0</v>
      </c>
      <c r="AV1029" s="2">
        <v>1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40</v>
      </c>
      <c r="CG1029" s="2">
        <v>30</v>
      </c>
      <c r="CH1029" s="2">
        <v>0</v>
      </c>
      <c r="CI1029" s="2">
        <v>35</v>
      </c>
      <c r="CJ1029" s="2">
        <v>0</v>
      </c>
      <c r="CK1029" s="2">
        <v>5</v>
      </c>
      <c r="CL1029" s="2">
        <v>0</v>
      </c>
      <c r="CM1029" s="2">
        <v>0</v>
      </c>
      <c r="CN1029" s="2">
        <v>0</v>
      </c>
      <c r="CO1029" s="2">
        <v>35</v>
      </c>
      <c r="CP1029" s="2">
        <v>0</v>
      </c>
      <c r="CQ1029" s="2">
        <v>5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35</v>
      </c>
      <c r="DC1029" s="2">
        <v>0</v>
      </c>
      <c r="DD1029" s="2">
        <v>5</v>
      </c>
      <c r="DE1029" s="2">
        <v>0</v>
      </c>
      <c r="DF1029" s="2">
        <v>25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25</v>
      </c>
      <c r="EK1029" s="2">
        <v>0</v>
      </c>
      <c r="EL1029" s="2">
        <v>0</v>
      </c>
      <c r="EM1029" s="2">
        <v>0</v>
      </c>
      <c r="EN1029" s="2">
        <v>10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5</v>
      </c>
      <c r="FI1029" s="2">
        <v>0</v>
      </c>
      <c r="FJ1029" s="2">
        <v>0</v>
      </c>
      <c r="FK1029" s="2">
        <v>0</v>
      </c>
      <c r="FL1029" s="2">
        <v>0</v>
      </c>
      <c r="FM1029" s="2">
        <v>0</v>
      </c>
      <c r="FN1029" s="2">
        <v>0</v>
      </c>
      <c r="FO1029" s="2">
        <v>0</v>
      </c>
      <c r="FP1029" s="2">
        <v>0</v>
      </c>
      <c r="FQ1029" s="2">
        <v>0</v>
      </c>
      <c r="FR1029" s="2">
        <v>0</v>
      </c>
      <c r="FS1029" s="2">
        <v>0</v>
      </c>
      <c r="FT1029" s="2">
        <v>0</v>
      </c>
      <c r="FU1029" s="2">
        <v>0</v>
      </c>
      <c r="FV1029" s="2">
        <v>0</v>
      </c>
      <c r="FW1029" s="2">
        <v>0</v>
      </c>
      <c r="FX1029" s="2">
        <v>0</v>
      </c>
      <c r="FY1029" s="2">
        <v>0</v>
      </c>
      <c r="FZ1029" s="2">
        <v>0</v>
      </c>
      <c r="GA1029" s="2">
        <v>0</v>
      </c>
      <c r="GB1029" s="2">
        <v>0</v>
      </c>
      <c r="GC1029" s="2">
        <v>0</v>
      </c>
      <c r="GD1029" s="2">
        <v>40</v>
      </c>
      <c r="GE1029" s="2">
        <v>3</v>
      </c>
      <c r="GF1029" s="2" t="s">
        <v>188</v>
      </c>
    </row>
    <row r="1030" spans="1:188" x14ac:dyDescent="0.7">
      <c r="A1030" s="2">
        <v>1009462</v>
      </c>
      <c r="B1030" s="2" t="s">
        <v>1216</v>
      </c>
      <c r="C1030" s="3">
        <v>41275</v>
      </c>
      <c r="D1030" s="2">
        <v>6</v>
      </c>
      <c r="E1030" s="2">
        <v>4</v>
      </c>
      <c r="F1030" s="2">
        <v>2</v>
      </c>
      <c r="G1030" s="2">
        <v>4</v>
      </c>
      <c r="H1030" s="2">
        <v>1</v>
      </c>
      <c r="I1030" s="2">
        <v>0</v>
      </c>
      <c r="J1030" s="2">
        <v>1</v>
      </c>
      <c r="K1030" s="2">
        <v>0</v>
      </c>
      <c r="L1030" s="2">
        <v>3</v>
      </c>
      <c r="M1030" s="2">
        <v>1</v>
      </c>
      <c r="N1030" s="2">
        <v>0</v>
      </c>
      <c r="O1030" s="2">
        <v>1</v>
      </c>
      <c r="P1030" s="2">
        <v>0</v>
      </c>
      <c r="Q1030" s="2">
        <v>3</v>
      </c>
      <c r="R1030" s="2">
        <v>0</v>
      </c>
      <c r="S1030" s="2">
        <v>0</v>
      </c>
      <c r="T1030" s="2">
        <v>0</v>
      </c>
      <c r="U1030" s="2">
        <v>0</v>
      </c>
      <c r="V1030" s="2">
        <v>1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</v>
      </c>
      <c r="AI1030" s="2">
        <v>1</v>
      </c>
      <c r="AJ1030" s="2">
        <v>0</v>
      </c>
      <c r="AK1030" s="2">
        <v>0</v>
      </c>
      <c r="AL1030" s="2">
        <v>0</v>
      </c>
      <c r="AM1030" s="2">
        <v>0</v>
      </c>
      <c r="AN1030" s="2">
        <v>1</v>
      </c>
      <c r="AO1030" s="2">
        <v>0</v>
      </c>
      <c r="AP1030" s="2">
        <v>0</v>
      </c>
      <c r="AQ1030" s="2">
        <v>0</v>
      </c>
      <c r="AR1030" s="2">
        <v>1</v>
      </c>
      <c r="AS1030" s="2">
        <v>0</v>
      </c>
      <c r="AT1030" s="2">
        <v>0</v>
      </c>
      <c r="AU1030" s="2">
        <v>0</v>
      </c>
      <c r="AV1030" s="2">
        <v>1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1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200</v>
      </c>
      <c r="CG1030" s="2">
        <v>317.95</v>
      </c>
      <c r="CH1030" s="2">
        <v>100</v>
      </c>
      <c r="CI1030" s="2">
        <v>0</v>
      </c>
      <c r="CJ1030" s="2">
        <v>100</v>
      </c>
      <c r="CK1030" s="2">
        <v>0</v>
      </c>
      <c r="CL1030" s="2">
        <v>217.95</v>
      </c>
      <c r="CM1030" s="2">
        <v>0</v>
      </c>
      <c r="CN1030" s="2">
        <v>100</v>
      </c>
      <c r="CO1030" s="2">
        <v>0</v>
      </c>
      <c r="CP1030" s="2">
        <v>100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100</v>
      </c>
      <c r="DC1030" s="2">
        <v>0</v>
      </c>
      <c r="DD1030" s="2">
        <v>100</v>
      </c>
      <c r="DE1030" s="2">
        <v>0</v>
      </c>
      <c r="DF1030" s="2">
        <v>217.95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100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100</v>
      </c>
      <c r="FF1030" s="2">
        <v>0</v>
      </c>
      <c r="FG1030" s="2">
        <v>0</v>
      </c>
      <c r="FH1030" s="2">
        <v>0</v>
      </c>
      <c r="FI1030" s="2">
        <v>0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>
        <v>0</v>
      </c>
      <c r="FQ1030" s="2">
        <v>0</v>
      </c>
      <c r="FR1030" s="2">
        <v>0</v>
      </c>
      <c r="FS1030" s="2">
        <v>0</v>
      </c>
      <c r="FT1030" s="2">
        <v>0</v>
      </c>
      <c r="FU1030" s="2">
        <v>0</v>
      </c>
      <c r="FV1030" s="2">
        <v>0</v>
      </c>
      <c r="FW1030" s="2">
        <v>0</v>
      </c>
      <c r="FX1030" s="2">
        <v>0</v>
      </c>
      <c r="FY1030" s="2">
        <v>0</v>
      </c>
      <c r="FZ1030" s="2">
        <v>0</v>
      </c>
      <c r="GA1030" s="2">
        <v>217.95</v>
      </c>
      <c r="GB1030" s="2">
        <v>0</v>
      </c>
      <c r="GC1030" s="2">
        <v>0</v>
      </c>
      <c r="GD1030" s="2">
        <v>417.95</v>
      </c>
      <c r="GE1030" s="2">
        <v>5</v>
      </c>
      <c r="GF1030" s="2" t="s">
        <v>188</v>
      </c>
    </row>
    <row r="1031" spans="1:188" x14ac:dyDescent="0.7">
      <c r="A1031" s="2">
        <v>1012130</v>
      </c>
      <c r="B1031" s="2" t="s">
        <v>1217</v>
      </c>
      <c r="C1031" s="3">
        <v>41275</v>
      </c>
      <c r="D1031" s="2">
        <v>6</v>
      </c>
      <c r="E1031" s="2">
        <v>4</v>
      </c>
      <c r="F1031" s="2">
        <v>2</v>
      </c>
      <c r="G1031" s="2">
        <v>4</v>
      </c>
      <c r="H1031" s="2">
        <v>1</v>
      </c>
      <c r="I1031" s="2">
        <v>0</v>
      </c>
      <c r="J1031" s="2">
        <v>1</v>
      </c>
      <c r="K1031" s="2">
        <v>0</v>
      </c>
      <c r="L1031" s="2">
        <v>1</v>
      </c>
      <c r="M1031" s="2">
        <v>1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s="2">
        <v>0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1</v>
      </c>
      <c r="AI1031" s="2">
        <v>1</v>
      </c>
      <c r="AJ1031" s="2">
        <v>0</v>
      </c>
      <c r="AK1031" s="2">
        <v>0</v>
      </c>
      <c r="AL1031" s="2">
        <v>0</v>
      </c>
      <c r="AM1031" s="2">
        <v>0</v>
      </c>
      <c r="AN1031" s="2">
        <v>1</v>
      </c>
      <c r="AO1031" s="2">
        <v>0</v>
      </c>
      <c r="AP1031" s="2">
        <v>0</v>
      </c>
      <c r="AQ1031" s="2">
        <v>0</v>
      </c>
      <c r="AR1031" s="2">
        <v>1</v>
      </c>
      <c r="AS1031" s="2">
        <v>0</v>
      </c>
      <c r="AT1031" s="2">
        <v>0</v>
      </c>
      <c r="AU1031" s="2">
        <v>0</v>
      </c>
      <c r="AV1031" s="2">
        <v>1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1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40</v>
      </c>
      <c r="CG1031" s="2">
        <v>40</v>
      </c>
      <c r="CH1031" s="2">
        <v>25</v>
      </c>
      <c r="CI1031" s="2">
        <v>0</v>
      </c>
      <c r="CJ1031" s="2">
        <v>15</v>
      </c>
      <c r="CK1031" s="2">
        <v>0</v>
      </c>
      <c r="CL1031" s="2">
        <v>25</v>
      </c>
      <c r="CM1031" s="2">
        <v>0</v>
      </c>
      <c r="CN1031" s="2">
        <v>25</v>
      </c>
      <c r="CO1031" s="2">
        <v>0</v>
      </c>
      <c r="CP1031" s="2">
        <v>15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25</v>
      </c>
      <c r="DC1031" s="2">
        <v>0</v>
      </c>
      <c r="DD1031" s="2">
        <v>15</v>
      </c>
      <c r="DE1031" s="2">
        <v>0</v>
      </c>
      <c r="DF1031" s="2">
        <v>25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25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15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0</v>
      </c>
      <c r="FM1031" s="2">
        <v>0</v>
      </c>
      <c r="FN1031" s="2">
        <v>0</v>
      </c>
      <c r="FO1031" s="2">
        <v>0</v>
      </c>
      <c r="FP1031" s="2">
        <v>0</v>
      </c>
      <c r="FQ1031" s="2">
        <v>0</v>
      </c>
      <c r="FR1031" s="2">
        <v>0</v>
      </c>
      <c r="FS1031" s="2">
        <v>25</v>
      </c>
      <c r="FT1031" s="2">
        <v>0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65</v>
      </c>
      <c r="GE1031" s="2">
        <v>3</v>
      </c>
      <c r="GF1031" s="2" t="s">
        <v>188</v>
      </c>
    </row>
    <row r="1032" spans="1:188" x14ac:dyDescent="0.7">
      <c r="A1032" s="2">
        <v>1015104</v>
      </c>
      <c r="B1032" s="2" t="s">
        <v>1218</v>
      </c>
      <c r="C1032" s="3">
        <v>41275</v>
      </c>
      <c r="D1032" s="2">
        <v>6</v>
      </c>
      <c r="E1032" s="2">
        <v>3</v>
      </c>
      <c r="F1032" s="2">
        <v>1</v>
      </c>
      <c r="G1032" s="2">
        <v>3</v>
      </c>
      <c r="H1032" s="2">
        <v>1</v>
      </c>
      <c r="I1032" s="2">
        <v>0</v>
      </c>
      <c r="J1032" s="2">
        <v>1</v>
      </c>
      <c r="K1032" s="2">
        <v>0</v>
      </c>
      <c r="L1032" s="2">
        <v>1</v>
      </c>
      <c r="M1032" s="2">
        <v>1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1</v>
      </c>
      <c r="AE1032" s="2">
        <v>0</v>
      </c>
      <c r="AF1032" s="2">
        <v>0</v>
      </c>
      <c r="AG1032" s="2">
        <v>0</v>
      </c>
      <c r="AH1032" s="2">
        <v>1</v>
      </c>
      <c r="AI1032" s="2">
        <v>1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0</v>
      </c>
      <c r="AP1032" s="2">
        <v>0</v>
      </c>
      <c r="AQ1032" s="2">
        <v>0</v>
      </c>
      <c r="AR1032" s="2">
        <v>1</v>
      </c>
      <c r="AS1032" s="2">
        <v>0</v>
      </c>
      <c r="AT1032" s="2">
        <v>0</v>
      </c>
      <c r="AU1032" s="2">
        <v>0</v>
      </c>
      <c r="AV1032" s="2">
        <v>1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1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95</v>
      </c>
      <c r="CG1032" s="2">
        <v>75</v>
      </c>
      <c r="CH1032" s="2">
        <v>20</v>
      </c>
      <c r="CI1032" s="2">
        <v>0</v>
      </c>
      <c r="CJ1032" s="2">
        <v>25</v>
      </c>
      <c r="CK1032" s="2">
        <v>0</v>
      </c>
      <c r="CL1032" s="2">
        <v>50</v>
      </c>
      <c r="CM1032" s="2">
        <v>0</v>
      </c>
      <c r="CN1032" s="2">
        <v>20</v>
      </c>
      <c r="CO1032" s="2">
        <v>0</v>
      </c>
      <c r="CP1032" s="2">
        <v>25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20</v>
      </c>
      <c r="DC1032" s="2">
        <v>0</v>
      </c>
      <c r="DD1032" s="2">
        <v>25</v>
      </c>
      <c r="DE1032" s="2">
        <v>0</v>
      </c>
      <c r="DF1032" s="2">
        <v>50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20</v>
      </c>
      <c r="EF1032" s="2">
        <v>0</v>
      </c>
      <c r="EG1032" s="2">
        <v>0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25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0</v>
      </c>
      <c r="FM1032" s="2">
        <v>0</v>
      </c>
      <c r="FN1032" s="2">
        <v>0</v>
      </c>
      <c r="FO1032" s="2">
        <v>0</v>
      </c>
      <c r="FP1032" s="2">
        <v>0</v>
      </c>
      <c r="FQ1032" s="2">
        <v>0</v>
      </c>
      <c r="FR1032" s="2">
        <v>0</v>
      </c>
      <c r="FS1032" s="2">
        <v>0</v>
      </c>
      <c r="FT1032" s="2">
        <v>0</v>
      </c>
      <c r="FU1032" s="2">
        <v>0</v>
      </c>
      <c r="FV1032" s="2">
        <v>0</v>
      </c>
      <c r="FW1032" s="2">
        <v>0</v>
      </c>
      <c r="FX1032" s="2">
        <v>0</v>
      </c>
      <c r="FY1032" s="2">
        <v>50</v>
      </c>
      <c r="FZ1032" s="2">
        <v>0</v>
      </c>
      <c r="GA1032" s="2">
        <v>0</v>
      </c>
      <c r="GB1032" s="2">
        <v>0</v>
      </c>
      <c r="GC1032" s="2">
        <v>0</v>
      </c>
      <c r="GD1032" s="2">
        <v>95</v>
      </c>
      <c r="GE1032" s="2">
        <v>3</v>
      </c>
      <c r="GF1032" s="2" t="s">
        <v>188</v>
      </c>
    </row>
    <row r="1033" spans="1:188" x14ac:dyDescent="0.7">
      <c r="A1033" s="2">
        <v>1016115</v>
      </c>
      <c r="B1033" s="2" t="s">
        <v>1219</v>
      </c>
      <c r="C1033" s="3">
        <v>41275</v>
      </c>
      <c r="D1033" s="2">
        <v>6</v>
      </c>
      <c r="E1033" s="2">
        <v>3</v>
      </c>
      <c r="F1033" s="2">
        <v>1</v>
      </c>
      <c r="G1033" s="2">
        <v>3</v>
      </c>
      <c r="H1033" s="2">
        <v>1</v>
      </c>
      <c r="I1033" s="2">
        <v>0</v>
      </c>
      <c r="J1033" s="2">
        <v>1</v>
      </c>
      <c r="K1033" s="2">
        <v>0</v>
      </c>
      <c r="L1033" s="2">
        <v>1</v>
      </c>
      <c r="M1033" s="2">
        <v>1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1</v>
      </c>
      <c r="AE1033" s="2">
        <v>0</v>
      </c>
      <c r="AF1033" s="2">
        <v>0</v>
      </c>
      <c r="AG1033" s="2">
        <v>0</v>
      </c>
      <c r="AH1033" s="2">
        <v>1</v>
      </c>
      <c r="AI1033" s="2">
        <v>1</v>
      </c>
      <c r="AJ1033" s="2">
        <v>0</v>
      </c>
      <c r="AK1033" s="2">
        <v>0</v>
      </c>
      <c r="AL1033" s="2">
        <v>0</v>
      </c>
      <c r="AM1033" s="2">
        <v>0</v>
      </c>
      <c r="AN1033" s="2">
        <v>1</v>
      </c>
      <c r="AO1033" s="2">
        <v>0</v>
      </c>
      <c r="AP1033" s="2">
        <v>0</v>
      </c>
      <c r="AQ1033" s="2">
        <v>0</v>
      </c>
      <c r="AR1033" s="2">
        <v>1</v>
      </c>
      <c r="AS1033" s="2">
        <v>0</v>
      </c>
      <c r="AT1033" s="2">
        <v>0</v>
      </c>
      <c r="AU1033" s="2">
        <v>0</v>
      </c>
      <c r="AV1033" s="2">
        <v>1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1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65</v>
      </c>
      <c r="CG1033" s="2">
        <v>40</v>
      </c>
      <c r="CH1033" s="2">
        <v>25</v>
      </c>
      <c r="CI1033" s="2">
        <v>0</v>
      </c>
      <c r="CJ1033" s="2">
        <v>15</v>
      </c>
      <c r="CK1033" s="2">
        <v>0</v>
      </c>
      <c r="CL1033" s="2">
        <v>25</v>
      </c>
      <c r="CM1033" s="2">
        <v>0</v>
      </c>
      <c r="CN1033" s="2">
        <v>25</v>
      </c>
      <c r="CO1033" s="2">
        <v>0</v>
      </c>
      <c r="CP1033" s="2">
        <v>15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25</v>
      </c>
      <c r="DC1033" s="2">
        <v>0</v>
      </c>
      <c r="DD1033" s="2">
        <v>15</v>
      </c>
      <c r="DE1033" s="2">
        <v>0</v>
      </c>
      <c r="DF1033" s="2">
        <v>25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25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15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0</v>
      </c>
      <c r="FM1033" s="2">
        <v>0</v>
      </c>
      <c r="FN1033" s="2">
        <v>0</v>
      </c>
      <c r="FO1033" s="2">
        <v>0</v>
      </c>
      <c r="FP1033" s="2">
        <v>0</v>
      </c>
      <c r="FQ1033" s="2">
        <v>0</v>
      </c>
      <c r="FR1033" s="2">
        <v>0</v>
      </c>
      <c r="FS1033" s="2">
        <v>0</v>
      </c>
      <c r="FT1033" s="2">
        <v>0</v>
      </c>
      <c r="FU1033" s="2">
        <v>0</v>
      </c>
      <c r="FV1033" s="2">
        <v>0</v>
      </c>
      <c r="FW1033" s="2">
        <v>0</v>
      </c>
      <c r="FX1033" s="2">
        <v>0</v>
      </c>
      <c r="FY1033" s="2">
        <v>0</v>
      </c>
      <c r="FZ1033" s="2">
        <v>25</v>
      </c>
      <c r="GA1033" s="2">
        <v>0</v>
      </c>
      <c r="GB1033" s="2">
        <v>0</v>
      </c>
      <c r="GC1033" s="2">
        <v>0</v>
      </c>
      <c r="GD1033" s="2">
        <v>65</v>
      </c>
      <c r="GE1033" s="2">
        <v>3</v>
      </c>
      <c r="GF1033" s="2" t="s">
        <v>188</v>
      </c>
    </row>
    <row r="1034" spans="1:188" x14ac:dyDescent="0.7">
      <c r="A1034" s="2">
        <v>1017145</v>
      </c>
      <c r="B1034" s="2" t="s">
        <v>1220</v>
      </c>
      <c r="C1034" s="3">
        <v>41275</v>
      </c>
      <c r="D1034" s="2">
        <v>6</v>
      </c>
      <c r="E1034" s="2">
        <v>3</v>
      </c>
      <c r="F1034" s="2">
        <v>1</v>
      </c>
      <c r="G1034" s="2">
        <v>3</v>
      </c>
      <c r="H1034" s="2">
        <v>1</v>
      </c>
      <c r="I1034" s="2">
        <v>0</v>
      </c>
      <c r="J1034" s="2">
        <v>1</v>
      </c>
      <c r="K1034" s="2">
        <v>0</v>
      </c>
      <c r="L1034" s="2">
        <v>1</v>
      </c>
      <c r="M1034" s="2">
        <v>1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1</v>
      </c>
      <c r="AE1034" s="2">
        <v>0</v>
      </c>
      <c r="AF1034" s="2">
        <v>0</v>
      </c>
      <c r="AG1034" s="2">
        <v>0</v>
      </c>
      <c r="AH1034" s="2">
        <v>1</v>
      </c>
      <c r="AI1034" s="2">
        <v>1</v>
      </c>
      <c r="AJ1034" s="2">
        <v>0</v>
      </c>
      <c r="AK1034" s="2">
        <v>0</v>
      </c>
      <c r="AL1034" s="2">
        <v>0</v>
      </c>
      <c r="AM1034" s="2">
        <v>0</v>
      </c>
      <c r="AN1034" s="2">
        <v>1</v>
      </c>
      <c r="AO1034" s="2">
        <v>0</v>
      </c>
      <c r="AP1034" s="2">
        <v>0</v>
      </c>
      <c r="AQ1034" s="2">
        <v>0</v>
      </c>
      <c r="AR1034" s="2">
        <v>1</v>
      </c>
      <c r="AS1034" s="2">
        <v>0</v>
      </c>
      <c r="AT1034" s="2">
        <v>0</v>
      </c>
      <c r="AU1034" s="2">
        <v>0</v>
      </c>
      <c r="AV1034" s="2">
        <v>1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1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80</v>
      </c>
      <c r="CG1034" s="2">
        <v>50</v>
      </c>
      <c r="CH1034" s="2">
        <v>30</v>
      </c>
      <c r="CI1034" s="2">
        <v>0</v>
      </c>
      <c r="CJ1034" s="2">
        <v>25</v>
      </c>
      <c r="CK1034" s="2">
        <v>0</v>
      </c>
      <c r="CL1034" s="2">
        <v>25</v>
      </c>
      <c r="CM1034" s="2">
        <v>0</v>
      </c>
      <c r="CN1034" s="2">
        <v>30</v>
      </c>
      <c r="CO1034" s="2">
        <v>0</v>
      </c>
      <c r="CP1034" s="2">
        <v>25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30</v>
      </c>
      <c r="DC1034" s="2">
        <v>0</v>
      </c>
      <c r="DD1034" s="2">
        <v>25</v>
      </c>
      <c r="DE1034" s="2">
        <v>0</v>
      </c>
      <c r="DF1034" s="2">
        <v>25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30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25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0</v>
      </c>
      <c r="FM1034" s="2">
        <v>0</v>
      </c>
      <c r="FN1034" s="2">
        <v>0</v>
      </c>
      <c r="FO1034" s="2">
        <v>0</v>
      </c>
      <c r="FP1034" s="2">
        <v>0</v>
      </c>
      <c r="FQ1034" s="2">
        <v>0</v>
      </c>
      <c r="FR1034" s="2">
        <v>0</v>
      </c>
      <c r="FS1034" s="2">
        <v>0</v>
      </c>
      <c r="FT1034" s="2">
        <v>0</v>
      </c>
      <c r="FU1034" s="2">
        <v>0</v>
      </c>
      <c r="FV1034" s="2">
        <v>0</v>
      </c>
      <c r="FW1034" s="2">
        <v>0</v>
      </c>
      <c r="FX1034" s="2">
        <v>0</v>
      </c>
      <c r="FY1034" s="2">
        <v>0</v>
      </c>
      <c r="FZ1034" s="2">
        <v>0</v>
      </c>
      <c r="GA1034" s="2">
        <v>25</v>
      </c>
      <c r="GB1034" s="2">
        <v>0</v>
      </c>
      <c r="GC1034" s="2">
        <v>0</v>
      </c>
      <c r="GD1034" s="2">
        <v>80</v>
      </c>
      <c r="GE1034" s="2">
        <v>3</v>
      </c>
      <c r="GF1034" s="2" t="s">
        <v>188</v>
      </c>
    </row>
    <row r="1035" spans="1:188" x14ac:dyDescent="0.7">
      <c r="A1035" s="2">
        <v>1017267</v>
      </c>
      <c r="B1035" s="2" t="s">
        <v>1221</v>
      </c>
      <c r="C1035" s="3">
        <v>41640</v>
      </c>
      <c r="D1035" s="2">
        <v>5</v>
      </c>
      <c r="E1035" s="2">
        <v>3</v>
      </c>
      <c r="F1035" s="2">
        <v>1</v>
      </c>
      <c r="G1035" s="2">
        <v>3</v>
      </c>
      <c r="H1035" s="2">
        <v>0</v>
      </c>
      <c r="I1035" s="2">
        <v>1</v>
      </c>
      <c r="J1035" s="2">
        <v>0</v>
      </c>
      <c r="K1035" s="2">
        <v>3</v>
      </c>
      <c r="L1035" s="2">
        <v>0</v>
      </c>
      <c r="M1035" s="2">
        <v>1</v>
      </c>
      <c r="N1035" s="2">
        <v>0</v>
      </c>
      <c r="O1035" s="2">
        <v>3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1</v>
      </c>
      <c r="AJ1035" s="2">
        <v>0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0</v>
      </c>
      <c r="AQ1035" s="2">
        <v>0</v>
      </c>
      <c r="AR1035" s="2">
        <v>1</v>
      </c>
      <c r="AS1035" s="2">
        <v>0</v>
      </c>
      <c r="AT1035" s="2">
        <v>0</v>
      </c>
      <c r="AU1035" s="2">
        <v>0</v>
      </c>
      <c r="AV1035" s="2">
        <v>1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160</v>
      </c>
      <c r="CG1035" s="2">
        <v>175</v>
      </c>
      <c r="CH1035" s="2">
        <v>0</v>
      </c>
      <c r="CI1035" s="2">
        <v>10</v>
      </c>
      <c r="CJ1035" s="2">
        <v>0</v>
      </c>
      <c r="CK1035" s="2">
        <v>150</v>
      </c>
      <c r="CL1035" s="2">
        <v>0</v>
      </c>
      <c r="CM1035" s="2">
        <v>0</v>
      </c>
      <c r="CN1035" s="2">
        <v>0</v>
      </c>
      <c r="CO1035" s="2">
        <v>10</v>
      </c>
      <c r="CP1035" s="2">
        <v>0</v>
      </c>
      <c r="CQ1035" s="2">
        <v>150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10</v>
      </c>
      <c r="DC1035" s="2">
        <v>0</v>
      </c>
      <c r="DD1035" s="2">
        <v>150</v>
      </c>
      <c r="DE1035" s="2">
        <v>0</v>
      </c>
      <c r="DF1035" s="2">
        <v>25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10</v>
      </c>
      <c r="EK1035" s="2">
        <v>0</v>
      </c>
      <c r="EL1035" s="2">
        <v>0</v>
      </c>
      <c r="EM1035" s="2">
        <v>0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0</v>
      </c>
      <c r="FN1035" s="2">
        <v>0</v>
      </c>
      <c r="FO1035" s="2">
        <v>100</v>
      </c>
      <c r="FP1035" s="2">
        <v>50</v>
      </c>
      <c r="FQ1035" s="2">
        <v>0</v>
      </c>
      <c r="FR1035" s="2">
        <v>0</v>
      </c>
      <c r="FS1035" s="2">
        <v>0</v>
      </c>
      <c r="FT1035" s="2">
        <v>0</v>
      </c>
      <c r="FU1035" s="2">
        <v>0</v>
      </c>
      <c r="FV1035" s="2">
        <v>0</v>
      </c>
      <c r="FW1035" s="2">
        <v>0</v>
      </c>
      <c r="FX1035" s="2">
        <v>0</v>
      </c>
      <c r="FY1035" s="2">
        <v>0</v>
      </c>
      <c r="FZ1035" s="2">
        <v>0</v>
      </c>
      <c r="GA1035" s="2">
        <v>0</v>
      </c>
      <c r="GB1035" s="2">
        <v>0</v>
      </c>
      <c r="GC1035" s="2">
        <v>0</v>
      </c>
      <c r="GD1035" s="2">
        <v>160</v>
      </c>
      <c r="GE1035" s="2">
        <v>4</v>
      </c>
      <c r="GF1035" s="2" t="s">
        <v>188</v>
      </c>
    </row>
    <row r="1036" spans="1:188" x14ac:dyDescent="0.7">
      <c r="A1036" s="2">
        <v>1017575</v>
      </c>
      <c r="B1036" s="2" t="s">
        <v>1222</v>
      </c>
      <c r="C1036" s="3">
        <v>41275</v>
      </c>
      <c r="D1036" s="2">
        <v>6</v>
      </c>
      <c r="E1036" s="2">
        <v>3</v>
      </c>
      <c r="F1036" s="2">
        <v>1</v>
      </c>
      <c r="G1036" s="2">
        <v>3</v>
      </c>
      <c r="H1036" s="2">
        <v>4</v>
      </c>
      <c r="I1036" s="2">
        <v>0</v>
      </c>
      <c r="J1036" s="2">
        <v>2</v>
      </c>
      <c r="K1036" s="2">
        <v>0</v>
      </c>
      <c r="L1036" s="2">
        <v>2</v>
      </c>
      <c r="M1036" s="2">
        <v>4</v>
      </c>
      <c r="N1036" s="2">
        <v>0</v>
      </c>
      <c r="O1036" s="2">
        <v>2</v>
      </c>
      <c r="P1036" s="2">
        <v>0</v>
      </c>
      <c r="Q1036" s="2">
        <v>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1</v>
      </c>
      <c r="AE1036" s="2">
        <v>0</v>
      </c>
      <c r="AF1036" s="2">
        <v>0</v>
      </c>
      <c r="AG1036" s="2">
        <v>0</v>
      </c>
      <c r="AH1036" s="2">
        <v>1</v>
      </c>
      <c r="AI1036" s="2">
        <v>1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0</v>
      </c>
      <c r="AP1036" s="2">
        <v>0</v>
      </c>
      <c r="AQ1036" s="2">
        <v>0</v>
      </c>
      <c r="AR1036" s="2">
        <v>1</v>
      </c>
      <c r="AS1036" s="2">
        <v>0</v>
      </c>
      <c r="AT1036" s="2">
        <v>0</v>
      </c>
      <c r="AU1036" s="2">
        <v>0</v>
      </c>
      <c r="AV1036" s="2">
        <v>1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1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135</v>
      </c>
      <c r="CG1036" s="2">
        <v>95</v>
      </c>
      <c r="CH1036" s="2">
        <v>40</v>
      </c>
      <c r="CI1036" s="2">
        <v>0</v>
      </c>
      <c r="CJ1036" s="2">
        <v>35</v>
      </c>
      <c r="CK1036" s="2">
        <v>0</v>
      </c>
      <c r="CL1036" s="2">
        <v>60</v>
      </c>
      <c r="CM1036" s="2">
        <v>0</v>
      </c>
      <c r="CN1036" s="2">
        <v>40</v>
      </c>
      <c r="CO1036" s="2">
        <v>0</v>
      </c>
      <c r="CP1036" s="2">
        <v>35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40</v>
      </c>
      <c r="DC1036" s="2">
        <v>0</v>
      </c>
      <c r="DD1036" s="2">
        <v>35</v>
      </c>
      <c r="DE1036" s="2">
        <v>0</v>
      </c>
      <c r="DF1036" s="2">
        <v>60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10</v>
      </c>
      <c r="ED1036" s="2">
        <v>20</v>
      </c>
      <c r="EE1036" s="2">
        <v>10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15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20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0</v>
      </c>
      <c r="FM1036" s="2">
        <v>0</v>
      </c>
      <c r="FN1036" s="2">
        <v>0</v>
      </c>
      <c r="FO1036" s="2">
        <v>0</v>
      </c>
      <c r="FP1036" s="2">
        <v>0</v>
      </c>
      <c r="FQ1036" s="2">
        <v>0</v>
      </c>
      <c r="FR1036" s="2">
        <v>20</v>
      </c>
      <c r="FS1036" s="2">
        <v>40</v>
      </c>
      <c r="FT1036" s="2">
        <v>0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0</v>
      </c>
      <c r="GB1036" s="2">
        <v>0</v>
      </c>
      <c r="GC1036" s="2">
        <v>0</v>
      </c>
      <c r="GD1036" s="2">
        <v>135</v>
      </c>
      <c r="GE1036" s="2">
        <v>8</v>
      </c>
      <c r="GF1036" s="2" t="s">
        <v>188</v>
      </c>
    </row>
    <row r="1037" spans="1:188" x14ac:dyDescent="0.7">
      <c r="A1037" s="2">
        <v>1017608</v>
      </c>
      <c r="B1037" s="2" t="s">
        <v>1223</v>
      </c>
      <c r="C1037" s="3">
        <v>41275</v>
      </c>
      <c r="D1037" s="2">
        <v>6</v>
      </c>
      <c r="E1037" s="2">
        <v>3</v>
      </c>
      <c r="F1037" s="2">
        <v>1</v>
      </c>
      <c r="G1037" s="2">
        <v>3</v>
      </c>
      <c r="H1037" s="2">
        <v>4</v>
      </c>
      <c r="I1037" s="2">
        <v>0</v>
      </c>
      <c r="J1037" s="2">
        <v>8</v>
      </c>
      <c r="K1037" s="2">
        <v>0</v>
      </c>
      <c r="L1037" s="2">
        <v>6</v>
      </c>
      <c r="M1037" s="2">
        <v>4</v>
      </c>
      <c r="N1037" s="2">
        <v>0</v>
      </c>
      <c r="O1037" s="2">
        <v>8</v>
      </c>
      <c r="P1037" s="2">
        <v>0</v>
      </c>
      <c r="Q1037" s="2">
        <v>6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1</v>
      </c>
      <c r="AE1037" s="2">
        <v>0</v>
      </c>
      <c r="AF1037" s="2">
        <v>0</v>
      </c>
      <c r="AG1037" s="2">
        <v>0</v>
      </c>
      <c r="AH1037" s="2">
        <v>1</v>
      </c>
      <c r="AI1037" s="2">
        <v>1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0</v>
      </c>
      <c r="AP1037" s="2">
        <v>0</v>
      </c>
      <c r="AQ1037" s="2">
        <v>0</v>
      </c>
      <c r="AR1037" s="2">
        <v>1</v>
      </c>
      <c r="AS1037" s="2">
        <v>0</v>
      </c>
      <c r="AT1037" s="2">
        <v>0</v>
      </c>
      <c r="AU1037" s="2">
        <v>0</v>
      </c>
      <c r="AV1037" s="2">
        <v>1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1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1060.5</v>
      </c>
      <c r="CG1037" s="2">
        <v>870.5</v>
      </c>
      <c r="CH1037" s="2">
        <v>190</v>
      </c>
      <c r="CI1037" s="2">
        <v>0</v>
      </c>
      <c r="CJ1037" s="2">
        <v>515.5</v>
      </c>
      <c r="CK1037" s="2">
        <v>0</v>
      </c>
      <c r="CL1037" s="2">
        <v>355</v>
      </c>
      <c r="CM1037" s="2">
        <v>0</v>
      </c>
      <c r="CN1037" s="2">
        <v>190</v>
      </c>
      <c r="CO1037" s="2">
        <v>0</v>
      </c>
      <c r="CP1037" s="2">
        <v>515.5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190</v>
      </c>
      <c r="DC1037" s="2">
        <v>0</v>
      </c>
      <c r="DD1037" s="2">
        <v>515.5</v>
      </c>
      <c r="DE1037" s="2">
        <v>0</v>
      </c>
      <c r="DF1037" s="2">
        <v>355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140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50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125</v>
      </c>
      <c r="EW1037" s="2">
        <v>0</v>
      </c>
      <c r="EX1037" s="2">
        <v>0</v>
      </c>
      <c r="EY1037" s="2">
        <v>75</v>
      </c>
      <c r="EZ1037" s="2">
        <v>0</v>
      </c>
      <c r="FA1037" s="2">
        <v>265.5</v>
      </c>
      <c r="FB1037" s="2">
        <v>0</v>
      </c>
      <c r="FC1037" s="2">
        <v>0</v>
      </c>
      <c r="FD1037" s="2">
        <v>0</v>
      </c>
      <c r="FE1037" s="2">
        <v>50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0</v>
      </c>
      <c r="FN1037" s="2">
        <v>0</v>
      </c>
      <c r="FO1037" s="2">
        <v>0</v>
      </c>
      <c r="FP1037" s="2">
        <v>0</v>
      </c>
      <c r="FQ1037" s="2">
        <v>0</v>
      </c>
      <c r="FR1037" s="2">
        <v>0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0</v>
      </c>
      <c r="GB1037" s="2">
        <v>0</v>
      </c>
      <c r="GC1037" s="2">
        <v>355</v>
      </c>
      <c r="GD1037" s="2">
        <v>1060.5</v>
      </c>
      <c r="GE1037" s="2">
        <v>18</v>
      </c>
      <c r="GF1037" s="2" t="s">
        <v>188</v>
      </c>
    </row>
    <row r="1038" spans="1:188" x14ac:dyDescent="0.7">
      <c r="A1038" s="2">
        <v>1019592</v>
      </c>
      <c r="B1038" s="2" t="s">
        <v>1224</v>
      </c>
      <c r="C1038" s="3">
        <v>41275</v>
      </c>
      <c r="D1038" s="2">
        <v>6</v>
      </c>
      <c r="E1038" s="2">
        <v>4</v>
      </c>
      <c r="F1038" s="2">
        <v>2</v>
      </c>
      <c r="G1038" s="2">
        <v>4</v>
      </c>
      <c r="H1038" s="2">
        <v>1</v>
      </c>
      <c r="I1038" s="2">
        <v>0</v>
      </c>
      <c r="J1038" s="2">
        <v>2</v>
      </c>
      <c r="K1038" s="2">
        <v>0</v>
      </c>
      <c r="L1038" s="2">
        <v>1</v>
      </c>
      <c r="M1038" s="2">
        <v>1</v>
      </c>
      <c r="N1038" s="2">
        <v>0</v>
      </c>
      <c r="O1038" s="2">
        <v>2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s="2">
        <v>0</v>
      </c>
      <c r="V1038" s="2">
        <v>1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1</v>
      </c>
      <c r="AI1038" s="2">
        <v>1</v>
      </c>
      <c r="AJ1038" s="2">
        <v>0</v>
      </c>
      <c r="AK1038" s="2">
        <v>0</v>
      </c>
      <c r="AL1038" s="2">
        <v>0</v>
      </c>
      <c r="AM1038" s="2">
        <v>0</v>
      </c>
      <c r="AN1038" s="2">
        <v>1</v>
      </c>
      <c r="AO1038" s="2">
        <v>0</v>
      </c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</v>
      </c>
      <c r="AV1038" s="2">
        <v>1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1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300</v>
      </c>
      <c r="CG1038" s="2">
        <v>300</v>
      </c>
      <c r="CH1038" s="2">
        <v>100</v>
      </c>
      <c r="CI1038" s="2">
        <v>0</v>
      </c>
      <c r="CJ1038" s="2">
        <v>200</v>
      </c>
      <c r="CK1038" s="2">
        <v>0</v>
      </c>
      <c r="CL1038" s="2">
        <v>100</v>
      </c>
      <c r="CM1038" s="2">
        <v>0</v>
      </c>
      <c r="CN1038" s="2">
        <v>100</v>
      </c>
      <c r="CO1038" s="2">
        <v>0</v>
      </c>
      <c r="CP1038" s="2">
        <v>200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100</v>
      </c>
      <c r="DC1038" s="2">
        <v>0</v>
      </c>
      <c r="DD1038" s="2">
        <v>200</v>
      </c>
      <c r="DE1038" s="2">
        <v>0</v>
      </c>
      <c r="DF1038" s="2">
        <v>100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100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100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100</v>
      </c>
      <c r="FF1038" s="2">
        <v>0</v>
      </c>
      <c r="FG1038" s="2">
        <v>0</v>
      </c>
      <c r="FH1038" s="2">
        <v>0</v>
      </c>
      <c r="FI1038" s="2">
        <v>0</v>
      </c>
      <c r="FJ1038" s="2">
        <v>0</v>
      </c>
      <c r="FK1038" s="2">
        <v>0</v>
      </c>
      <c r="FL1038" s="2">
        <v>0</v>
      </c>
      <c r="FM1038" s="2">
        <v>0</v>
      </c>
      <c r="FN1038" s="2">
        <v>0</v>
      </c>
      <c r="FO1038" s="2">
        <v>0</v>
      </c>
      <c r="FP1038" s="2">
        <v>0</v>
      </c>
      <c r="FQ1038" s="2">
        <v>0</v>
      </c>
      <c r="FR1038" s="2">
        <v>0</v>
      </c>
      <c r="FS1038" s="2">
        <v>100</v>
      </c>
      <c r="FT1038" s="2">
        <v>0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0</v>
      </c>
      <c r="GB1038" s="2">
        <v>0</v>
      </c>
      <c r="GC1038" s="2">
        <v>0</v>
      </c>
      <c r="GD1038" s="2">
        <v>400</v>
      </c>
      <c r="GE1038" s="2">
        <v>4</v>
      </c>
      <c r="GF1038" s="2" t="s">
        <v>188</v>
      </c>
    </row>
    <row r="1039" spans="1:188" x14ac:dyDescent="0.7">
      <c r="A1039" s="2">
        <v>1020876</v>
      </c>
      <c r="B1039" s="2" t="s">
        <v>1225</v>
      </c>
      <c r="C1039" s="3">
        <v>41275</v>
      </c>
      <c r="D1039" s="2">
        <v>6</v>
      </c>
      <c r="E1039" s="2">
        <v>4</v>
      </c>
      <c r="F1039" s="2">
        <v>2</v>
      </c>
      <c r="G1039" s="2">
        <v>4</v>
      </c>
      <c r="H1039" s="2">
        <v>1</v>
      </c>
      <c r="I1039" s="2">
        <v>0</v>
      </c>
      <c r="J1039" s="2">
        <v>2</v>
      </c>
      <c r="K1039" s="2">
        <v>0</v>
      </c>
      <c r="L1039" s="2">
        <v>3</v>
      </c>
      <c r="M1039" s="2">
        <v>1</v>
      </c>
      <c r="N1039" s="2">
        <v>0</v>
      </c>
      <c r="O1039" s="2">
        <v>2</v>
      </c>
      <c r="P1039" s="2">
        <v>0</v>
      </c>
      <c r="Q1039" s="2">
        <v>3</v>
      </c>
      <c r="R1039" s="2">
        <v>0</v>
      </c>
      <c r="S1039" s="2">
        <v>0</v>
      </c>
      <c r="T1039" s="2">
        <v>0</v>
      </c>
      <c r="U1039" s="2">
        <v>0</v>
      </c>
      <c r="V1039" s="2">
        <v>1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1</v>
      </c>
      <c r="AI1039" s="2">
        <v>1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  <c r="AV1039" s="2">
        <v>1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1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50</v>
      </c>
      <c r="CG1039" s="2">
        <v>75</v>
      </c>
      <c r="CH1039" s="2">
        <v>10</v>
      </c>
      <c r="CI1039" s="2">
        <v>0</v>
      </c>
      <c r="CJ1039" s="2">
        <v>40</v>
      </c>
      <c r="CK1039" s="2">
        <v>0</v>
      </c>
      <c r="CL1039" s="2">
        <v>35</v>
      </c>
      <c r="CM1039" s="2">
        <v>0</v>
      </c>
      <c r="CN1039" s="2">
        <v>10</v>
      </c>
      <c r="CO1039" s="2">
        <v>0</v>
      </c>
      <c r="CP1039" s="2">
        <v>40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10</v>
      </c>
      <c r="DC1039" s="2">
        <v>0</v>
      </c>
      <c r="DD1039" s="2">
        <v>40</v>
      </c>
      <c r="DE1039" s="2">
        <v>0</v>
      </c>
      <c r="DF1039" s="2">
        <v>35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10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20</v>
      </c>
      <c r="EW1039" s="2">
        <v>20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0</v>
      </c>
      <c r="FJ1039" s="2">
        <v>0</v>
      </c>
      <c r="FK1039" s="2">
        <v>0</v>
      </c>
      <c r="FL1039" s="2">
        <v>0</v>
      </c>
      <c r="FM1039" s="2">
        <v>0</v>
      </c>
      <c r="FN1039" s="2">
        <v>0</v>
      </c>
      <c r="FO1039" s="2">
        <v>0</v>
      </c>
      <c r="FP1039" s="2">
        <v>0</v>
      </c>
      <c r="FQ1039" s="2">
        <v>0</v>
      </c>
      <c r="FR1039" s="2">
        <v>0</v>
      </c>
      <c r="FS1039" s="2">
        <v>0</v>
      </c>
      <c r="FT1039" s="2">
        <v>0</v>
      </c>
      <c r="FU1039" s="2">
        <v>0</v>
      </c>
      <c r="FV1039" s="2">
        <v>0</v>
      </c>
      <c r="FW1039" s="2">
        <v>25</v>
      </c>
      <c r="FX1039" s="2">
        <v>0</v>
      </c>
      <c r="FY1039" s="2">
        <v>0</v>
      </c>
      <c r="FZ1039" s="2">
        <v>0</v>
      </c>
      <c r="GA1039" s="2">
        <v>0</v>
      </c>
      <c r="GB1039" s="2">
        <v>10</v>
      </c>
      <c r="GC1039" s="2">
        <v>0</v>
      </c>
      <c r="GD1039" s="2">
        <v>85</v>
      </c>
      <c r="GE1039" s="2">
        <v>6</v>
      </c>
      <c r="GF1039" s="2" t="s">
        <v>188</v>
      </c>
    </row>
    <row r="1040" spans="1:188" x14ac:dyDescent="0.7">
      <c r="A1040" s="2">
        <v>1021513</v>
      </c>
      <c r="B1040" s="2" t="s">
        <v>1226</v>
      </c>
      <c r="C1040" s="3">
        <v>41640</v>
      </c>
      <c r="D1040" s="2">
        <v>5</v>
      </c>
      <c r="E1040" s="2">
        <v>3</v>
      </c>
      <c r="F1040" s="2">
        <v>1</v>
      </c>
      <c r="G1040" s="2">
        <v>3</v>
      </c>
      <c r="H1040" s="2">
        <v>0</v>
      </c>
      <c r="I1040" s="2">
        <v>22</v>
      </c>
      <c r="J1040" s="2">
        <v>0</v>
      </c>
      <c r="K1040" s="2">
        <v>10</v>
      </c>
      <c r="L1040" s="2">
        <v>0</v>
      </c>
      <c r="M1040" s="2">
        <v>22</v>
      </c>
      <c r="N1040" s="2">
        <v>0</v>
      </c>
      <c r="O1040" s="2">
        <v>10</v>
      </c>
      <c r="P1040" s="2">
        <v>0</v>
      </c>
      <c r="Q1040" s="2">
        <v>8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1</v>
      </c>
      <c r="AJ1040" s="2">
        <v>0</v>
      </c>
      <c r="AK1040" s="2">
        <v>0</v>
      </c>
      <c r="AL1040" s="2">
        <v>0</v>
      </c>
      <c r="AM1040" s="2">
        <v>0</v>
      </c>
      <c r="AN1040" s="2">
        <v>1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  <c r="AV1040" s="2">
        <v>1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450</v>
      </c>
      <c r="CG1040" s="2">
        <v>400</v>
      </c>
      <c r="CH1040" s="2">
        <v>0</v>
      </c>
      <c r="CI1040" s="2">
        <v>220</v>
      </c>
      <c r="CJ1040" s="2">
        <v>0</v>
      </c>
      <c r="CK1040" s="2">
        <v>230</v>
      </c>
      <c r="CL1040" s="2">
        <v>0</v>
      </c>
      <c r="CM1040" s="2">
        <v>0</v>
      </c>
      <c r="CN1040" s="2">
        <v>0</v>
      </c>
      <c r="CO1040" s="2">
        <v>220</v>
      </c>
      <c r="CP1040" s="2">
        <v>0</v>
      </c>
      <c r="CQ1040" s="2">
        <v>230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220</v>
      </c>
      <c r="DC1040" s="2">
        <v>0</v>
      </c>
      <c r="DD1040" s="2">
        <v>230</v>
      </c>
      <c r="DE1040" s="2">
        <v>0</v>
      </c>
      <c r="DF1040" s="2">
        <v>170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220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0</v>
      </c>
      <c r="FJ1040" s="2">
        <v>0</v>
      </c>
      <c r="FK1040" s="2">
        <v>20</v>
      </c>
      <c r="FL1040" s="2">
        <v>0</v>
      </c>
      <c r="FM1040" s="2">
        <v>0</v>
      </c>
      <c r="FN1040" s="2">
        <v>210</v>
      </c>
      <c r="FO1040" s="2">
        <v>0</v>
      </c>
      <c r="FP1040" s="2">
        <v>0</v>
      </c>
      <c r="FQ1040" s="2">
        <v>0</v>
      </c>
      <c r="FR1040" s="2">
        <v>0</v>
      </c>
      <c r="FS1040" s="2">
        <v>0</v>
      </c>
      <c r="FT1040" s="2">
        <v>0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0</v>
      </c>
      <c r="GC1040" s="2">
        <v>0</v>
      </c>
      <c r="GD1040" s="2">
        <v>450</v>
      </c>
      <c r="GE1040" s="2">
        <v>32</v>
      </c>
      <c r="GF1040" s="2" t="s">
        <v>188</v>
      </c>
    </row>
    <row r="1041" spans="1:188" x14ac:dyDescent="0.7">
      <c r="A1041" s="2">
        <v>1021554</v>
      </c>
      <c r="B1041" s="2" t="s">
        <v>1227</v>
      </c>
      <c r="C1041" s="3">
        <v>41275</v>
      </c>
      <c r="D1041" s="2">
        <v>6</v>
      </c>
      <c r="E1041" s="2">
        <v>3</v>
      </c>
      <c r="F1041" s="2">
        <v>1</v>
      </c>
      <c r="G1041" s="2">
        <v>3</v>
      </c>
      <c r="H1041" s="2">
        <v>1</v>
      </c>
      <c r="I1041" s="2">
        <v>0</v>
      </c>
      <c r="J1041" s="2">
        <v>1</v>
      </c>
      <c r="K1041" s="2">
        <v>0</v>
      </c>
      <c r="L1041" s="2">
        <v>1</v>
      </c>
      <c r="M1041" s="2">
        <v>1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1</v>
      </c>
      <c r="AE1041" s="2">
        <v>0</v>
      </c>
      <c r="AF1041" s="2">
        <v>0</v>
      </c>
      <c r="AG1041" s="2">
        <v>0</v>
      </c>
      <c r="AH1041" s="2">
        <v>1</v>
      </c>
      <c r="AI1041" s="2">
        <v>1</v>
      </c>
      <c r="AJ1041" s="2">
        <v>0</v>
      </c>
      <c r="AK1041" s="2">
        <v>0</v>
      </c>
      <c r="AL1041" s="2">
        <v>0</v>
      </c>
      <c r="AM1041" s="2">
        <v>0</v>
      </c>
      <c r="AN1041" s="2">
        <v>1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  <c r="AV1041" s="2">
        <v>1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1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285</v>
      </c>
      <c r="CG1041" s="2">
        <v>160</v>
      </c>
      <c r="CH1041" s="2">
        <v>125</v>
      </c>
      <c r="CI1041" s="2">
        <v>0</v>
      </c>
      <c r="CJ1041" s="2">
        <v>60</v>
      </c>
      <c r="CK1041" s="2">
        <v>0</v>
      </c>
      <c r="CL1041" s="2">
        <v>100</v>
      </c>
      <c r="CM1041" s="2">
        <v>0</v>
      </c>
      <c r="CN1041" s="2">
        <v>125</v>
      </c>
      <c r="CO1041" s="2">
        <v>0</v>
      </c>
      <c r="CP1041" s="2">
        <v>60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125</v>
      </c>
      <c r="DC1041" s="2">
        <v>0</v>
      </c>
      <c r="DD1041" s="2">
        <v>60</v>
      </c>
      <c r="DE1041" s="2">
        <v>0</v>
      </c>
      <c r="DF1041" s="2">
        <v>100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125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60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0</v>
      </c>
      <c r="FM1041" s="2">
        <v>0</v>
      </c>
      <c r="FN1041" s="2">
        <v>0</v>
      </c>
      <c r="FO1041" s="2">
        <v>0</v>
      </c>
      <c r="FP1041" s="2">
        <v>0</v>
      </c>
      <c r="FQ1041" s="2">
        <v>0</v>
      </c>
      <c r="FR1041" s="2">
        <v>100</v>
      </c>
      <c r="FS1041" s="2">
        <v>0</v>
      </c>
      <c r="FT1041" s="2">
        <v>0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0</v>
      </c>
      <c r="GB1041" s="2">
        <v>0</v>
      </c>
      <c r="GC1041" s="2">
        <v>0</v>
      </c>
      <c r="GD1041" s="2">
        <v>285</v>
      </c>
      <c r="GE1041" s="2">
        <v>3</v>
      </c>
      <c r="GF1041" s="2" t="s">
        <v>188</v>
      </c>
    </row>
    <row r="1042" spans="1:188" x14ac:dyDescent="0.7">
      <c r="A1042" s="2">
        <v>1021713</v>
      </c>
      <c r="B1042" s="2" t="s">
        <v>1228</v>
      </c>
      <c r="C1042" s="3">
        <v>41275</v>
      </c>
      <c r="D1042" s="2">
        <v>6</v>
      </c>
      <c r="E1042" s="2">
        <v>3</v>
      </c>
      <c r="F1042" s="2">
        <v>1</v>
      </c>
      <c r="G1042" s="2">
        <v>3</v>
      </c>
      <c r="H1042" s="2">
        <v>1</v>
      </c>
      <c r="I1042" s="2">
        <v>0</v>
      </c>
      <c r="J1042" s="2">
        <v>1</v>
      </c>
      <c r="K1042" s="2">
        <v>0</v>
      </c>
      <c r="L1042" s="2">
        <v>2</v>
      </c>
      <c r="M1042" s="2">
        <v>1</v>
      </c>
      <c r="N1042" s="2">
        <v>0</v>
      </c>
      <c r="O1042" s="2">
        <v>1</v>
      </c>
      <c r="P1042" s="2">
        <v>0</v>
      </c>
      <c r="Q1042" s="2">
        <v>2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1</v>
      </c>
      <c r="AE1042" s="2">
        <v>0</v>
      </c>
      <c r="AF1042" s="2">
        <v>0</v>
      </c>
      <c r="AG1042" s="2">
        <v>0</v>
      </c>
      <c r="AH1042" s="2">
        <v>1</v>
      </c>
      <c r="AI1042" s="2">
        <v>1</v>
      </c>
      <c r="AJ1042" s="2">
        <v>0</v>
      </c>
      <c r="AK1042" s="2">
        <v>0</v>
      </c>
      <c r="AL1042" s="2">
        <v>0</v>
      </c>
      <c r="AM1042" s="2">
        <v>0</v>
      </c>
      <c r="AN1042" s="2">
        <v>1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1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650</v>
      </c>
      <c r="CG1042" s="2">
        <v>550</v>
      </c>
      <c r="CH1042" s="2">
        <v>100</v>
      </c>
      <c r="CI1042" s="2">
        <v>0</v>
      </c>
      <c r="CJ1042" s="2">
        <v>100</v>
      </c>
      <c r="CK1042" s="2">
        <v>0</v>
      </c>
      <c r="CL1042" s="2">
        <v>450</v>
      </c>
      <c r="CM1042" s="2">
        <v>0</v>
      </c>
      <c r="CN1042" s="2">
        <v>100</v>
      </c>
      <c r="CO1042" s="2">
        <v>0</v>
      </c>
      <c r="CP1042" s="2">
        <v>100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100</v>
      </c>
      <c r="DC1042" s="2">
        <v>0</v>
      </c>
      <c r="DD1042" s="2">
        <v>100</v>
      </c>
      <c r="DE1042" s="2">
        <v>0</v>
      </c>
      <c r="DF1042" s="2">
        <v>450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100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100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0</v>
      </c>
      <c r="FJ1042" s="2">
        <v>0</v>
      </c>
      <c r="FK1042" s="2">
        <v>0</v>
      </c>
      <c r="FL1042" s="2">
        <v>0</v>
      </c>
      <c r="FM1042" s="2">
        <v>0</v>
      </c>
      <c r="FN1042" s="2">
        <v>0</v>
      </c>
      <c r="FO1042" s="2">
        <v>0</v>
      </c>
      <c r="FP1042" s="2">
        <v>0</v>
      </c>
      <c r="FQ1042" s="2">
        <v>0</v>
      </c>
      <c r="FR1042" s="2">
        <v>450</v>
      </c>
      <c r="FS1042" s="2">
        <v>0</v>
      </c>
      <c r="FT1042" s="2">
        <v>0</v>
      </c>
      <c r="FU1042" s="2">
        <v>0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0</v>
      </c>
      <c r="GB1042" s="2">
        <v>0</v>
      </c>
      <c r="GC1042" s="2">
        <v>0</v>
      </c>
      <c r="GD1042" s="2">
        <v>650</v>
      </c>
      <c r="GE1042" s="2">
        <v>4</v>
      </c>
      <c r="GF1042" s="2" t="s">
        <v>188</v>
      </c>
    </row>
    <row r="1043" spans="1:188" x14ac:dyDescent="0.7">
      <c r="A1043" s="2">
        <v>1022612</v>
      </c>
      <c r="B1043" s="2" t="s">
        <v>1229</v>
      </c>
      <c r="C1043" s="3">
        <v>41275</v>
      </c>
      <c r="D1043" s="2">
        <v>6</v>
      </c>
      <c r="E1043" s="2">
        <v>3</v>
      </c>
      <c r="F1043" s="2">
        <v>1</v>
      </c>
      <c r="G1043" s="2">
        <v>3</v>
      </c>
      <c r="H1043" s="2">
        <v>4</v>
      </c>
      <c r="I1043" s="2">
        <v>0</v>
      </c>
      <c r="J1043" s="2">
        <v>1</v>
      </c>
      <c r="K1043" s="2">
        <v>0</v>
      </c>
      <c r="L1043" s="2">
        <v>1</v>
      </c>
      <c r="M1043" s="2">
        <v>4</v>
      </c>
      <c r="N1043" s="2">
        <v>0</v>
      </c>
      <c r="O1043" s="2">
        <v>1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1</v>
      </c>
      <c r="AE1043" s="2">
        <v>0</v>
      </c>
      <c r="AF1043" s="2">
        <v>0</v>
      </c>
      <c r="AG1043" s="2">
        <v>0</v>
      </c>
      <c r="AH1043" s="2">
        <v>1</v>
      </c>
      <c r="AI1043" s="2">
        <v>1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  <c r="AV1043" s="2">
        <v>1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1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145</v>
      </c>
      <c r="CG1043" s="2">
        <v>70</v>
      </c>
      <c r="CH1043" s="2">
        <v>75</v>
      </c>
      <c r="CI1043" s="2">
        <v>0</v>
      </c>
      <c r="CJ1043" s="2">
        <v>20</v>
      </c>
      <c r="CK1043" s="2">
        <v>0</v>
      </c>
      <c r="CL1043" s="2">
        <v>50</v>
      </c>
      <c r="CM1043" s="2">
        <v>0</v>
      </c>
      <c r="CN1043" s="2">
        <v>75</v>
      </c>
      <c r="CO1043" s="2">
        <v>0</v>
      </c>
      <c r="CP1043" s="2">
        <v>20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75</v>
      </c>
      <c r="DC1043" s="2">
        <v>0</v>
      </c>
      <c r="DD1043" s="2">
        <v>20</v>
      </c>
      <c r="DE1043" s="2">
        <v>0</v>
      </c>
      <c r="DF1043" s="2">
        <v>50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15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35</v>
      </c>
      <c r="ED1043" s="2">
        <v>0</v>
      </c>
      <c r="EE1043" s="2">
        <v>25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20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s="2">
        <v>0</v>
      </c>
      <c r="FK1043" s="2">
        <v>0</v>
      </c>
      <c r="FL1043" s="2">
        <v>0</v>
      </c>
      <c r="FM1043" s="2">
        <v>0</v>
      </c>
      <c r="FN1043" s="2">
        <v>0</v>
      </c>
      <c r="FO1043" s="2">
        <v>0</v>
      </c>
      <c r="FP1043" s="2">
        <v>0</v>
      </c>
      <c r="FQ1043" s="2">
        <v>0</v>
      </c>
      <c r="FR1043" s="2">
        <v>0</v>
      </c>
      <c r="FS1043" s="2">
        <v>0</v>
      </c>
      <c r="FT1043" s="2">
        <v>0</v>
      </c>
      <c r="FU1043" s="2">
        <v>0</v>
      </c>
      <c r="FV1043" s="2">
        <v>0</v>
      </c>
      <c r="FW1043" s="2">
        <v>0</v>
      </c>
      <c r="FX1043" s="2">
        <v>0</v>
      </c>
      <c r="FY1043" s="2">
        <v>50</v>
      </c>
      <c r="FZ1043" s="2">
        <v>0</v>
      </c>
      <c r="GA1043" s="2">
        <v>0</v>
      </c>
      <c r="GB1043" s="2">
        <v>0</v>
      </c>
      <c r="GC1043" s="2">
        <v>0</v>
      </c>
      <c r="GD1043" s="2">
        <v>145</v>
      </c>
      <c r="GE1043" s="2">
        <v>6</v>
      </c>
      <c r="GF1043" s="2" t="s">
        <v>188</v>
      </c>
    </row>
    <row r="1044" spans="1:188" x14ac:dyDescent="0.7">
      <c r="A1044" s="2">
        <v>1022631</v>
      </c>
      <c r="B1044" s="2" t="s">
        <v>1230</v>
      </c>
      <c r="C1044" s="3">
        <v>41275</v>
      </c>
      <c r="D1044" s="2">
        <v>6</v>
      </c>
      <c r="E1044" s="2">
        <v>4</v>
      </c>
      <c r="F1044" s="2">
        <v>2</v>
      </c>
      <c r="G1044" s="2">
        <v>4</v>
      </c>
      <c r="H1044" s="2">
        <v>4</v>
      </c>
      <c r="I1044" s="2">
        <v>0</v>
      </c>
      <c r="J1044" s="2">
        <v>1</v>
      </c>
      <c r="K1044" s="2">
        <v>0</v>
      </c>
      <c r="L1044" s="2">
        <v>2</v>
      </c>
      <c r="M1044" s="2">
        <v>4</v>
      </c>
      <c r="N1044" s="2">
        <v>0</v>
      </c>
      <c r="O1044" s="2">
        <v>1</v>
      </c>
      <c r="P1044" s="2">
        <v>0</v>
      </c>
      <c r="Q1044" s="2">
        <v>2</v>
      </c>
      <c r="R1044" s="2">
        <v>0</v>
      </c>
      <c r="S1044" s="2">
        <v>0</v>
      </c>
      <c r="T1044" s="2">
        <v>0</v>
      </c>
      <c r="U1044" s="2">
        <v>0</v>
      </c>
      <c r="V1044" s="2">
        <v>1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1</v>
      </c>
      <c r="AJ1044" s="2">
        <v>0</v>
      </c>
      <c r="AK1044" s="2">
        <v>0</v>
      </c>
      <c r="AL1044" s="2">
        <v>0</v>
      </c>
      <c r="AM1044" s="2">
        <v>0</v>
      </c>
      <c r="AN1044" s="2">
        <v>1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  <c r="AV1044" s="2">
        <v>1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1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125</v>
      </c>
      <c r="CG1044" s="2">
        <v>100</v>
      </c>
      <c r="CH1044" s="2">
        <v>100</v>
      </c>
      <c r="CI1044" s="2">
        <v>0</v>
      </c>
      <c r="CJ1044" s="2">
        <v>25</v>
      </c>
      <c r="CK1044" s="2">
        <v>0</v>
      </c>
      <c r="CL1044" s="2">
        <v>75</v>
      </c>
      <c r="CM1044" s="2">
        <v>0</v>
      </c>
      <c r="CN1044" s="2">
        <v>100</v>
      </c>
      <c r="CO1044" s="2">
        <v>0</v>
      </c>
      <c r="CP1044" s="2">
        <v>25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100</v>
      </c>
      <c r="DC1044" s="2">
        <v>0</v>
      </c>
      <c r="DD1044" s="2">
        <v>25</v>
      </c>
      <c r="DE1044" s="2">
        <v>0</v>
      </c>
      <c r="DF1044" s="2">
        <v>75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25</v>
      </c>
      <c r="EB1044" s="2">
        <v>75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25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0</v>
      </c>
      <c r="FM1044" s="2">
        <v>0</v>
      </c>
      <c r="FN1044" s="2">
        <v>0</v>
      </c>
      <c r="FO1044" s="2">
        <v>0</v>
      </c>
      <c r="FP1044" s="2">
        <v>0</v>
      </c>
      <c r="FQ1044" s="2">
        <v>0</v>
      </c>
      <c r="FR1044" s="2">
        <v>0</v>
      </c>
      <c r="FS1044" s="2">
        <v>0</v>
      </c>
      <c r="FT1044" s="2">
        <v>0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75</v>
      </c>
      <c r="GA1044" s="2">
        <v>0</v>
      </c>
      <c r="GB1044" s="2">
        <v>0</v>
      </c>
      <c r="GC1044" s="2">
        <v>0</v>
      </c>
      <c r="GD1044" s="2">
        <v>200</v>
      </c>
      <c r="GE1044" s="2">
        <v>7</v>
      </c>
      <c r="GF1044" s="2" t="s">
        <v>188</v>
      </c>
    </row>
    <row r="1045" spans="1:188" x14ac:dyDescent="0.7">
      <c r="A1045" s="2">
        <v>1022842</v>
      </c>
      <c r="B1045" s="2" t="s">
        <v>1231</v>
      </c>
      <c r="C1045" s="3">
        <v>41275</v>
      </c>
      <c r="D1045" s="2">
        <v>6</v>
      </c>
      <c r="E1045" s="2">
        <v>3</v>
      </c>
      <c r="F1045" s="2">
        <v>1</v>
      </c>
      <c r="G1045" s="2">
        <v>3</v>
      </c>
      <c r="H1045" s="2">
        <v>1</v>
      </c>
      <c r="I1045" s="2">
        <v>0</v>
      </c>
      <c r="J1045" s="2">
        <v>3</v>
      </c>
      <c r="K1045" s="2">
        <v>0</v>
      </c>
      <c r="L1045" s="2">
        <v>1</v>
      </c>
      <c r="M1045" s="2">
        <v>1</v>
      </c>
      <c r="N1045" s="2">
        <v>0</v>
      </c>
      <c r="O1045" s="2">
        <v>3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1</v>
      </c>
      <c r="AE1045" s="2">
        <v>0</v>
      </c>
      <c r="AF1045" s="2">
        <v>0</v>
      </c>
      <c r="AG1045" s="2">
        <v>0</v>
      </c>
      <c r="AH1045" s="2">
        <v>1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1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  <c r="AV1045" s="2">
        <v>1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1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759.32</v>
      </c>
      <c r="CG1045" s="2">
        <v>588.99</v>
      </c>
      <c r="CH1045" s="2">
        <v>170.33</v>
      </c>
      <c r="CI1045" s="2">
        <v>0</v>
      </c>
      <c r="CJ1045" s="2">
        <v>563.99</v>
      </c>
      <c r="CK1045" s="2">
        <v>0</v>
      </c>
      <c r="CL1045" s="2">
        <v>25</v>
      </c>
      <c r="CM1045" s="2">
        <v>0</v>
      </c>
      <c r="CN1045" s="2">
        <v>170.33</v>
      </c>
      <c r="CO1045" s="2">
        <v>0</v>
      </c>
      <c r="CP1045" s="2">
        <v>563.99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170.33</v>
      </c>
      <c r="DC1045" s="2">
        <v>0</v>
      </c>
      <c r="DD1045" s="2">
        <v>563.99</v>
      </c>
      <c r="DE1045" s="2">
        <v>0</v>
      </c>
      <c r="DF1045" s="2">
        <v>25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170.33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172.25</v>
      </c>
      <c r="FC1045" s="2">
        <v>0</v>
      </c>
      <c r="FD1045" s="2">
        <v>0</v>
      </c>
      <c r="FE1045" s="2">
        <v>391.74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0</v>
      </c>
      <c r="FN1045" s="2">
        <v>0</v>
      </c>
      <c r="FO1045" s="2">
        <v>0</v>
      </c>
      <c r="FP1045" s="2">
        <v>0</v>
      </c>
      <c r="FQ1045" s="2">
        <v>0</v>
      </c>
      <c r="FR1045" s="2">
        <v>0</v>
      </c>
      <c r="FS1045" s="2">
        <v>25</v>
      </c>
      <c r="FT1045" s="2">
        <v>0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0</v>
      </c>
      <c r="GB1045" s="2">
        <v>0</v>
      </c>
      <c r="GC1045" s="2">
        <v>0</v>
      </c>
      <c r="GD1045" s="2">
        <v>759.32</v>
      </c>
      <c r="GE1045" s="2">
        <v>5</v>
      </c>
      <c r="GF1045" s="2" t="s">
        <v>188</v>
      </c>
    </row>
    <row r="1046" spans="1:188" x14ac:dyDescent="0.7">
      <c r="A1046" s="2">
        <v>1023120</v>
      </c>
      <c r="B1046" s="2" t="s">
        <v>1232</v>
      </c>
      <c r="C1046" s="3">
        <v>41275</v>
      </c>
      <c r="D1046" s="2">
        <v>6</v>
      </c>
      <c r="E1046" s="2">
        <v>3</v>
      </c>
      <c r="F1046" s="2">
        <v>1</v>
      </c>
      <c r="G1046" s="2">
        <v>3</v>
      </c>
      <c r="H1046" s="2">
        <v>1</v>
      </c>
      <c r="I1046" s="2">
        <v>0</v>
      </c>
      <c r="J1046" s="2">
        <v>2</v>
      </c>
      <c r="K1046" s="2">
        <v>0</v>
      </c>
      <c r="L1046" s="2">
        <v>7</v>
      </c>
      <c r="M1046" s="2">
        <v>1</v>
      </c>
      <c r="N1046" s="2">
        <v>0</v>
      </c>
      <c r="O1046" s="2">
        <v>2</v>
      </c>
      <c r="P1046" s="2">
        <v>0</v>
      </c>
      <c r="Q1046" s="2">
        <v>7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1</v>
      </c>
      <c r="AE1046" s="2">
        <v>0</v>
      </c>
      <c r="AF1046" s="2">
        <v>0</v>
      </c>
      <c r="AG1046" s="2">
        <v>0</v>
      </c>
      <c r="AH1046" s="2">
        <v>1</v>
      </c>
      <c r="AI1046" s="2">
        <v>1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  <c r="AV1046" s="2">
        <v>1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1274.19</v>
      </c>
      <c r="CG1046" s="2">
        <v>1174.19</v>
      </c>
      <c r="CH1046" s="2">
        <v>100</v>
      </c>
      <c r="CI1046" s="2">
        <v>0</v>
      </c>
      <c r="CJ1046" s="2">
        <v>175</v>
      </c>
      <c r="CK1046" s="2">
        <v>0</v>
      </c>
      <c r="CL1046" s="2">
        <v>999.19</v>
      </c>
      <c r="CM1046" s="2">
        <v>0</v>
      </c>
      <c r="CN1046" s="2">
        <v>100</v>
      </c>
      <c r="CO1046" s="2">
        <v>0</v>
      </c>
      <c r="CP1046" s="2">
        <v>175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100</v>
      </c>
      <c r="DC1046" s="2">
        <v>0</v>
      </c>
      <c r="DD1046" s="2">
        <v>175</v>
      </c>
      <c r="DE1046" s="2">
        <v>0</v>
      </c>
      <c r="DF1046" s="2">
        <v>999.19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100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100</v>
      </c>
      <c r="EZ1046" s="2">
        <v>0</v>
      </c>
      <c r="FA1046" s="2">
        <v>0</v>
      </c>
      <c r="FB1046" s="2">
        <v>0</v>
      </c>
      <c r="FC1046" s="2">
        <v>75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0</v>
      </c>
      <c r="FN1046" s="2">
        <v>0</v>
      </c>
      <c r="FO1046" s="2">
        <v>0</v>
      </c>
      <c r="FP1046" s="2">
        <v>0</v>
      </c>
      <c r="FQ1046" s="2">
        <v>0</v>
      </c>
      <c r="FR1046" s="2">
        <v>0</v>
      </c>
      <c r="FS1046" s="2">
        <v>0</v>
      </c>
      <c r="FT1046" s="2">
        <v>0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0</v>
      </c>
      <c r="GA1046" s="2">
        <v>0</v>
      </c>
      <c r="GB1046" s="2">
        <v>0</v>
      </c>
      <c r="GC1046" s="2">
        <v>999.19</v>
      </c>
      <c r="GD1046" s="2">
        <v>1274.19</v>
      </c>
      <c r="GE1046" s="2">
        <v>10</v>
      </c>
      <c r="GF1046" s="2" t="s">
        <v>188</v>
      </c>
    </row>
    <row r="1047" spans="1:188" x14ac:dyDescent="0.7">
      <c r="A1047" s="2">
        <v>1023652</v>
      </c>
      <c r="B1047" s="2" t="s">
        <v>1233</v>
      </c>
      <c r="C1047" s="3">
        <v>41275</v>
      </c>
      <c r="D1047" s="2">
        <v>6</v>
      </c>
      <c r="E1047" s="2">
        <v>4</v>
      </c>
      <c r="F1047" s="2">
        <v>2</v>
      </c>
      <c r="G1047" s="2">
        <v>4</v>
      </c>
      <c r="H1047" s="2">
        <v>2</v>
      </c>
      <c r="I1047" s="2">
        <v>0</v>
      </c>
      <c r="J1047" s="2">
        <v>1</v>
      </c>
      <c r="K1047" s="2">
        <v>0</v>
      </c>
      <c r="L1047" s="2">
        <v>1</v>
      </c>
      <c r="M1047" s="2">
        <v>2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1</v>
      </c>
      <c r="AJ1047" s="2">
        <v>0</v>
      </c>
      <c r="AK1047" s="2">
        <v>0</v>
      </c>
      <c r="AL1047" s="2">
        <v>0</v>
      </c>
      <c r="AM1047" s="2">
        <v>0</v>
      </c>
      <c r="AN1047" s="2">
        <v>1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  <c r="AV1047" s="2">
        <v>1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1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55</v>
      </c>
      <c r="CG1047" s="2">
        <v>50</v>
      </c>
      <c r="CH1047" s="2">
        <v>30</v>
      </c>
      <c r="CI1047" s="2">
        <v>0</v>
      </c>
      <c r="CJ1047" s="2">
        <v>25</v>
      </c>
      <c r="CK1047" s="2">
        <v>0</v>
      </c>
      <c r="CL1047" s="2">
        <v>25</v>
      </c>
      <c r="CM1047" s="2">
        <v>0</v>
      </c>
      <c r="CN1047" s="2">
        <v>30</v>
      </c>
      <c r="CO1047" s="2">
        <v>0</v>
      </c>
      <c r="CP1047" s="2">
        <v>25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30</v>
      </c>
      <c r="DC1047" s="2">
        <v>0</v>
      </c>
      <c r="DD1047" s="2">
        <v>25</v>
      </c>
      <c r="DE1047" s="2">
        <v>0</v>
      </c>
      <c r="DF1047" s="2">
        <v>25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10</v>
      </c>
      <c r="EE1047" s="2">
        <v>0</v>
      </c>
      <c r="EF1047" s="2">
        <v>0</v>
      </c>
      <c r="EG1047" s="2">
        <v>20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25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0</v>
      </c>
      <c r="FN1047" s="2">
        <v>0</v>
      </c>
      <c r="FO1047" s="2">
        <v>0</v>
      </c>
      <c r="FP1047" s="2">
        <v>0</v>
      </c>
      <c r="FQ1047" s="2">
        <v>0</v>
      </c>
      <c r="FR1047" s="2">
        <v>0</v>
      </c>
      <c r="FS1047" s="2">
        <v>0</v>
      </c>
      <c r="FT1047" s="2">
        <v>25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0</v>
      </c>
      <c r="GB1047" s="2">
        <v>0</v>
      </c>
      <c r="GC1047" s="2">
        <v>0</v>
      </c>
      <c r="GD1047" s="2">
        <v>80</v>
      </c>
      <c r="GE1047" s="2">
        <v>4</v>
      </c>
      <c r="GF1047" s="2" t="s">
        <v>188</v>
      </c>
    </row>
    <row r="1048" spans="1:188" x14ac:dyDescent="0.7">
      <c r="A1048" s="2">
        <v>1023708</v>
      </c>
      <c r="B1048" s="2" t="s">
        <v>1234</v>
      </c>
      <c r="C1048" s="3">
        <v>41275</v>
      </c>
      <c r="D1048" s="2">
        <v>6</v>
      </c>
      <c r="E1048" s="2">
        <v>4</v>
      </c>
      <c r="F1048" s="2">
        <v>2</v>
      </c>
      <c r="G1048" s="2">
        <v>4</v>
      </c>
      <c r="H1048" s="2">
        <v>1</v>
      </c>
      <c r="I1048" s="2">
        <v>0</v>
      </c>
      <c r="J1048" s="2">
        <v>2</v>
      </c>
      <c r="K1048" s="2">
        <v>0</v>
      </c>
      <c r="L1048" s="2">
        <v>2</v>
      </c>
      <c r="M1048" s="2">
        <v>1</v>
      </c>
      <c r="N1048" s="2">
        <v>0</v>
      </c>
      <c r="O1048" s="2">
        <v>2</v>
      </c>
      <c r="P1048" s="2">
        <v>0</v>
      </c>
      <c r="Q1048" s="2">
        <v>2</v>
      </c>
      <c r="R1048" s="2">
        <v>0</v>
      </c>
      <c r="S1048" s="2">
        <v>0</v>
      </c>
      <c r="T1048" s="2">
        <v>0</v>
      </c>
      <c r="U1048" s="2">
        <v>0</v>
      </c>
      <c r="V1048" s="2">
        <v>1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1</v>
      </c>
      <c r="AI1048" s="2">
        <v>1</v>
      </c>
      <c r="AJ1048" s="2">
        <v>0</v>
      </c>
      <c r="AK1048" s="2">
        <v>0</v>
      </c>
      <c r="AL1048" s="2">
        <v>0</v>
      </c>
      <c r="AM1048" s="2">
        <v>0</v>
      </c>
      <c r="AN1048" s="2">
        <v>1</v>
      </c>
      <c r="AO1048" s="2">
        <v>0</v>
      </c>
      <c r="AP1048" s="2">
        <v>0</v>
      </c>
      <c r="AQ1048" s="2">
        <v>0</v>
      </c>
      <c r="AR1048" s="2">
        <v>1</v>
      </c>
      <c r="AS1048" s="2">
        <v>0</v>
      </c>
      <c r="AT1048" s="2">
        <v>0</v>
      </c>
      <c r="AU1048" s="2">
        <v>0</v>
      </c>
      <c r="AV1048" s="2">
        <v>1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1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110.71</v>
      </c>
      <c r="CG1048" s="2">
        <v>160.71</v>
      </c>
      <c r="CH1048" s="2">
        <v>50</v>
      </c>
      <c r="CI1048" s="2">
        <v>0</v>
      </c>
      <c r="CJ1048" s="2">
        <v>60.71</v>
      </c>
      <c r="CK1048" s="2">
        <v>0</v>
      </c>
      <c r="CL1048" s="2">
        <v>100</v>
      </c>
      <c r="CM1048" s="2">
        <v>0</v>
      </c>
      <c r="CN1048" s="2">
        <v>50</v>
      </c>
      <c r="CO1048" s="2">
        <v>0</v>
      </c>
      <c r="CP1048" s="2">
        <v>60.71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50</v>
      </c>
      <c r="DC1048" s="2">
        <v>0</v>
      </c>
      <c r="DD1048" s="2">
        <v>60.71</v>
      </c>
      <c r="DE1048" s="2">
        <v>0</v>
      </c>
      <c r="DF1048" s="2">
        <v>100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50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60.71</v>
      </c>
      <c r="FE1048" s="2">
        <v>0</v>
      </c>
      <c r="FF1048" s="2">
        <v>0</v>
      </c>
      <c r="FG1048" s="2">
        <v>0</v>
      </c>
      <c r="FH1048" s="2">
        <v>0</v>
      </c>
      <c r="FI1048" s="2">
        <v>0</v>
      </c>
      <c r="FJ1048" s="2">
        <v>0</v>
      </c>
      <c r="FK1048" s="2">
        <v>0</v>
      </c>
      <c r="FL1048" s="2">
        <v>0</v>
      </c>
      <c r="FM1048" s="2">
        <v>0</v>
      </c>
      <c r="FN1048" s="2">
        <v>0</v>
      </c>
      <c r="FO1048" s="2">
        <v>0</v>
      </c>
      <c r="FP1048" s="2">
        <v>0</v>
      </c>
      <c r="FQ1048" s="2">
        <v>0</v>
      </c>
      <c r="FR1048" s="2">
        <v>0</v>
      </c>
      <c r="FS1048" s="2">
        <v>0</v>
      </c>
      <c r="FT1048" s="2">
        <v>0</v>
      </c>
      <c r="FU1048" s="2">
        <v>0</v>
      </c>
      <c r="FV1048" s="2">
        <v>0</v>
      </c>
      <c r="FW1048" s="2">
        <v>0</v>
      </c>
      <c r="FX1048" s="2">
        <v>0</v>
      </c>
      <c r="FY1048" s="2">
        <v>0</v>
      </c>
      <c r="FZ1048" s="2">
        <v>100</v>
      </c>
      <c r="GA1048" s="2">
        <v>0</v>
      </c>
      <c r="GB1048" s="2">
        <v>0</v>
      </c>
      <c r="GC1048" s="2">
        <v>0</v>
      </c>
      <c r="GD1048" s="2">
        <v>210.71</v>
      </c>
      <c r="GE1048" s="2">
        <v>5</v>
      </c>
      <c r="GF1048" s="2" t="s">
        <v>188</v>
      </c>
    </row>
    <row r="1049" spans="1:188" x14ac:dyDescent="0.7">
      <c r="A1049" s="2">
        <v>1023725</v>
      </c>
      <c r="B1049" s="2" t="s">
        <v>1235</v>
      </c>
      <c r="C1049" s="3">
        <v>41275</v>
      </c>
      <c r="D1049" s="2">
        <v>6</v>
      </c>
      <c r="E1049" s="2">
        <v>3</v>
      </c>
      <c r="F1049" s="2">
        <v>1</v>
      </c>
      <c r="G1049" s="2">
        <v>3</v>
      </c>
      <c r="H1049" s="2">
        <v>1</v>
      </c>
      <c r="I1049" s="2">
        <v>0</v>
      </c>
      <c r="J1049" s="2">
        <v>2</v>
      </c>
      <c r="K1049" s="2">
        <v>0</v>
      </c>
      <c r="L1049" s="2">
        <v>1</v>
      </c>
      <c r="M1049" s="2">
        <v>1</v>
      </c>
      <c r="N1049" s="2">
        <v>0</v>
      </c>
      <c r="O1049" s="2">
        <v>2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1</v>
      </c>
      <c r="AE1049" s="2">
        <v>0</v>
      </c>
      <c r="AF1049" s="2">
        <v>0</v>
      </c>
      <c r="AG1049" s="2">
        <v>0</v>
      </c>
      <c r="AH1049" s="2">
        <v>1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2">
        <v>1</v>
      </c>
      <c r="AO1049" s="2">
        <v>0</v>
      </c>
      <c r="AP1049" s="2">
        <v>0</v>
      </c>
      <c r="AQ1049" s="2">
        <v>0</v>
      </c>
      <c r="AR1049" s="2">
        <v>1</v>
      </c>
      <c r="AS1049" s="2">
        <v>0</v>
      </c>
      <c r="AT1049" s="2">
        <v>0</v>
      </c>
      <c r="AU1049" s="2">
        <v>0</v>
      </c>
      <c r="AV1049" s="2">
        <v>1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1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225</v>
      </c>
      <c r="CG1049" s="2">
        <v>200</v>
      </c>
      <c r="CH1049" s="2">
        <v>25</v>
      </c>
      <c r="CI1049" s="2">
        <v>0</v>
      </c>
      <c r="CJ1049" s="2">
        <v>100</v>
      </c>
      <c r="CK1049" s="2">
        <v>0</v>
      </c>
      <c r="CL1049" s="2">
        <v>100</v>
      </c>
      <c r="CM1049" s="2">
        <v>0</v>
      </c>
      <c r="CN1049" s="2">
        <v>25</v>
      </c>
      <c r="CO1049" s="2">
        <v>0</v>
      </c>
      <c r="CP1049" s="2">
        <v>100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25</v>
      </c>
      <c r="DC1049" s="2">
        <v>0</v>
      </c>
      <c r="DD1049" s="2">
        <v>100</v>
      </c>
      <c r="DE1049" s="2">
        <v>0</v>
      </c>
      <c r="DF1049" s="2">
        <v>100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25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100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0</v>
      </c>
      <c r="FM1049" s="2">
        <v>0</v>
      </c>
      <c r="FN1049" s="2">
        <v>0</v>
      </c>
      <c r="FO1049" s="2">
        <v>0</v>
      </c>
      <c r="FP1049" s="2">
        <v>0</v>
      </c>
      <c r="FQ1049" s="2">
        <v>0</v>
      </c>
      <c r="FR1049" s="2">
        <v>0</v>
      </c>
      <c r="FS1049" s="2">
        <v>0</v>
      </c>
      <c r="FT1049" s="2">
        <v>0</v>
      </c>
      <c r="FU1049" s="2">
        <v>0</v>
      </c>
      <c r="FV1049" s="2">
        <v>100</v>
      </c>
      <c r="FW1049" s="2">
        <v>0</v>
      </c>
      <c r="FX1049" s="2">
        <v>0</v>
      </c>
      <c r="FY1049" s="2">
        <v>0</v>
      </c>
      <c r="FZ1049" s="2">
        <v>0</v>
      </c>
      <c r="GA1049" s="2">
        <v>0</v>
      </c>
      <c r="GB1049" s="2">
        <v>0</v>
      </c>
      <c r="GC1049" s="2">
        <v>0</v>
      </c>
      <c r="GD1049" s="2">
        <v>225</v>
      </c>
      <c r="GE1049" s="2">
        <v>4</v>
      </c>
      <c r="GF1049" s="2" t="s">
        <v>188</v>
      </c>
    </row>
    <row r="1050" spans="1:188" x14ac:dyDescent="0.7">
      <c r="A1050" s="2">
        <v>1024059</v>
      </c>
      <c r="B1050" s="4" t="s">
        <v>1236</v>
      </c>
      <c r="C1050" s="3">
        <v>41275</v>
      </c>
      <c r="D1050" s="2">
        <v>6</v>
      </c>
      <c r="E1050" s="2">
        <v>3</v>
      </c>
      <c r="F1050" s="2">
        <v>1</v>
      </c>
      <c r="G1050" s="2">
        <v>3</v>
      </c>
      <c r="H1050" s="2">
        <v>2</v>
      </c>
      <c r="I1050" s="2">
        <v>0</v>
      </c>
      <c r="J1050" s="2">
        <v>1</v>
      </c>
      <c r="K1050" s="2">
        <v>0</v>
      </c>
      <c r="L1050" s="2">
        <v>3</v>
      </c>
      <c r="M1050" s="2">
        <v>2</v>
      </c>
      <c r="N1050" s="2">
        <v>0</v>
      </c>
      <c r="O1050" s="2">
        <v>1</v>
      </c>
      <c r="P1050" s="2">
        <v>0</v>
      </c>
      <c r="Q1050" s="2">
        <v>3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1</v>
      </c>
      <c r="AE1050" s="2">
        <v>0</v>
      </c>
      <c r="AF1050" s="2">
        <v>0</v>
      </c>
      <c r="AG1050" s="2">
        <v>0</v>
      </c>
      <c r="AH1050" s="2">
        <v>1</v>
      </c>
      <c r="AI1050" s="2">
        <v>1</v>
      </c>
      <c r="AJ1050" s="2">
        <v>0</v>
      </c>
      <c r="AK1050" s="2">
        <v>0</v>
      </c>
      <c r="AL1050" s="2">
        <v>0</v>
      </c>
      <c r="AM1050" s="2">
        <v>0</v>
      </c>
      <c r="AN1050" s="2">
        <v>1</v>
      </c>
      <c r="AO1050" s="2">
        <v>0</v>
      </c>
      <c r="AP1050" s="2">
        <v>0</v>
      </c>
      <c r="AQ1050" s="2">
        <v>0</v>
      </c>
      <c r="AR1050" s="2">
        <v>1</v>
      </c>
      <c r="AS1050" s="2">
        <v>0</v>
      </c>
      <c r="AT1050" s="2">
        <v>0</v>
      </c>
      <c r="AU1050" s="2">
        <v>0</v>
      </c>
      <c r="AV1050" s="2">
        <v>1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1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677.47</v>
      </c>
      <c r="CG1050" s="2">
        <v>577.47</v>
      </c>
      <c r="CH1050" s="2">
        <v>100</v>
      </c>
      <c r="CI1050" s="2">
        <v>0</v>
      </c>
      <c r="CJ1050" s="2">
        <v>50</v>
      </c>
      <c r="CK1050" s="2">
        <v>0</v>
      </c>
      <c r="CL1050" s="2">
        <v>527.47</v>
      </c>
      <c r="CM1050" s="2">
        <v>0</v>
      </c>
      <c r="CN1050" s="2">
        <v>100</v>
      </c>
      <c r="CO1050" s="2">
        <v>0</v>
      </c>
      <c r="CP1050" s="2">
        <v>50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100</v>
      </c>
      <c r="DC1050" s="2">
        <v>0</v>
      </c>
      <c r="DD1050" s="2">
        <v>50</v>
      </c>
      <c r="DE1050" s="2">
        <v>0</v>
      </c>
      <c r="DF1050" s="2">
        <v>527.47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50</v>
      </c>
      <c r="EC1050" s="2">
        <v>0</v>
      </c>
      <c r="ED1050" s="2">
        <v>50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50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0</v>
      </c>
      <c r="FM1050" s="2">
        <v>0</v>
      </c>
      <c r="FN1050" s="2">
        <v>0</v>
      </c>
      <c r="FO1050" s="2">
        <v>0</v>
      </c>
      <c r="FP1050" s="2">
        <v>0</v>
      </c>
      <c r="FQ1050" s="2">
        <v>0</v>
      </c>
      <c r="FR1050" s="2">
        <v>0</v>
      </c>
      <c r="FS1050" s="2">
        <v>0</v>
      </c>
      <c r="FT1050" s="2">
        <v>0</v>
      </c>
      <c r="FU1050" s="2">
        <v>0</v>
      </c>
      <c r="FV1050" s="2">
        <v>0</v>
      </c>
      <c r="FW1050" s="2">
        <v>0</v>
      </c>
      <c r="FX1050" s="2">
        <v>69.56</v>
      </c>
      <c r="FY1050" s="2">
        <v>0</v>
      </c>
      <c r="FZ1050" s="2">
        <v>0</v>
      </c>
      <c r="GA1050" s="2">
        <v>0</v>
      </c>
      <c r="GB1050" s="2">
        <v>457.91</v>
      </c>
      <c r="GC1050" s="2">
        <v>0</v>
      </c>
      <c r="GD1050" s="2">
        <v>677.47</v>
      </c>
      <c r="GE1050" s="2">
        <v>6</v>
      </c>
      <c r="GF1050" s="2" t="s">
        <v>188</v>
      </c>
    </row>
    <row r="1051" spans="1:188" x14ac:dyDescent="0.7">
      <c r="A1051" s="2">
        <v>1025580</v>
      </c>
      <c r="B1051" s="2" t="s">
        <v>1237</v>
      </c>
      <c r="C1051" s="3">
        <v>41275</v>
      </c>
      <c r="D1051" s="2">
        <v>6</v>
      </c>
      <c r="E1051" s="2">
        <v>3</v>
      </c>
      <c r="F1051" s="2">
        <v>1</v>
      </c>
      <c r="G1051" s="2">
        <v>3</v>
      </c>
      <c r="H1051" s="2">
        <v>1</v>
      </c>
      <c r="I1051" s="2">
        <v>0</v>
      </c>
      <c r="J1051" s="2">
        <v>1</v>
      </c>
      <c r="K1051" s="2">
        <v>0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0</v>
      </c>
      <c r="AF1051" s="2">
        <v>0</v>
      </c>
      <c r="AG1051" s="2">
        <v>0</v>
      </c>
      <c r="AH1051" s="2">
        <v>1</v>
      </c>
      <c r="AI1051" s="2">
        <v>1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0</v>
      </c>
      <c r="AP1051" s="2">
        <v>0</v>
      </c>
      <c r="AQ1051" s="2">
        <v>0</v>
      </c>
      <c r="AR1051" s="2">
        <v>1</v>
      </c>
      <c r="AS1051" s="2">
        <v>0</v>
      </c>
      <c r="AT1051" s="2">
        <v>0</v>
      </c>
      <c r="AU1051" s="2">
        <v>0</v>
      </c>
      <c r="AV1051" s="2">
        <v>1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1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130</v>
      </c>
      <c r="CG1051" s="2">
        <v>80</v>
      </c>
      <c r="CH1051" s="2">
        <v>50</v>
      </c>
      <c r="CI1051" s="2">
        <v>0</v>
      </c>
      <c r="CJ1051" s="2">
        <v>50</v>
      </c>
      <c r="CK1051" s="2">
        <v>0</v>
      </c>
      <c r="CL1051" s="2">
        <v>30</v>
      </c>
      <c r="CM1051" s="2">
        <v>0</v>
      </c>
      <c r="CN1051" s="2">
        <v>50</v>
      </c>
      <c r="CO1051" s="2">
        <v>0</v>
      </c>
      <c r="CP1051" s="2">
        <v>50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50</v>
      </c>
      <c r="DC1051" s="2">
        <v>0</v>
      </c>
      <c r="DD1051" s="2">
        <v>50</v>
      </c>
      <c r="DE1051" s="2">
        <v>0</v>
      </c>
      <c r="DF1051" s="2">
        <v>30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50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50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0</v>
      </c>
      <c r="FM1051" s="2">
        <v>0</v>
      </c>
      <c r="FN1051" s="2">
        <v>0</v>
      </c>
      <c r="FO1051" s="2">
        <v>0</v>
      </c>
      <c r="FP1051" s="2">
        <v>0</v>
      </c>
      <c r="FQ1051" s="2">
        <v>0</v>
      </c>
      <c r="FR1051" s="2">
        <v>0</v>
      </c>
      <c r="FS1051" s="2">
        <v>0</v>
      </c>
      <c r="FT1051" s="2">
        <v>0</v>
      </c>
      <c r="FU1051" s="2">
        <v>0</v>
      </c>
      <c r="FV1051" s="2">
        <v>0</v>
      </c>
      <c r="FW1051" s="2">
        <v>0</v>
      </c>
      <c r="FX1051" s="2">
        <v>0</v>
      </c>
      <c r="FY1051" s="2">
        <v>0</v>
      </c>
      <c r="FZ1051" s="2">
        <v>0</v>
      </c>
      <c r="GA1051" s="2">
        <v>30</v>
      </c>
      <c r="GB1051" s="2">
        <v>0</v>
      </c>
      <c r="GC1051" s="2">
        <v>0</v>
      </c>
      <c r="GD1051" s="2">
        <v>130</v>
      </c>
      <c r="GE1051" s="2">
        <v>3</v>
      </c>
      <c r="GF1051" s="2" t="s">
        <v>188</v>
      </c>
    </row>
    <row r="1052" spans="1:188" x14ac:dyDescent="0.7">
      <c r="A1052" s="2">
        <v>1026490</v>
      </c>
      <c r="B1052" s="2" t="s">
        <v>1238</v>
      </c>
      <c r="C1052" s="3">
        <v>41275</v>
      </c>
      <c r="D1052" s="2">
        <v>6</v>
      </c>
      <c r="E1052" s="2">
        <v>3</v>
      </c>
      <c r="F1052" s="2">
        <v>1</v>
      </c>
      <c r="G1052" s="2">
        <v>3</v>
      </c>
      <c r="H1052" s="2">
        <v>1</v>
      </c>
      <c r="I1052" s="2">
        <v>0</v>
      </c>
      <c r="J1052" s="2">
        <v>4</v>
      </c>
      <c r="K1052" s="2">
        <v>0</v>
      </c>
      <c r="L1052" s="2">
        <v>1</v>
      </c>
      <c r="M1052" s="2">
        <v>1</v>
      </c>
      <c r="N1052" s="2">
        <v>0</v>
      </c>
      <c r="O1052" s="2">
        <v>4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1</v>
      </c>
      <c r="AE1052" s="2">
        <v>0</v>
      </c>
      <c r="AF1052" s="2">
        <v>0</v>
      </c>
      <c r="AG1052" s="2">
        <v>0</v>
      </c>
      <c r="AH1052" s="2">
        <v>1</v>
      </c>
      <c r="AI1052" s="2">
        <v>1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0</v>
      </c>
      <c r="AP1052" s="2">
        <v>0</v>
      </c>
      <c r="AQ1052" s="2">
        <v>0</v>
      </c>
      <c r="AR1052" s="2">
        <v>1</v>
      </c>
      <c r="AS1052" s="2">
        <v>0</v>
      </c>
      <c r="AT1052" s="2">
        <v>0</v>
      </c>
      <c r="AU1052" s="2">
        <v>0</v>
      </c>
      <c r="AV1052" s="2">
        <v>1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1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385</v>
      </c>
      <c r="CG1052" s="2">
        <v>335</v>
      </c>
      <c r="CH1052" s="2">
        <v>50</v>
      </c>
      <c r="CI1052" s="2">
        <v>0</v>
      </c>
      <c r="CJ1052" s="2">
        <v>235</v>
      </c>
      <c r="CK1052" s="2">
        <v>0</v>
      </c>
      <c r="CL1052" s="2">
        <v>100</v>
      </c>
      <c r="CM1052" s="2">
        <v>0</v>
      </c>
      <c r="CN1052" s="2">
        <v>50</v>
      </c>
      <c r="CO1052" s="2">
        <v>0</v>
      </c>
      <c r="CP1052" s="2">
        <v>235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50</v>
      </c>
      <c r="DC1052" s="2">
        <v>0</v>
      </c>
      <c r="DD1052" s="2">
        <v>235</v>
      </c>
      <c r="DE1052" s="2">
        <v>0</v>
      </c>
      <c r="DF1052" s="2">
        <v>100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50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25</v>
      </c>
      <c r="FB1052" s="2">
        <v>210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0</v>
      </c>
      <c r="FM1052" s="2">
        <v>0</v>
      </c>
      <c r="FN1052" s="2">
        <v>0</v>
      </c>
      <c r="FO1052" s="2">
        <v>0</v>
      </c>
      <c r="FP1052" s="2">
        <v>0</v>
      </c>
      <c r="FQ1052" s="2">
        <v>0</v>
      </c>
      <c r="FR1052" s="2">
        <v>0</v>
      </c>
      <c r="FS1052" s="2">
        <v>0</v>
      </c>
      <c r="FT1052" s="2">
        <v>0</v>
      </c>
      <c r="FU1052" s="2">
        <v>0</v>
      </c>
      <c r="FV1052" s="2">
        <v>0</v>
      </c>
      <c r="FW1052" s="2">
        <v>0</v>
      </c>
      <c r="FX1052" s="2">
        <v>0</v>
      </c>
      <c r="FY1052" s="2">
        <v>0</v>
      </c>
      <c r="FZ1052" s="2">
        <v>0</v>
      </c>
      <c r="GA1052" s="2">
        <v>100</v>
      </c>
      <c r="GB1052" s="2">
        <v>0</v>
      </c>
      <c r="GC1052" s="2">
        <v>0</v>
      </c>
      <c r="GD1052" s="2">
        <v>385</v>
      </c>
      <c r="GE1052" s="2">
        <v>6</v>
      </c>
      <c r="GF1052" s="2" t="s">
        <v>188</v>
      </c>
    </row>
    <row r="1053" spans="1:188" x14ac:dyDescent="0.7">
      <c r="A1053" s="2">
        <v>1026568</v>
      </c>
      <c r="B1053" s="2" t="s">
        <v>1239</v>
      </c>
      <c r="C1053" s="3">
        <v>41640</v>
      </c>
      <c r="D1053" s="2">
        <v>5</v>
      </c>
      <c r="E1053" s="2">
        <v>3</v>
      </c>
      <c r="F1053" s="2">
        <v>1</v>
      </c>
      <c r="G1053" s="2">
        <v>3</v>
      </c>
      <c r="H1053" s="2">
        <v>0</v>
      </c>
      <c r="I1053" s="2">
        <v>3</v>
      </c>
      <c r="J1053" s="2">
        <v>0</v>
      </c>
      <c r="K1053" s="2">
        <v>1</v>
      </c>
      <c r="L1053" s="2">
        <v>0</v>
      </c>
      <c r="M1053" s="2">
        <v>3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1</v>
      </c>
      <c r="AI1053" s="2">
        <v>1</v>
      </c>
      <c r="AJ1053" s="2">
        <v>0</v>
      </c>
      <c r="AK1053" s="2">
        <v>0</v>
      </c>
      <c r="AL1053" s="2">
        <v>0</v>
      </c>
      <c r="AM1053" s="2">
        <v>0</v>
      </c>
      <c r="AN1053" s="2">
        <v>1</v>
      </c>
      <c r="AO1053" s="2">
        <v>0</v>
      </c>
      <c r="AP1053" s="2">
        <v>0</v>
      </c>
      <c r="AQ1053" s="2">
        <v>0</v>
      </c>
      <c r="AR1053" s="2">
        <v>1</v>
      </c>
      <c r="AS1053" s="2">
        <v>0</v>
      </c>
      <c r="AT1053" s="2">
        <v>0</v>
      </c>
      <c r="AU1053" s="2">
        <v>0</v>
      </c>
      <c r="AV1053" s="2">
        <v>1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348.88</v>
      </c>
      <c r="CG1053" s="2">
        <v>135.07</v>
      </c>
      <c r="CH1053" s="2">
        <v>0</v>
      </c>
      <c r="CI1053" s="2">
        <v>263.81</v>
      </c>
      <c r="CJ1053" s="2">
        <v>0</v>
      </c>
      <c r="CK1053" s="2">
        <v>85.07</v>
      </c>
      <c r="CL1053" s="2">
        <v>0</v>
      </c>
      <c r="CM1053" s="2">
        <v>0</v>
      </c>
      <c r="CN1053" s="2">
        <v>0</v>
      </c>
      <c r="CO1053" s="2">
        <v>263.81</v>
      </c>
      <c r="CP1053" s="2">
        <v>0</v>
      </c>
      <c r="CQ1053" s="2">
        <v>85.07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263.81</v>
      </c>
      <c r="DC1053" s="2">
        <v>0</v>
      </c>
      <c r="DD1053" s="2">
        <v>85.07</v>
      </c>
      <c r="DE1053" s="2">
        <v>0</v>
      </c>
      <c r="DF1053" s="2">
        <v>50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171.14</v>
      </c>
      <c r="EP1053" s="2">
        <v>0</v>
      </c>
      <c r="EQ1053" s="2">
        <v>0</v>
      </c>
      <c r="ER1053" s="2">
        <v>0</v>
      </c>
      <c r="ES1053" s="2">
        <v>92.67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0</v>
      </c>
      <c r="FN1053" s="2">
        <v>0</v>
      </c>
      <c r="FO1053" s="2">
        <v>0</v>
      </c>
      <c r="FP1053" s="2">
        <v>0</v>
      </c>
      <c r="FQ1053" s="2">
        <v>85.07</v>
      </c>
      <c r="FR1053" s="2">
        <v>0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348.88</v>
      </c>
      <c r="GE1053" s="2">
        <v>4</v>
      </c>
      <c r="GF1053" s="2" t="s">
        <v>188</v>
      </c>
    </row>
    <row r="1054" spans="1:188" x14ac:dyDescent="0.7">
      <c r="A1054" s="2">
        <v>1028643</v>
      </c>
      <c r="B1054" s="2" t="s">
        <v>1240</v>
      </c>
      <c r="C1054" s="3">
        <v>41640</v>
      </c>
      <c r="D1054" s="2">
        <v>5</v>
      </c>
      <c r="E1054" s="2">
        <v>3</v>
      </c>
      <c r="F1054" s="2">
        <v>1</v>
      </c>
      <c r="G1054" s="2">
        <v>3</v>
      </c>
      <c r="H1054" s="2">
        <v>0</v>
      </c>
      <c r="I1054" s="2">
        <v>2</v>
      </c>
      <c r="J1054" s="2">
        <v>0</v>
      </c>
      <c r="K1054" s="2">
        <v>1</v>
      </c>
      <c r="L1054" s="2">
        <v>0</v>
      </c>
      <c r="M1054" s="2">
        <v>2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1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1</v>
      </c>
      <c r="AI1054" s="2">
        <v>1</v>
      </c>
      <c r="AJ1054" s="2">
        <v>0</v>
      </c>
      <c r="AK1054" s="2">
        <v>0</v>
      </c>
      <c r="AL1054" s="2">
        <v>0</v>
      </c>
      <c r="AM1054" s="2">
        <v>0</v>
      </c>
      <c r="AN1054" s="2">
        <v>1</v>
      </c>
      <c r="AO1054" s="2">
        <v>0</v>
      </c>
      <c r="AP1054" s="2">
        <v>0</v>
      </c>
      <c r="AQ1054" s="2">
        <v>0</v>
      </c>
      <c r="AR1054" s="2">
        <v>1</v>
      </c>
      <c r="AS1054" s="2">
        <v>0</v>
      </c>
      <c r="AT1054" s="2">
        <v>0</v>
      </c>
      <c r="AU1054" s="2">
        <v>0</v>
      </c>
      <c r="AV1054" s="2">
        <v>1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60</v>
      </c>
      <c r="CG1054" s="2">
        <v>45</v>
      </c>
      <c r="CH1054" s="2">
        <v>0</v>
      </c>
      <c r="CI1054" s="2">
        <v>40</v>
      </c>
      <c r="CJ1054" s="2">
        <v>0</v>
      </c>
      <c r="CK1054" s="2">
        <v>20</v>
      </c>
      <c r="CL1054" s="2">
        <v>0</v>
      </c>
      <c r="CM1054" s="2">
        <v>0</v>
      </c>
      <c r="CN1054" s="2">
        <v>0</v>
      </c>
      <c r="CO1054" s="2">
        <v>40</v>
      </c>
      <c r="CP1054" s="2">
        <v>0</v>
      </c>
      <c r="CQ1054" s="2">
        <v>20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40</v>
      </c>
      <c r="DC1054" s="2">
        <v>0</v>
      </c>
      <c r="DD1054" s="2">
        <v>20</v>
      </c>
      <c r="DE1054" s="2">
        <v>0</v>
      </c>
      <c r="DF1054" s="2">
        <v>25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0</v>
      </c>
      <c r="EO1054" s="2">
        <v>20</v>
      </c>
      <c r="EP1054" s="2">
        <v>20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0</v>
      </c>
      <c r="FM1054" s="2">
        <v>20</v>
      </c>
      <c r="FN1054" s="2">
        <v>0</v>
      </c>
      <c r="FO1054" s="2">
        <v>0</v>
      </c>
      <c r="FP1054" s="2">
        <v>0</v>
      </c>
      <c r="FQ1054" s="2">
        <v>0</v>
      </c>
      <c r="FR1054" s="2">
        <v>0</v>
      </c>
      <c r="FS1054" s="2">
        <v>0</v>
      </c>
      <c r="FT1054" s="2">
        <v>0</v>
      </c>
      <c r="FU1054" s="2">
        <v>0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0</v>
      </c>
      <c r="GB1054" s="2">
        <v>0</v>
      </c>
      <c r="GC1054" s="2">
        <v>0</v>
      </c>
      <c r="GD1054" s="2">
        <v>60</v>
      </c>
      <c r="GE1054" s="2">
        <v>3</v>
      </c>
      <c r="GF1054" s="2" t="s">
        <v>188</v>
      </c>
    </row>
    <row r="1055" spans="1:188" x14ac:dyDescent="0.7">
      <c r="A1055" s="2">
        <v>1029615</v>
      </c>
      <c r="B1055" s="2" t="s">
        <v>1241</v>
      </c>
      <c r="C1055" s="3">
        <v>41640</v>
      </c>
      <c r="D1055" s="2">
        <v>5</v>
      </c>
      <c r="E1055" s="2">
        <v>3</v>
      </c>
      <c r="F1055" s="2">
        <v>1</v>
      </c>
      <c r="G1055" s="2">
        <v>3</v>
      </c>
      <c r="H1055" s="2">
        <v>0</v>
      </c>
      <c r="I1055" s="2">
        <v>3</v>
      </c>
      <c r="J1055" s="2">
        <v>0</v>
      </c>
      <c r="K1055" s="2">
        <v>2</v>
      </c>
      <c r="L1055" s="2">
        <v>0</v>
      </c>
      <c r="M1055" s="2">
        <v>3</v>
      </c>
      <c r="N1055" s="2">
        <v>0</v>
      </c>
      <c r="O1055" s="2">
        <v>2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1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1</v>
      </c>
      <c r="AI1055" s="2">
        <v>1</v>
      </c>
      <c r="AJ1055" s="2">
        <v>0</v>
      </c>
      <c r="AK1055" s="2">
        <v>0</v>
      </c>
      <c r="AL1055" s="2">
        <v>0</v>
      </c>
      <c r="AM1055" s="2">
        <v>0</v>
      </c>
      <c r="AN1055" s="2">
        <v>1</v>
      </c>
      <c r="AO1055" s="2">
        <v>0</v>
      </c>
      <c r="AP1055" s="2">
        <v>0</v>
      </c>
      <c r="AQ1055" s="2">
        <v>0</v>
      </c>
      <c r="AR1055" s="2">
        <v>1</v>
      </c>
      <c r="AS1055" s="2">
        <v>0</v>
      </c>
      <c r="AT1055" s="2">
        <v>0</v>
      </c>
      <c r="AU1055" s="2">
        <v>0</v>
      </c>
      <c r="AV1055" s="2">
        <v>1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772.14</v>
      </c>
      <c r="CG1055" s="2">
        <v>157</v>
      </c>
      <c r="CH1055" s="2">
        <v>0</v>
      </c>
      <c r="CI1055" s="2">
        <v>625.14</v>
      </c>
      <c r="CJ1055" s="2">
        <v>0</v>
      </c>
      <c r="CK1055" s="2">
        <v>147</v>
      </c>
      <c r="CL1055" s="2">
        <v>0</v>
      </c>
      <c r="CM1055" s="2">
        <v>0</v>
      </c>
      <c r="CN1055" s="2">
        <v>0</v>
      </c>
      <c r="CO1055" s="2">
        <v>625.14</v>
      </c>
      <c r="CP1055" s="2">
        <v>0</v>
      </c>
      <c r="CQ1055" s="2">
        <v>147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625.14</v>
      </c>
      <c r="DC1055" s="2">
        <v>0</v>
      </c>
      <c r="DD1055" s="2">
        <v>147</v>
      </c>
      <c r="DE1055" s="2">
        <v>0</v>
      </c>
      <c r="DF1055" s="2">
        <v>10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100</v>
      </c>
      <c r="EK1055" s="2">
        <v>0</v>
      </c>
      <c r="EL1055" s="2">
        <v>0</v>
      </c>
      <c r="EM1055" s="2">
        <v>30</v>
      </c>
      <c r="EN1055" s="2">
        <v>495.14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50</v>
      </c>
      <c r="FI1055" s="2">
        <v>0</v>
      </c>
      <c r="FJ1055" s="2">
        <v>0</v>
      </c>
      <c r="FK1055" s="2">
        <v>0</v>
      </c>
      <c r="FL1055" s="2">
        <v>97</v>
      </c>
      <c r="FM1055" s="2">
        <v>0</v>
      </c>
      <c r="FN1055" s="2">
        <v>0</v>
      </c>
      <c r="FO1055" s="2">
        <v>0</v>
      </c>
      <c r="FP1055" s="2">
        <v>0</v>
      </c>
      <c r="FQ1055" s="2">
        <v>0</v>
      </c>
      <c r="FR1055" s="2">
        <v>0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0</v>
      </c>
      <c r="GD1055" s="2">
        <v>772.14</v>
      </c>
      <c r="GE1055" s="2">
        <v>5</v>
      </c>
      <c r="GF1055" s="2" t="s">
        <v>188</v>
      </c>
    </row>
    <row r="1056" spans="1:188" x14ac:dyDescent="0.7">
      <c r="A1056" s="2">
        <v>1029746</v>
      </c>
      <c r="B1056" s="2" t="s">
        <v>1242</v>
      </c>
      <c r="C1056" s="3">
        <v>41275</v>
      </c>
      <c r="D1056" s="2">
        <v>6</v>
      </c>
      <c r="E1056" s="2">
        <v>3</v>
      </c>
      <c r="F1056" s="2">
        <v>1</v>
      </c>
      <c r="G1056" s="2">
        <v>3</v>
      </c>
      <c r="H1056" s="2">
        <v>1</v>
      </c>
      <c r="I1056" s="2">
        <v>0</v>
      </c>
      <c r="J1056" s="2">
        <v>1</v>
      </c>
      <c r="K1056" s="2">
        <v>0</v>
      </c>
      <c r="L1056" s="2">
        <v>1</v>
      </c>
      <c r="M1056" s="2">
        <v>1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1</v>
      </c>
      <c r="AE1056" s="2">
        <v>0</v>
      </c>
      <c r="AF1056" s="2">
        <v>0</v>
      </c>
      <c r="AG1056" s="2">
        <v>0</v>
      </c>
      <c r="AH1056" s="2">
        <v>1</v>
      </c>
      <c r="AI1056" s="2">
        <v>1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0</v>
      </c>
      <c r="AP1056" s="2">
        <v>0</v>
      </c>
      <c r="AQ1056" s="2">
        <v>0</v>
      </c>
      <c r="AR1056" s="2">
        <v>1</v>
      </c>
      <c r="AS1056" s="2">
        <v>0</v>
      </c>
      <c r="AT1056" s="2">
        <v>0</v>
      </c>
      <c r="AU1056" s="2">
        <v>0</v>
      </c>
      <c r="AV1056" s="2">
        <v>1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1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100</v>
      </c>
      <c r="CG1056" s="2">
        <v>75</v>
      </c>
      <c r="CH1056" s="2">
        <v>25</v>
      </c>
      <c r="CI1056" s="2">
        <v>0</v>
      </c>
      <c r="CJ1056" s="2">
        <v>50</v>
      </c>
      <c r="CK1056" s="2">
        <v>0</v>
      </c>
      <c r="CL1056" s="2">
        <v>25</v>
      </c>
      <c r="CM1056" s="2">
        <v>0</v>
      </c>
      <c r="CN1056" s="2">
        <v>25</v>
      </c>
      <c r="CO1056" s="2">
        <v>0</v>
      </c>
      <c r="CP1056" s="2">
        <v>50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25</v>
      </c>
      <c r="DC1056" s="2">
        <v>0</v>
      </c>
      <c r="DD1056" s="2">
        <v>50</v>
      </c>
      <c r="DE1056" s="2">
        <v>0</v>
      </c>
      <c r="DF1056" s="2">
        <v>25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25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50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0</v>
      </c>
      <c r="FN1056" s="2">
        <v>0</v>
      </c>
      <c r="FO1056" s="2">
        <v>0</v>
      </c>
      <c r="FP1056" s="2">
        <v>0</v>
      </c>
      <c r="FQ1056" s="2">
        <v>0</v>
      </c>
      <c r="FR1056" s="2">
        <v>0</v>
      </c>
      <c r="FS1056" s="2">
        <v>0</v>
      </c>
      <c r="FT1056" s="2">
        <v>0</v>
      </c>
      <c r="FU1056" s="2">
        <v>0</v>
      </c>
      <c r="FV1056" s="2">
        <v>0</v>
      </c>
      <c r="FW1056" s="2">
        <v>0</v>
      </c>
      <c r="FX1056" s="2">
        <v>0</v>
      </c>
      <c r="FY1056" s="2">
        <v>0</v>
      </c>
      <c r="FZ1056" s="2">
        <v>25</v>
      </c>
      <c r="GA1056" s="2">
        <v>0</v>
      </c>
      <c r="GB1056" s="2">
        <v>0</v>
      </c>
      <c r="GC1056" s="2">
        <v>0</v>
      </c>
      <c r="GD1056" s="2">
        <v>100</v>
      </c>
      <c r="GE1056" s="2">
        <v>3</v>
      </c>
      <c r="GF1056" s="2" t="s">
        <v>188</v>
      </c>
    </row>
    <row r="1057" spans="1:188" x14ac:dyDescent="0.7">
      <c r="A1057" s="2">
        <v>1031160</v>
      </c>
      <c r="B1057" s="2" t="s">
        <v>1243</v>
      </c>
      <c r="C1057" s="3">
        <v>41275</v>
      </c>
      <c r="D1057" s="2">
        <v>6</v>
      </c>
      <c r="E1057" s="2">
        <v>4</v>
      </c>
      <c r="F1057" s="2">
        <v>2</v>
      </c>
      <c r="G1057" s="2">
        <v>4</v>
      </c>
      <c r="H1057" s="2">
        <v>1</v>
      </c>
      <c r="I1057" s="2">
        <v>0</v>
      </c>
      <c r="J1057" s="2">
        <v>1</v>
      </c>
      <c r="K1057" s="2">
        <v>0</v>
      </c>
      <c r="L1057" s="2">
        <v>1</v>
      </c>
      <c r="M1057" s="2">
        <v>1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1</v>
      </c>
      <c r="AI1057" s="2">
        <v>1</v>
      </c>
      <c r="AJ1057" s="2">
        <v>0</v>
      </c>
      <c r="AK1057" s="2">
        <v>0</v>
      </c>
      <c r="AL1057" s="2">
        <v>0</v>
      </c>
      <c r="AM1057" s="2">
        <v>0</v>
      </c>
      <c r="AN1057" s="2">
        <v>1</v>
      </c>
      <c r="AO1057" s="2">
        <v>0</v>
      </c>
      <c r="AP1057" s="2">
        <v>0</v>
      </c>
      <c r="AQ1057" s="2">
        <v>0</v>
      </c>
      <c r="AR1057" s="2">
        <v>1</v>
      </c>
      <c r="AS1057" s="2">
        <v>0</v>
      </c>
      <c r="AT1057" s="2">
        <v>0</v>
      </c>
      <c r="AU1057" s="2">
        <v>0</v>
      </c>
      <c r="AV1057" s="2">
        <v>1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200</v>
      </c>
      <c r="CG1057" s="2">
        <v>395.94</v>
      </c>
      <c r="CH1057" s="2">
        <v>100</v>
      </c>
      <c r="CI1057" s="2">
        <v>0</v>
      </c>
      <c r="CJ1057" s="2">
        <v>100</v>
      </c>
      <c r="CK1057" s="2">
        <v>0</v>
      </c>
      <c r="CL1057" s="2">
        <v>295.94</v>
      </c>
      <c r="CM1057" s="2">
        <v>0</v>
      </c>
      <c r="CN1057" s="2">
        <v>100</v>
      </c>
      <c r="CO1057" s="2">
        <v>0</v>
      </c>
      <c r="CP1057" s="2">
        <v>100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100</v>
      </c>
      <c r="DC1057" s="2">
        <v>0</v>
      </c>
      <c r="DD1057" s="2">
        <v>100</v>
      </c>
      <c r="DE1057" s="2">
        <v>0</v>
      </c>
      <c r="DF1057" s="2">
        <v>295.94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100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100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0</v>
      </c>
      <c r="FJ1057" s="2">
        <v>0</v>
      </c>
      <c r="FK1057" s="2">
        <v>0</v>
      </c>
      <c r="FL1057" s="2">
        <v>0</v>
      </c>
      <c r="FM1057" s="2">
        <v>0</v>
      </c>
      <c r="FN1057" s="2">
        <v>0</v>
      </c>
      <c r="FO1057" s="2">
        <v>0</v>
      </c>
      <c r="FP1057" s="2">
        <v>0</v>
      </c>
      <c r="FQ1057" s="2">
        <v>0</v>
      </c>
      <c r="FR1057" s="2">
        <v>0</v>
      </c>
      <c r="FS1057" s="2">
        <v>295.94</v>
      </c>
      <c r="FT1057" s="2">
        <v>0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0</v>
      </c>
      <c r="GC1057" s="2">
        <v>0</v>
      </c>
      <c r="GD1057" s="2">
        <v>495.94</v>
      </c>
      <c r="GE1057" s="2">
        <v>3</v>
      </c>
      <c r="GF1057" s="2" t="s">
        <v>188</v>
      </c>
    </row>
    <row r="1058" spans="1:188" x14ac:dyDescent="0.7">
      <c r="A1058" s="2">
        <v>1031267</v>
      </c>
      <c r="B1058" s="2" t="s">
        <v>1244</v>
      </c>
      <c r="C1058" s="3">
        <v>41275</v>
      </c>
      <c r="D1058" s="2">
        <v>6</v>
      </c>
      <c r="E1058" s="2">
        <v>4</v>
      </c>
      <c r="F1058" s="2">
        <v>2</v>
      </c>
      <c r="G1058" s="2">
        <v>4</v>
      </c>
      <c r="H1058" s="2">
        <v>1</v>
      </c>
      <c r="I1058" s="2">
        <v>0</v>
      </c>
      <c r="J1058" s="2">
        <v>1</v>
      </c>
      <c r="K1058" s="2">
        <v>0</v>
      </c>
      <c r="L1058" s="2">
        <v>1</v>
      </c>
      <c r="M1058" s="2">
        <v>1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1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</v>
      </c>
      <c r="AI1058" s="2">
        <v>1</v>
      </c>
      <c r="AJ1058" s="2">
        <v>0</v>
      </c>
      <c r="AK1058" s="2">
        <v>0</v>
      </c>
      <c r="AL1058" s="2">
        <v>0</v>
      </c>
      <c r="AM1058" s="2">
        <v>0</v>
      </c>
      <c r="AN1058" s="2">
        <v>1</v>
      </c>
      <c r="AO1058" s="2">
        <v>0</v>
      </c>
      <c r="AP1058" s="2">
        <v>0</v>
      </c>
      <c r="AQ1058" s="2">
        <v>0</v>
      </c>
      <c r="AR1058" s="2">
        <v>1</v>
      </c>
      <c r="AS1058" s="2">
        <v>0</v>
      </c>
      <c r="AT1058" s="2">
        <v>0</v>
      </c>
      <c r="AU1058" s="2">
        <v>0</v>
      </c>
      <c r="AV1058" s="2">
        <v>1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1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50</v>
      </c>
      <c r="CG1058" s="2">
        <v>50</v>
      </c>
      <c r="CH1058" s="2">
        <v>25</v>
      </c>
      <c r="CI1058" s="2">
        <v>0</v>
      </c>
      <c r="CJ1058" s="2">
        <v>25</v>
      </c>
      <c r="CK1058" s="2">
        <v>0</v>
      </c>
      <c r="CL1058" s="2">
        <v>25</v>
      </c>
      <c r="CM1058" s="2">
        <v>0</v>
      </c>
      <c r="CN1058" s="2">
        <v>25</v>
      </c>
      <c r="CO1058" s="2">
        <v>0</v>
      </c>
      <c r="CP1058" s="2">
        <v>25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25</v>
      </c>
      <c r="DC1058" s="2">
        <v>0</v>
      </c>
      <c r="DD1058" s="2">
        <v>25</v>
      </c>
      <c r="DE1058" s="2">
        <v>0</v>
      </c>
      <c r="DF1058" s="2">
        <v>25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25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25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0</v>
      </c>
      <c r="FN1058" s="2">
        <v>0</v>
      </c>
      <c r="FO1058" s="2">
        <v>0</v>
      </c>
      <c r="FP1058" s="2">
        <v>0</v>
      </c>
      <c r="FQ1058" s="2">
        <v>0</v>
      </c>
      <c r="FR1058" s="2">
        <v>0</v>
      </c>
      <c r="FS1058" s="2">
        <v>25</v>
      </c>
      <c r="FT1058" s="2">
        <v>0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0</v>
      </c>
      <c r="GD1058" s="2">
        <v>75</v>
      </c>
      <c r="GE1058" s="2">
        <v>3</v>
      </c>
      <c r="GF1058" s="2" t="s">
        <v>188</v>
      </c>
    </row>
    <row r="1059" spans="1:188" x14ac:dyDescent="0.7">
      <c r="A1059" s="2">
        <v>1031803</v>
      </c>
      <c r="B1059" s="2" t="s">
        <v>1245</v>
      </c>
      <c r="C1059" s="3">
        <v>41640</v>
      </c>
      <c r="D1059" s="2">
        <v>5</v>
      </c>
      <c r="E1059" s="2">
        <v>3</v>
      </c>
      <c r="F1059" s="2">
        <v>1</v>
      </c>
      <c r="G1059" s="2">
        <v>3</v>
      </c>
      <c r="H1059" s="2">
        <v>0</v>
      </c>
      <c r="I1059" s="2">
        <v>2</v>
      </c>
      <c r="J1059" s="2">
        <v>0</v>
      </c>
      <c r="K1059" s="2">
        <v>1</v>
      </c>
      <c r="L1059" s="2">
        <v>0</v>
      </c>
      <c r="M1059" s="2">
        <v>2</v>
      </c>
      <c r="N1059" s="2">
        <v>0</v>
      </c>
      <c r="O1059" s="2">
        <v>1</v>
      </c>
      <c r="P1059" s="2">
        <v>0</v>
      </c>
      <c r="Q1059" s="2">
        <v>4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1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1</v>
      </c>
      <c r="AJ1059" s="2">
        <v>0</v>
      </c>
      <c r="AK1059" s="2">
        <v>0</v>
      </c>
      <c r="AL1059" s="2">
        <v>0</v>
      </c>
      <c r="AM1059" s="2">
        <v>0</v>
      </c>
      <c r="AN1059" s="2">
        <v>1</v>
      </c>
      <c r="AO1059" s="2">
        <v>0</v>
      </c>
      <c r="AP1059" s="2">
        <v>0</v>
      </c>
      <c r="AQ1059" s="2">
        <v>0</v>
      </c>
      <c r="AR1059" s="2">
        <v>1</v>
      </c>
      <c r="AS1059" s="2">
        <v>0</v>
      </c>
      <c r="AT1059" s="2">
        <v>0</v>
      </c>
      <c r="AU1059" s="2">
        <v>0</v>
      </c>
      <c r="AV1059" s="2">
        <v>1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170</v>
      </c>
      <c r="CG1059" s="2">
        <v>175</v>
      </c>
      <c r="CH1059" s="2">
        <v>0</v>
      </c>
      <c r="CI1059" s="2">
        <v>120</v>
      </c>
      <c r="CJ1059" s="2">
        <v>0</v>
      </c>
      <c r="CK1059" s="2">
        <v>50</v>
      </c>
      <c r="CL1059" s="2">
        <v>0</v>
      </c>
      <c r="CM1059" s="2">
        <v>0</v>
      </c>
      <c r="CN1059" s="2">
        <v>0</v>
      </c>
      <c r="CO1059" s="2">
        <v>120</v>
      </c>
      <c r="CP1059" s="2">
        <v>0</v>
      </c>
      <c r="CQ1059" s="2">
        <v>50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120</v>
      </c>
      <c r="DC1059" s="2">
        <v>0</v>
      </c>
      <c r="DD1059" s="2">
        <v>50</v>
      </c>
      <c r="DE1059" s="2">
        <v>0</v>
      </c>
      <c r="DF1059" s="2">
        <v>125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120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50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0</v>
      </c>
      <c r="FP1059" s="2">
        <v>0</v>
      </c>
      <c r="FQ1059" s="2">
        <v>0</v>
      </c>
      <c r="FR1059" s="2">
        <v>0</v>
      </c>
      <c r="FS1059" s="2">
        <v>0</v>
      </c>
      <c r="FT1059" s="2">
        <v>0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0</v>
      </c>
      <c r="GB1059" s="2">
        <v>0</v>
      </c>
      <c r="GC1059" s="2">
        <v>0</v>
      </c>
      <c r="GD1059" s="2">
        <v>170</v>
      </c>
      <c r="GE1059" s="2">
        <v>3</v>
      </c>
      <c r="GF1059" s="2" t="s">
        <v>188</v>
      </c>
    </row>
    <row r="1060" spans="1:188" x14ac:dyDescent="0.7">
      <c r="A1060" s="2">
        <v>1033569</v>
      </c>
      <c r="B1060" s="2" t="s">
        <v>1246</v>
      </c>
      <c r="C1060" s="3">
        <v>41640</v>
      </c>
      <c r="D1060" s="2">
        <v>5</v>
      </c>
      <c r="E1060" s="2">
        <v>3</v>
      </c>
      <c r="F1060" s="2">
        <v>1</v>
      </c>
      <c r="G1060" s="2">
        <v>3</v>
      </c>
      <c r="H1060" s="2">
        <v>0</v>
      </c>
      <c r="I1060" s="2">
        <v>1</v>
      </c>
      <c r="J1060" s="2">
        <v>0</v>
      </c>
      <c r="K1060" s="2">
        <v>1</v>
      </c>
      <c r="L1060" s="2">
        <v>0</v>
      </c>
      <c r="M1060" s="2">
        <v>1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1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1</v>
      </c>
      <c r="AI1060" s="2">
        <v>1</v>
      </c>
      <c r="AJ1060" s="2">
        <v>0</v>
      </c>
      <c r="AK1060" s="2">
        <v>0</v>
      </c>
      <c r="AL1060" s="2">
        <v>0</v>
      </c>
      <c r="AM1060" s="2">
        <v>0</v>
      </c>
      <c r="AN1060" s="2">
        <v>1</v>
      </c>
      <c r="AO1060" s="2">
        <v>0</v>
      </c>
      <c r="AP1060" s="2">
        <v>0</v>
      </c>
      <c r="AQ1060" s="2">
        <v>0</v>
      </c>
      <c r="AR1060" s="2">
        <v>1</v>
      </c>
      <c r="AS1060" s="2">
        <v>0</v>
      </c>
      <c r="AT1060" s="2">
        <v>0</v>
      </c>
      <c r="AU1060" s="2">
        <v>0</v>
      </c>
      <c r="AV1060" s="2">
        <v>1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75</v>
      </c>
      <c r="CG1060" s="2">
        <v>75</v>
      </c>
      <c r="CH1060" s="2">
        <v>0</v>
      </c>
      <c r="CI1060" s="2">
        <v>50</v>
      </c>
      <c r="CJ1060" s="2">
        <v>0</v>
      </c>
      <c r="CK1060" s="2">
        <v>25</v>
      </c>
      <c r="CL1060" s="2">
        <v>0</v>
      </c>
      <c r="CM1060" s="2">
        <v>0</v>
      </c>
      <c r="CN1060" s="2">
        <v>0</v>
      </c>
      <c r="CO1060" s="2">
        <v>50</v>
      </c>
      <c r="CP1060" s="2">
        <v>0</v>
      </c>
      <c r="CQ1060" s="2">
        <v>25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50</v>
      </c>
      <c r="DC1060" s="2">
        <v>0</v>
      </c>
      <c r="DD1060" s="2">
        <v>25</v>
      </c>
      <c r="DE1060" s="2">
        <v>0</v>
      </c>
      <c r="DF1060" s="2">
        <v>50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50</v>
      </c>
      <c r="EL1060" s="2">
        <v>0</v>
      </c>
      <c r="EM1060" s="2">
        <v>0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0</v>
      </c>
      <c r="FP1060" s="2">
        <v>0</v>
      </c>
      <c r="FQ1060" s="2">
        <v>25</v>
      </c>
      <c r="FR1060" s="2">
        <v>0</v>
      </c>
      <c r="FS1060" s="2">
        <v>0</v>
      </c>
      <c r="FT1060" s="2">
        <v>0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0</v>
      </c>
      <c r="GB1060" s="2">
        <v>0</v>
      </c>
      <c r="GC1060" s="2">
        <v>0</v>
      </c>
      <c r="GD1060" s="2">
        <v>75</v>
      </c>
      <c r="GE1060" s="2">
        <v>2</v>
      </c>
      <c r="GF1060" s="2" t="s">
        <v>188</v>
      </c>
    </row>
    <row r="1061" spans="1:188" x14ac:dyDescent="0.7">
      <c r="A1061" s="2">
        <v>1034676</v>
      </c>
      <c r="B1061" s="2" t="s">
        <v>1247</v>
      </c>
      <c r="C1061" s="3">
        <v>41275</v>
      </c>
      <c r="D1061" s="2">
        <v>6</v>
      </c>
      <c r="E1061" s="2">
        <v>3</v>
      </c>
      <c r="F1061" s="2">
        <v>1</v>
      </c>
      <c r="G1061" s="2">
        <v>3</v>
      </c>
      <c r="H1061" s="2">
        <v>1</v>
      </c>
      <c r="I1061" s="2">
        <v>0</v>
      </c>
      <c r="J1061" s="2">
        <v>1</v>
      </c>
      <c r="K1061" s="2">
        <v>0</v>
      </c>
      <c r="L1061" s="2">
        <v>1</v>
      </c>
      <c r="M1061" s="2">
        <v>1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1</v>
      </c>
      <c r="AE1061" s="2">
        <v>0</v>
      </c>
      <c r="AF1061" s="2">
        <v>0</v>
      </c>
      <c r="AG1061" s="2">
        <v>0</v>
      </c>
      <c r="AH1061" s="2">
        <v>1</v>
      </c>
      <c r="AI1061" s="2">
        <v>1</v>
      </c>
      <c r="AJ1061" s="2">
        <v>0</v>
      </c>
      <c r="AK1061" s="2">
        <v>0</v>
      </c>
      <c r="AL1061" s="2">
        <v>0</v>
      </c>
      <c r="AM1061" s="2">
        <v>0</v>
      </c>
      <c r="AN1061" s="2">
        <v>1</v>
      </c>
      <c r="AO1061" s="2">
        <v>0</v>
      </c>
      <c r="AP1061" s="2">
        <v>0</v>
      </c>
      <c r="AQ1061" s="2">
        <v>0</v>
      </c>
      <c r="AR1061" s="2">
        <v>1</v>
      </c>
      <c r="AS1061" s="2">
        <v>0</v>
      </c>
      <c r="AT1061" s="2">
        <v>0</v>
      </c>
      <c r="AU1061" s="2">
        <v>0</v>
      </c>
      <c r="AV1061" s="2">
        <v>1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1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800</v>
      </c>
      <c r="CG1061" s="2">
        <v>300</v>
      </c>
      <c r="CH1061" s="2">
        <v>500</v>
      </c>
      <c r="CI1061" s="2">
        <v>0</v>
      </c>
      <c r="CJ1061" s="2">
        <v>200</v>
      </c>
      <c r="CK1061" s="2">
        <v>0</v>
      </c>
      <c r="CL1061" s="2">
        <v>100</v>
      </c>
      <c r="CM1061" s="2">
        <v>0</v>
      </c>
      <c r="CN1061" s="2">
        <v>500</v>
      </c>
      <c r="CO1061" s="2">
        <v>0</v>
      </c>
      <c r="CP1061" s="2">
        <v>200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500</v>
      </c>
      <c r="DC1061" s="2">
        <v>0</v>
      </c>
      <c r="DD1061" s="2">
        <v>200</v>
      </c>
      <c r="DE1061" s="2">
        <v>0</v>
      </c>
      <c r="DF1061" s="2">
        <v>100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500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200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0</v>
      </c>
      <c r="FM1061" s="2">
        <v>0</v>
      </c>
      <c r="FN1061" s="2">
        <v>0</v>
      </c>
      <c r="FO1061" s="2">
        <v>0</v>
      </c>
      <c r="FP1061" s="2">
        <v>0</v>
      </c>
      <c r="FQ1061" s="2">
        <v>0</v>
      </c>
      <c r="FR1061" s="2">
        <v>100</v>
      </c>
      <c r="FS1061" s="2">
        <v>0</v>
      </c>
      <c r="FT1061" s="2">
        <v>0</v>
      </c>
      <c r="FU1061" s="2">
        <v>0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0</v>
      </c>
      <c r="GB1061" s="2">
        <v>0</v>
      </c>
      <c r="GC1061" s="2">
        <v>0</v>
      </c>
      <c r="GD1061" s="2">
        <v>800</v>
      </c>
      <c r="GE1061" s="2">
        <v>3</v>
      </c>
      <c r="GF1061" s="2" t="s">
        <v>188</v>
      </c>
    </row>
    <row r="1062" spans="1:188" x14ac:dyDescent="0.7">
      <c r="A1062" s="2">
        <v>1035239</v>
      </c>
      <c r="B1062" s="2" t="s">
        <v>1248</v>
      </c>
      <c r="C1062" s="3">
        <v>41640</v>
      </c>
      <c r="D1062" s="2">
        <v>5</v>
      </c>
      <c r="E1062" s="2">
        <v>3</v>
      </c>
      <c r="F1062" s="2">
        <v>1</v>
      </c>
      <c r="G1062" s="2">
        <v>3</v>
      </c>
      <c r="H1062" s="2">
        <v>0</v>
      </c>
      <c r="I1062" s="2">
        <v>1</v>
      </c>
      <c r="J1062" s="2">
        <v>0</v>
      </c>
      <c r="K1062" s="2">
        <v>1</v>
      </c>
      <c r="L1062" s="2">
        <v>0</v>
      </c>
      <c r="M1062" s="2">
        <v>1</v>
      </c>
      <c r="N1062" s="2">
        <v>0</v>
      </c>
      <c r="O1062" s="2">
        <v>1</v>
      </c>
      <c r="P1062" s="2">
        <v>0</v>
      </c>
      <c r="Q1062" s="2">
        <v>2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1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1</v>
      </c>
      <c r="AI1062" s="2">
        <v>1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  <c r="AQ1062" s="2">
        <v>0</v>
      </c>
      <c r="AR1062" s="2">
        <v>1</v>
      </c>
      <c r="AS1062" s="2">
        <v>0</v>
      </c>
      <c r="AT1062" s="2">
        <v>0</v>
      </c>
      <c r="AU1062" s="2">
        <v>0</v>
      </c>
      <c r="AV1062" s="2">
        <v>1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40</v>
      </c>
      <c r="CG1062" s="2">
        <v>60</v>
      </c>
      <c r="CH1062" s="2">
        <v>0</v>
      </c>
      <c r="CI1062" s="2">
        <v>20</v>
      </c>
      <c r="CJ1062" s="2">
        <v>0</v>
      </c>
      <c r="CK1062" s="2">
        <v>20</v>
      </c>
      <c r="CL1062" s="2">
        <v>0</v>
      </c>
      <c r="CM1062" s="2">
        <v>0</v>
      </c>
      <c r="CN1062" s="2">
        <v>0</v>
      </c>
      <c r="CO1062" s="2">
        <v>20</v>
      </c>
      <c r="CP1062" s="2">
        <v>0</v>
      </c>
      <c r="CQ1062" s="2">
        <v>20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20</v>
      </c>
      <c r="DC1062" s="2">
        <v>0</v>
      </c>
      <c r="DD1062" s="2">
        <v>20</v>
      </c>
      <c r="DE1062" s="2">
        <v>0</v>
      </c>
      <c r="DF1062" s="2">
        <v>40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0</v>
      </c>
      <c r="EO1062" s="2">
        <v>20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0</v>
      </c>
      <c r="FM1062" s="2">
        <v>0</v>
      </c>
      <c r="FN1062" s="2">
        <v>20</v>
      </c>
      <c r="FO1062" s="2">
        <v>0</v>
      </c>
      <c r="FP1062" s="2">
        <v>0</v>
      </c>
      <c r="FQ1062" s="2">
        <v>0</v>
      </c>
      <c r="FR1062" s="2">
        <v>0</v>
      </c>
      <c r="FS1062" s="2">
        <v>0</v>
      </c>
      <c r="FT1062" s="2">
        <v>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0</v>
      </c>
      <c r="GB1062" s="2">
        <v>0</v>
      </c>
      <c r="GC1062" s="2">
        <v>0</v>
      </c>
      <c r="GD1062" s="2">
        <v>40</v>
      </c>
      <c r="GE1062" s="2">
        <v>2</v>
      </c>
      <c r="GF1062" s="2" t="s">
        <v>188</v>
      </c>
    </row>
    <row r="1063" spans="1:188" x14ac:dyDescent="0.7">
      <c r="A1063" s="2">
        <v>1035568</v>
      </c>
      <c r="B1063" s="2" t="s">
        <v>1249</v>
      </c>
      <c r="C1063" s="3">
        <v>41640</v>
      </c>
      <c r="D1063" s="2">
        <v>5</v>
      </c>
      <c r="E1063" s="2">
        <v>3</v>
      </c>
      <c r="F1063" s="2">
        <v>1</v>
      </c>
      <c r="G1063" s="2">
        <v>3</v>
      </c>
      <c r="H1063" s="2">
        <v>0</v>
      </c>
      <c r="I1063" s="2">
        <v>2</v>
      </c>
      <c r="J1063" s="2">
        <v>0</v>
      </c>
      <c r="K1063" s="2">
        <v>1</v>
      </c>
      <c r="L1063" s="2">
        <v>0</v>
      </c>
      <c r="M1063" s="2">
        <v>2</v>
      </c>
      <c r="N1063" s="2">
        <v>0</v>
      </c>
      <c r="O1063" s="2">
        <v>1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</v>
      </c>
      <c r="AI1063" s="2">
        <v>1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  <c r="AQ1063" s="2">
        <v>0</v>
      </c>
      <c r="AR1063" s="2">
        <v>1</v>
      </c>
      <c r="AS1063" s="2">
        <v>0</v>
      </c>
      <c r="AT1063" s="2">
        <v>0</v>
      </c>
      <c r="AU1063" s="2">
        <v>0</v>
      </c>
      <c r="AV1063" s="2">
        <v>1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70</v>
      </c>
      <c r="CG1063" s="2">
        <v>75</v>
      </c>
      <c r="CH1063" s="2">
        <v>0</v>
      </c>
      <c r="CI1063" s="2">
        <v>45</v>
      </c>
      <c r="CJ1063" s="2">
        <v>0</v>
      </c>
      <c r="CK1063" s="2">
        <v>25</v>
      </c>
      <c r="CL1063" s="2">
        <v>0</v>
      </c>
      <c r="CM1063" s="2">
        <v>0</v>
      </c>
      <c r="CN1063" s="2">
        <v>0</v>
      </c>
      <c r="CO1063" s="2">
        <v>45</v>
      </c>
      <c r="CP1063" s="2">
        <v>0</v>
      </c>
      <c r="CQ1063" s="2">
        <v>25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45</v>
      </c>
      <c r="DC1063" s="2">
        <v>0</v>
      </c>
      <c r="DD1063" s="2">
        <v>25</v>
      </c>
      <c r="DE1063" s="2">
        <v>0</v>
      </c>
      <c r="DF1063" s="2">
        <v>50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25</v>
      </c>
      <c r="EL1063" s="2">
        <v>0</v>
      </c>
      <c r="EM1063" s="2">
        <v>0</v>
      </c>
      <c r="EN1063" s="2">
        <v>0</v>
      </c>
      <c r="EO1063" s="2">
        <v>20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25</v>
      </c>
      <c r="FK1063" s="2">
        <v>0</v>
      </c>
      <c r="FL1063" s="2">
        <v>0</v>
      </c>
      <c r="FM1063" s="2">
        <v>0</v>
      </c>
      <c r="FN1063" s="2">
        <v>0</v>
      </c>
      <c r="FO1063" s="2">
        <v>0</v>
      </c>
      <c r="FP1063" s="2">
        <v>0</v>
      </c>
      <c r="FQ1063" s="2">
        <v>0</v>
      </c>
      <c r="FR1063" s="2">
        <v>0</v>
      </c>
      <c r="FS1063" s="2">
        <v>0</v>
      </c>
      <c r="FT1063" s="2">
        <v>0</v>
      </c>
      <c r="FU1063" s="2">
        <v>0</v>
      </c>
      <c r="FV1063" s="2">
        <v>0</v>
      </c>
      <c r="FW1063" s="2">
        <v>0</v>
      </c>
      <c r="FX1063" s="2">
        <v>0</v>
      </c>
      <c r="FY1063" s="2">
        <v>0</v>
      </c>
      <c r="FZ1063" s="2">
        <v>0</v>
      </c>
      <c r="GA1063" s="2">
        <v>0</v>
      </c>
      <c r="GB1063" s="2">
        <v>0</v>
      </c>
      <c r="GC1063" s="2">
        <v>0</v>
      </c>
      <c r="GD1063" s="2">
        <v>70</v>
      </c>
      <c r="GE1063" s="2">
        <v>3</v>
      </c>
      <c r="GF1063" s="2" t="s">
        <v>188</v>
      </c>
    </row>
    <row r="1064" spans="1:188" x14ac:dyDescent="0.7">
      <c r="A1064" s="2">
        <v>1036558</v>
      </c>
      <c r="B1064" s="2" t="s">
        <v>1250</v>
      </c>
      <c r="C1064" s="3">
        <v>41275</v>
      </c>
      <c r="D1064" s="2">
        <v>6</v>
      </c>
      <c r="E1064" s="2">
        <v>3</v>
      </c>
      <c r="F1064" s="2">
        <v>1</v>
      </c>
      <c r="G1064" s="2">
        <v>3</v>
      </c>
      <c r="H1064" s="2">
        <v>1</v>
      </c>
      <c r="I1064" s="2">
        <v>0</v>
      </c>
      <c r="J1064" s="2">
        <v>1</v>
      </c>
      <c r="K1064" s="2">
        <v>0</v>
      </c>
      <c r="L1064" s="2">
        <v>1</v>
      </c>
      <c r="M1064" s="2">
        <v>1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1</v>
      </c>
      <c r="AE1064" s="2">
        <v>0</v>
      </c>
      <c r="AF1064" s="2">
        <v>0</v>
      </c>
      <c r="AG1064" s="2">
        <v>0</v>
      </c>
      <c r="AH1064" s="2">
        <v>1</v>
      </c>
      <c r="AI1064" s="2">
        <v>1</v>
      </c>
      <c r="AJ1064" s="2">
        <v>0</v>
      </c>
      <c r="AK1064" s="2">
        <v>0</v>
      </c>
      <c r="AL1064" s="2">
        <v>0</v>
      </c>
      <c r="AM1064" s="2">
        <v>0</v>
      </c>
      <c r="AN1064" s="2">
        <v>1</v>
      </c>
      <c r="AO1064" s="2">
        <v>0</v>
      </c>
      <c r="AP1064" s="2">
        <v>0</v>
      </c>
      <c r="AQ1064" s="2">
        <v>0</v>
      </c>
      <c r="AR1064" s="2">
        <v>1</v>
      </c>
      <c r="AS1064" s="2">
        <v>0</v>
      </c>
      <c r="AT1064" s="2">
        <v>0</v>
      </c>
      <c r="AU1064" s="2">
        <v>0</v>
      </c>
      <c r="AV1064" s="2">
        <v>1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80</v>
      </c>
      <c r="CG1064" s="2">
        <v>55</v>
      </c>
      <c r="CH1064" s="2">
        <v>25</v>
      </c>
      <c r="CI1064" s="2">
        <v>0</v>
      </c>
      <c r="CJ1064" s="2">
        <v>15</v>
      </c>
      <c r="CK1064" s="2">
        <v>0</v>
      </c>
      <c r="CL1064" s="2">
        <v>40</v>
      </c>
      <c r="CM1064" s="2">
        <v>0</v>
      </c>
      <c r="CN1064" s="2">
        <v>25</v>
      </c>
      <c r="CO1064" s="2">
        <v>0</v>
      </c>
      <c r="CP1064" s="2">
        <v>15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25</v>
      </c>
      <c r="DC1064" s="2">
        <v>0</v>
      </c>
      <c r="DD1064" s="2">
        <v>15</v>
      </c>
      <c r="DE1064" s="2">
        <v>0</v>
      </c>
      <c r="DF1064" s="2">
        <v>40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25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15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0</v>
      </c>
      <c r="FM1064" s="2">
        <v>0</v>
      </c>
      <c r="FN1064" s="2">
        <v>0</v>
      </c>
      <c r="FO1064" s="2">
        <v>0</v>
      </c>
      <c r="FP1064" s="2">
        <v>0</v>
      </c>
      <c r="FQ1064" s="2">
        <v>0</v>
      </c>
      <c r="FR1064" s="2">
        <v>0</v>
      </c>
      <c r="FS1064" s="2">
        <v>0</v>
      </c>
      <c r="FT1064" s="2">
        <v>0</v>
      </c>
      <c r="FU1064" s="2">
        <v>0</v>
      </c>
      <c r="FV1064" s="2">
        <v>0</v>
      </c>
      <c r="FW1064" s="2">
        <v>0</v>
      </c>
      <c r="FX1064" s="2">
        <v>0</v>
      </c>
      <c r="FY1064" s="2">
        <v>40</v>
      </c>
      <c r="FZ1064" s="2">
        <v>0</v>
      </c>
      <c r="GA1064" s="2">
        <v>0</v>
      </c>
      <c r="GB1064" s="2">
        <v>0</v>
      </c>
      <c r="GC1064" s="2">
        <v>0</v>
      </c>
      <c r="GD1064" s="2">
        <v>80</v>
      </c>
      <c r="GE1064" s="2">
        <v>3</v>
      </c>
      <c r="GF1064" s="2" t="s">
        <v>188</v>
      </c>
    </row>
    <row r="1065" spans="1:188" x14ac:dyDescent="0.7">
      <c r="A1065" s="2">
        <v>1036770</v>
      </c>
      <c r="B1065" s="2" t="s">
        <v>1251</v>
      </c>
      <c r="C1065" s="3">
        <v>41275</v>
      </c>
      <c r="D1065" s="2">
        <v>6</v>
      </c>
      <c r="E1065" s="2">
        <v>3</v>
      </c>
      <c r="F1065" s="2">
        <v>1</v>
      </c>
      <c r="G1065" s="2">
        <v>3</v>
      </c>
      <c r="H1065" s="2">
        <v>1</v>
      </c>
      <c r="I1065" s="2">
        <v>0</v>
      </c>
      <c r="J1065" s="2">
        <v>1</v>
      </c>
      <c r="K1065" s="2">
        <v>0</v>
      </c>
      <c r="L1065" s="2">
        <v>1</v>
      </c>
      <c r="M1065" s="2">
        <v>1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0</v>
      </c>
      <c r="AF1065" s="2">
        <v>0</v>
      </c>
      <c r="AG1065" s="2">
        <v>0</v>
      </c>
      <c r="AH1065" s="2">
        <v>1</v>
      </c>
      <c r="AI1065" s="2">
        <v>1</v>
      </c>
      <c r="AJ1065" s="2">
        <v>0</v>
      </c>
      <c r="AK1065" s="2">
        <v>0</v>
      </c>
      <c r="AL1065" s="2">
        <v>0</v>
      </c>
      <c r="AM1065" s="2">
        <v>0</v>
      </c>
      <c r="AN1065" s="2">
        <v>1</v>
      </c>
      <c r="AO1065" s="2">
        <v>0</v>
      </c>
      <c r="AP1065" s="2">
        <v>0</v>
      </c>
      <c r="AQ1065" s="2">
        <v>0</v>
      </c>
      <c r="AR1065" s="2">
        <v>1</v>
      </c>
      <c r="AS1065" s="2">
        <v>0</v>
      </c>
      <c r="AT1065" s="2">
        <v>0</v>
      </c>
      <c r="AU1065" s="2">
        <v>0</v>
      </c>
      <c r="AV1065" s="2">
        <v>1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1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324</v>
      </c>
      <c r="CG1065" s="2">
        <v>224</v>
      </c>
      <c r="CH1065" s="2">
        <v>100</v>
      </c>
      <c r="CI1065" s="2">
        <v>0</v>
      </c>
      <c r="CJ1065" s="2">
        <v>125</v>
      </c>
      <c r="CK1065" s="2">
        <v>0</v>
      </c>
      <c r="CL1065" s="2">
        <v>99</v>
      </c>
      <c r="CM1065" s="2">
        <v>0</v>
      </c>
      <c r="CN1065" s="2">
        <v>100</v>
      </c>
      <c r="CO1065" s="2">
        <v>0</v>
      </c>
      <c r="CP1065" s="2">
        <v>125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100</v>
      </c>
      <c r="DC1065" s="2">
        <v>0</v>
      </c>
      <c r="DD1065" s="2">
        <v>125</v>
      </c>
      <c r="DE1065" s="2">
        <v>0</v>
      </c>
      <c r="DF1065" s="2">
        <v>99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100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125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0</v>
      </c>
      <c r="FM1065" s="2">
        <v>0</v>
      </c>
      <c r="FN1065" s="2">
        <v>0</v>
      </c>
      <c r="FO1065" s="2">
        <v>0</v>
      </c>
      <c r="FP1065" s="2">
        <v>0</v>
      </c>
      <c r="FQ1065" s="2">
        <v>0</v>
      </c>
      <c r="FR1065" s="2">
        <v>0</v>
      </c>
      <c r="FS1065" s="2">
        <v>0</v>
      </c>
      <c r="FT1065" s="2">
        <v>0</v>
      </c>
      <c r="FU1065" s="2">
        <v>0</v>
      </c>
      <c r="FV1065" s="2">
        <v>0</v>
      </c>
      <c r="FW1065" s="2">
        <v>0</v>
      </c>
      <c r="FX1065" s="2">
        <v>0</v>
      </c>
      <c r="FY1065" s="2">
        <v>0</v>
      </c>
      <c r="FZ1065" s="2">
        <v>99</v>
      </c>
      <c r="GA1065" s="2">
        <v>0</v>
      </c>
      <c r="GB1065" s="2">
        <v>0</v>
      </c>
      <c r="GC1065" s="2">
        <v>0</v>
      </c>
      <c r="GD1065" s="2">
        <v>324</v>
      </c>
      <c r="GE1065" s="2">
        <v>3</v>
      </c>
      <c r="GF1065" s="2" t="s">
        <v>188</v>
      </c>
    </row>
    <row r="1066" spans="1:188" x14ac:dyDescent="0.7">
      <c r="A1066" s="2">
        <v>1036940</v>
      </c>
      <c r="B1066" s="2" t="s">
        <v>1252</v>
      </c>
      <c r="C1066" s="3">
        <v>41275</v>
      </c>
      <c r="D1066" s="2">
        <v>6</v>
      </c>
      <c r="E1066" s="2">
        <v>4</v>
      </c>
      <c r="F1066" s="2">
        <v>2</v>
      </c>
      <c r="G1066" s="2">
        <v>4</v>
      </c>
      <c r="H1066" s="2">
        <v>1</v>
      </c>
      <c r="I1066" s="2">
        <v>0</v>
      </c>
      <c r="J1066" s="2">
        <v>3</v>
      </c>
      <c r="K1066" s="2">
        <v>0</v>
      </c>
      <c r="L1066" s="2">
        <v>2</v>
      </c>
      <c r="M1066" s="2">
        <v>1</v>
      </c>
      <c r="N1066" s="2">
        <v>0</v>
      </c>
      <c r="O1066" s="2">
        <v>3</v>
      </c>
      <c r="P1066" s="2">
        <v>0</v>
      </c>
      <c r="Q1066" s="2">
        <v>2</v>
      </c>
      <c r="R1066" s="2">
        <v>0</v>
      </c>
      <c r="S1066" s="2">
        <v>0</v>
      </c>
      <c r="T1066" s="2">
        <v>0</v>
      </c>
      <c r="U1066" s="2">
        <v>0</v>
      </c>
      <c r="V1066" s="2">
        <v>1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</v>
      </c>
      <c r="AI1066" s="2">
        <v>1</v>
      </c>
      <c r="AJ1066" s="2">
        <v>0</v>
      </c>
      <c r="AK1066" s="2">
        <v>0</v>
      </c>
      <c r="AL1066" s="2">
        <v>0</v>
      </c>
      <c r="AM1066" s="2">
        <v>0</v>
      </c>
      <c r="AN1066" s="2">
        <v>1</v>
      </c>
      <c r="AO1066" s="2">
        <v>0</v>
      </c>
      <c r="AP1066" s="2">
        <v>0</v>
      </c>
      <c r="AQ1066" s="2">
        <v>0</v>
      </c>
      <c r="AR1066" s="2">
        <v>1</v>
      </c>
      <c r="AS1066" s="2">
        <v>0</v>
      </c>
      <c r="AT1066" s="2">
        <v>0</v>
      </c>
      <c r="AU1066" s="2">
        <v>0</v>
      </c>
      <c r="AV1066" s="2">
        <v>1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1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250</v>
      </c>
      <c r="CG1066" s="2">
        <v>275</v>
      </c>
      <c r="CH1066" s="2">
        <v>100</v>
      </c>
      <c r="CI1066" s="2">
        <v>0</v>
      </c>
      <c r="CJ1066" s="2">
        <v>150</v>
      </c>
      <c r="CK1066" s="2">
        <v>0</v>
      </c>
      <c r="CL1066" s="2">
        <v>125</v>
      </c>
      <c r="CM1066" s="2">
        <v>0</v>
      </c>
      <c r="CN1066" s="2">
        <v>100</v>
      </c>
      <c r="CO1066" s="2">
        <v>0</v>
      </c>
      <c r="CP1066" s="2">
        <v>150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100</v>
      </c>
      <c r="DC1066" s="2">
        <v>0</v>
      </c>
      <c r="DD1066" s="2">
        <v>150</v>
      </c>
      <c r="DE1066" s="2">
        <v>0</v>
      </c>
      <c r="DF1066" s="2">
        <v>125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100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50</v>
      </c>
      <c r="EV1066" s="2">
        <v>50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50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s="2">
        <v>0</v>
      </c>
      <c r="FK1066" s="2">
        <v>0</v>
      </c>
      <c r="FL1066" s="2">
        <v>0</v>
      </c>
      <c r="FM1066" s="2">
        <v>0</v>
      </c>
      <c r="FN1066" s="2">
        <v>0</v>
      </c>
      <c r="FO1066" s="2">
        <v>0</v>
      </c>
      <c r="FP1066" s="2">
        <v>0</v>
      </c>
      <c r="FQ1066" s="2">
        <v>0</v>
      </c>
      <c r="FR1066" s="2">
        <v>0</v>
      </c>
      <c r="FS1066" s="2">
        <v>0</v>
      </c>
      <c r="FT1066" s="2">
        <v>0</v>
      </c>
      <c r="FU1066" s="2">
        <v>0</v>
      </c>
      <c r="FV1066" s="2">
        <v>0</v>
      </c>
      <c r="FW1066" s="2">
        <v>0</v>
      </c>
      <c r="FX1066" s="2">
        <v>0</v>
      </c>
      <c r="FY1066" s="2">
        <v>50</v>
      </c>
      <c r="FZ1066" s="2">
        <v>0</v>
      </c>
      <c r="GA1066" s="2">
        <v>0</v>
      </c>
      <c r="GB1066" s="2">
        <v>75</v>
      </c>
      <c r="GC1066" s="2">
        <v>0</v>
      </c>
      <c r="GD1066" s="2">
        <v>375</v>
      </c>
      <c r="GE1066" s="2">
        <v>6</v>
      </c>
      <c r="GF1066" s="2" t="s">
        <v>188</v>
      </c>
    </row>
    <row r="1067" spans="1:188" x14ac:dyDescent="0.7">
      <c r="A1067" s="2">
        <v>1037663</v>
      </c>
      <c r="B1067" s="2" t="s">
        <v>1253</v>
      </c>
      <c r="C1067" s="3">
        <v>41640</v>
      </c>
      <c r="D1067" s="2">
        <v>5</v>
      </c>
      <c r="E1067" s="2">
        <v>3</v>
      </c>
      <c r="F1067" s="2">
        <v>1</v>
      </c>
      <c r="G1067" s="2">
        <v>3</v>
      </c>
      <c r="H1067" s="2">
        <v>0</v>
      </c>
      <c r="I1067" s="2">
        <v>1</v>
      </c>
      <c r="J1067" s="2">
        <v>0</v>
      </c>
      <c r="K1067" s="2">
        <v>2</v>
      </c>
      <c r="L1067" s="2">
        <v>0</v>
      </c>
      <c r="M1067" s="2">
        <v>1</v>
      </c>
      <c r="N1067" s="2">
        <v>0</v>
      </c>
      <c r="O1067" s="2">
        <v>2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1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1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0</v>
      </c>
      <c r="AP1067" s="2">
        <v>0</v>
      </c>
      <c r="AQ1067" s="2">
        <v>0</v>
      </c>
      <c r="AR1067" s="2">
        <v>1</v>
      </c>
      <c r="AS1067" s="2">
        <v>0</v>
      </c>
      <c r="AT1067" s="2">
        <v>0</v>
      </c>
      <c r="AU1067" s="2">
        <v>0</v>
      </c>
      <c r="AV1067" s="2">
        <v>1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125</v>
      </c>
      <c r="CG1067" s="2">
        <v>150</v>
      </c>
      <c r="CH1067" s="2">
        <v>0</v>
      </c>
      <c r="CI1067" s="2">
        <v>25</v>
      </c>
      <c r="CJ1067" s="2">
        <v>0</v>
      </c>
      <c r="CK1067" s="2">
        <v>100</v>
      </c>
      <c r="CL1067" s="2">
        <v>0</v>
      </c>
      <c r="CM1067" s="2">
        <v>0</v>
      </c>
      <c r="CN1067" s="2">
        <v>0</v>
      </c>
      <c r="CO1067" s="2">
        <v>25</v>
      </c>
      <c r="CP1067" s="2">
        <v>0</v>
      </c>
      <c r="CQ1067" s="2">
        <v>100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25</v>
      </c>
      <c r="DC1067" s="2">
        <v>0</v>
      </c>
      <c r="DD1067" s="2">
        <v>100</v>
      </c>
      <c r="DE1067" s="2">
        <v>0</v>
      </c>
      <c r="DF1067" s="2">
        <v>50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0</v>
      </c>
      <c r="EO1067" s="2">
        <v>0</v>
      </c>
      <c r="EP1067" s="2">
        <v>0</v>
      </c>
      <c r="EQ1067" s="2">
        <v>25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50</v>
      </c>
      <c r="FJ1067" s="2">
        <v>0</v>
      </c>
      <c r="FK1067" s="2">
        <v>50</v>
      </c>
      <c r="FL1067" s="2">
        <v>0</v>
      </c>
      <c r="FM1067" s="2">
        <v>0</v>
      </c>
      <c r="FN1067" s="2">
        <v>0</v>
      </c>
      <c r="FO1067" s="2">
        <v>0</v>
      </c>
      <c r="FP1067" s="2">
        <v>0</v>
      </c>
      <c r="FQ1067" s="2">
        <v>0</v>
      </c>
      <c r="FR1067" s="2">
        <v>0</v>
      </c>
      <c r="FS1067" s="2">
        <v>0</v>
      </c>
      <c r="FT1067" s="2">
        <v>0</v>
      </c>
      <c r="FU1067" s="2">
        <v>0</v>
      </c>
      <c r="FV1067" s="2">
        <v>0</v>
      </c>
      <c r="FW1067" s="2">
        <v>0</v>
      </c>
      <c r="FX1067" s="2">
        <v>0</v>
      </c>
      <c r="FY1067" s="2">
        <v>0</v>
      </c>
      <c r="FZ1067" s="2">
        <v>0</v>
      </c>
      <c r="GA1067" s="2">
        <v>0</v>
      </c>
      <c r="GB1067" s="2">
        <v>0</v>
      </c>
      <c r="GC1067" s="2">
        <v>0</v>
      </c>
      <c r="GD1067" s="2">
        <v>125</v>
      </c>
      <c r="GE1067" s="2">
        <v>3</v>
      </c>
      <c r="GF1067" s="2" t="s">
        <v>188</v>
      </c>
    </row>
    <row r="1068" spans="1:188" x14ac:dyDescent="0.7">
      <c r="A1068" s="2">
        <v>1039926</v>
      </c>
      <c r="B1068" s="2" t="s">
        <v>1254</v>
      </c>
      <c r="C1068" s="3">
        <v>41640</v>
      </c>
      <c r="D1068" s="2">
        <v>5</v>
      </c>
      <c r="E1068" s="2">
        <v>3</v>
      </c>
      <c r="F1068" s="2">
        <v>1</v>
      </c>
      <c r="G1068" s="2">
        <v>3</v>
      </c>
      <c r="H1068" s="2">
        <v>0</v>
      </c>
      <c r="I1068" s="2">
        <v>1</v>
      </c>
      <c r="J1068" s="2">
        <v>0</v>
      </c>
      <c r="K1068" s="2">
        <v>2</v>
      </c>
      <c r="L1068" s="2">
        <v>0</v>
      </c>
      <c r="M1068" s="2">
        <v>1</v>
      </c>
      <c r="N1068" s="2">
        <v>0</v>
      </c>
      <c r="O1068" s="2">
        <v>2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1</v>
      </c>
      <c r="AI1068" s="2">
        <v>1</v>
      </c>
      <c r="AJ1068" s="2">
        <v>0</v>
      </c>
      <c r="AK1068" s="2">
        <v>0</v>
      </c>
      <c r="AL1068" s="2">
        <v>0</v>
      </c>
      <c r="AM1068" s="2">
        <v>0</v>
      </c>
      <c r="AN1068" s="2">
        <v>1</v>
      </c>
      <c r="AO1068" s="2">
        <v>0</v>
      </c>
      <c r="AP1068" s="2">
        <v>0</v>
      </c>
      <c r="AQ1068" s="2">
        <v>0</v>
      </c>
      <c r="AR1068" s="2">
        <v>1</v>
      </c>
      <c r="AS1068" s="2">
        <v>0</v>
      </c>
      <c r="AT1068" s="2">
        <v>0</v>
      </c>
      <c r="AU1068" s="2">
        <v>0</v>
      </c>
      <c r="AV1068" s="2">
        <v>1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75</v>
      </c>
      <c r="CG1068" s="2">
        <v>108.71</v>
      </c>
      <c r="CH1068" s="2">
        <v>0</v>
      </c>
      <c r="CI1068" s="2">
        <v>25</v>
      </c>
      <c r="CJ1068" s="2">
        <v>0</v>
      </c>
      <c r="CK1068" s="2">
        <v>50</v>
      </c>
      <c r="CL1068" s="2">
        <v>0</v>
      </c>
      <c r="CM1068" s="2">
        <v>0</v>
      </c>
      <c r="CN1068" s="2">
        <v>0</v>
      </c>
      <c r="CO1068" s="2">
        <v>25</v>
      </c>
      <c r="CP1068" s="2">
        <v>0</v>
      </c>
      <c r="CQ1068" s="2">
        <v>50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25</v>
      </c>
      <c r="DC1068" s="2">
        <v>0</v>
      </c>
      <c r="DD1068" s="2">
        <v>50</v>
      </c>
      <c r="DE1068" s="2">
        <v>0</v>
      </c>
      <c r="DF1068" s="2">
        <v>58.71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0</v>
      </c>
      <c r="EO1068" s="2">
        <v>0</v>
      </c>
      <c r="EP1068" s="2">
        <v>0</v>
      </c>
      <c r="EQ1068" s="2">
        <v>25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0</v>
      </c>
      <c r="FM1068" s="2">
        <v>50</v>
      </c>
      <c r="FN1068" s="2">
        <v>0</v>
      </c>
      <c r="FO1068" s="2">
        <v>0</v>
      </c>
      <c r="FP1068" s="2">
        <v>0</v>
      </c>
      <c r="FQ1068" s="2">
        <v>0</v>
      </c>
      <c r="FR1068" s="2">
        <v>0</v>
      </c>
      <c r="FS1068" s="2">
        <v>0</v>
      </c>
      <c r="FT1068" s="2">
        <v>0</v>
      </c>
      <c r="FU1068" s="2">
        <v>0</v>
      </c>
      <c r="FV1068" s="2">
        <v>0</v>
      </c>
      <c r="FW1068" s="2">
        <v>0</v>
      </c>
      <c r="FX1068" s="2">
        <v>0</v>
      </c>
      <c r="FY1068" s="2">
        <v>0</v>
      </c>
      <c r="FZ1068" s="2">
        <v>0</v>
      </c>
      <c r="GA1068" s="2">
        <v>0</v>
      </c>
      <c r="GB1068" s="2">
        <v>0</v>
      </c>
      <c r="GC1068" s="2">
        <v>0</v>
      </c>
      <c r="GD1068" s="2">
        <v>75</v>
      </c>
      <c r="GE1068" s="2">
        <v>3</v>
      </c>
      <c r="GF1068" s="2" t="s">
        <v>188</v>
      </c>
    </row>
    <row r="1069" spans="1:188" x14ac:dyDescent="0.7">
      <c r="A1069" s="2">
        <v>1040076</v>
      </c>
      <c r="B1069" s="2" t="s">
        <v>1255</v>
      </c>
      <c r="C1069" s="3">
        <v>41275</v>
      </c>
      <c r="D1069" s="2">
        <v>6</v>
      </c>
      <c r="E1069" s="2">
        <v>3</v>
      </c>
      <c r="F1069" s="2">
        <v>1</v>
      </c>
      <c r="G1069" s="2">
        <v>3</v>
      </c>
      <c r="H1069" s="2">
        <v>3</v>
      </c>
      <c r="I1069" s="2">
        <v>0</v>
      </c>
      <c r="J1069" s="2">
        <v>4</v>
      </c>
      <c r="K1069" s="2">
        <v>0</v>
      </c>
      <c r="L1069" s="2">
        <v>4</v>
      </c>
      <c r="M1069" s="2">
        <v>3</v>
      </c>
      <c r="N1069" s="2">
        <v>0</v>
      </c>
      <c r="O1069" s="2">
        <v>4</v>
      </c>
      <c r="P1069" s="2">
        <v>0</v>
      </c>
      <c r="Q1069" s="2">
        <v>4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1</v>
      </c>
      <c r="AE1069" s="2">
        <v>0</v>
      </c>
      <c r="AF1069" s="2">
        <v>0</v>
      </c>
      <c r="AG1069" s="2">
        <v>0</v>
      </c>
      <c r="AH1069" s="2">
        <v>1</v>
      </c>
      <c r="AI1069" s="2">
        <v>1</v>
      </c>
      <c r="AJ1069" s="2">
        <v>0</v>
      </c>
      <c r="AK1069" s="2">
        <v>0</v>
      </c>
      <c r="AL1069" s="2">
        <v>0</v>
      </c>
      <c r="AM1069" s="2">
        <v>0</v>
      </c>
      <c r="AN1069" s="2">
        <v>1</v>
      </c>
      <c r="AO1069" s="2">
        <v>0</v>
      </c>
      <c r="AP1069" s="2">
        <v>0</v>
      </c>
      <c r="AQ1069" s="2">
        <v>0</v>
      </c>
      <c r="AR1069" s="2">
        <v>1</v>
      </c>
      <c r="AS1069" s="2">
        <v>0</v>
      </c>
      <c r="AT1069" s="2">
        <v>0</v>
      </c>
      <c r="AU1069" s="2">
        <v>0</v>
      </c>
      <c r="AV1069" s="2">
        <v>1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1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655.25</v>
      </c>
      <c r="CG1069" s="2">
        <v>430.25</v>
      </c>
      <c r="CH1069" s="2">
        <v>225</v>
      </c>
      <c r="CI1069" s="2">
        <v>0</v>
      </c>
      <c r="CJ1069" s="2">
        <v>230</v>
      </c>
      <c r="CK1069" s="2">
        <v>0</v>
      </c>
      <c r="CL1069" s="2">
        <v>200.25</v>
      </c>
      <c r="CM1069" s="2">
        <v>0</v>
      </c>
      <c r="CN1069" s="2">
        <v>225</v>
      </c>
      <c r="CO1069" s="2">
        <v>0</v>
      </c>
      <c r="CP1069" s="2">
        <v>230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225</v>
      </c>
      <c r="DC1069" s="2">
        <v>0</v>
      </c>
      <c r="DD1069" s="2">
        <v>230</v>
      </c>
      <c r="DE1069" s="2">
        <v>0</v>
      </c>
      <c r="DF1069" s="2">
        <v>200.25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200</v>
      </c>
      <c r="DZ1069" s="2">
        <v>25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25</v>
      </c>
      <c r="EU1069" s="2">
        <v>0</v>
      </c>
      <c r="EV1069" s="2">
        <v>0</v>
      </c>
      <c r="EW1069" s="2">
        <v>0</v>
      </c>
      <c r="EX1069" s="2">
        <v>205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0</v>
      </c>
      <c r="FS1069" s="2">
        <v>0</v>
      </c>
      <c r="FT1069" s="2">
        <v>0</v>
      </c>
      <c r="FU1069" s="2">
        <v>0</v>
      </c>
      <c r="FV1069" s="2">
        <v>0</v>
      </c>
      <c r="FW1069" s="2">
        <v>0</v>
      </c>
      <c r="FX1069" s="2">
        <v>200.25</v>
      </c>
      <c r="FY1069" s="2">
        <v>0</v>
      </c>
      <c r="FZ1069" s="2">
        <v>0</v>
      </c>
      <c r="GA1069" s="2">
        <v>0</v>
      </c>
      <c r="GB1069" s="2">
        <v>0</v>
      </c>
      <c r="GC1069" s="2">
        <v>0</v>
      </c>
      <c r="GD1069" s="2">
        <v>655.25</v>
      </c>
      <c r="GE1069" s="2">
        <v>11</v>
      </c>
      <c r="GF1069" s="2" t="s">
        <v>188</v>
      </c>
    </row>
    <row r="1070" spans="1:188" x14ac:dyDescent="0.7">
      <c r="A1070" s="2">
        <v>1041795</v>
      </c>
      <c r="B1070" s="2" t="s">
        <v>1256</v>
      </c>
      <c r="C1070" s="3">
        <v>41275</v>
      </c>
      <c r="D1070" s="2">
        <v>6</v>
      </c>
      <c r="E1070" s="2">
        <v>3</v>
      </c>
      <c r="F1070" s="2">
        <v>1</v>
      </c>
      <c r="G1070" s="2">
        <v>3</v>
      </c>
      <c r="H1070" s="2">
        <v>3</v>
      </c>
      <c r="I1070" s="2">
        <v>0</v>
      </c>
      <c r="J1070" s="2">
        <v>6</v>
      </c>
      <c r="K1070" s="2">
        <v>0</v>
      </c>
      <c r="L1070" s="2">
        <v>2</v>
      </c>
      <c r="M1070" s="2">
        <v>3</v>
      </c>
      <c r="N1070" s="2">
        <v>0</v>
      </c>
      <c r="O1070" s="2">
        <v>6</v>
      </c>
      <c r="P1070" s="2">
        <v>0</v>
      </c>
      <c r="Q1070" s="2">
        <v>2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1</v>
      </c>
      <c r="AE1070" s="2">
        <v>0</v>
      </c>
      <c r="AF1070" s="2">
        <v>0</v>
      </c>
      <c r="AG1070" s="2">
        <v>0</v>
      </c>
      <c r="AH1070" s="2">
        <v>1</v>
      </c>
      <c r="AI1070" s="2">
        <v>1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  <c r="AP1070" s="2">
        <v>0</v>
      </c>
      <c r="AQ1070" s="2">
        <v>0</v>
      </c>
      <c r="AR1070" s="2">
        <v>1</v>
      </c>
      <c r="AS1070" s="2">
        <v>0</v>
      </c>
      <c r="AT1070" s="2">
        <v>0</v>
      </c>
      <c r="AU1070" s="2">
        <v>0</v>
      </c>
      <c r="AV1070" s="2">
        <v>1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1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441.32</v>
      </c>
      <c r="CG1070" s="2">
        <v>366.32</v>
      </c>
      <c r="CH1070" s="2">
        <v>75</v>
      </c>
      <c r="CI1070" s="2">
        <v>0</v>
      </c>
      <c r="CJ1070" s="2">
        <v>326.32</v>
      </c>
      <c r="CK1070" s="2">
        <v>0</v>
      </c>
      <c r="CL1070" s="2">
        <v>40</v>
      </c>
      <c r="CM1070" s="2">
        <v>0</v>
      </c>
      <c r="CN1070" s="2">
        <v>75</v>
      </c>
      <c r="CO1070" s="2">
        <v>0</v>
      </c>
      <c r="CP1070" s="2">
        <v>326.32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75</v>
      </c>
      <c r="DC1070" s="2">
        <v>0</v>
      </c>
      <c r="DD1070" s="2">
        <v>326.32</v>
      </c>
      <c r="DE1070" s="2">
        <v>0</v>
      </c>
      <c r="DF1070" s="2">
        <v>40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75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206.32</v>
      </c>
      <c r="EW1070" s="2">
        <v>100</v>
      </c>
      <c r="EX1070" s="2">
        <v>0</v>
      </c>
      <c r="EY1070" s="2">
        <v>0</v>
      </c>
      <c r="EZ1070" s="2">
        <v>0</v>
      </c>
      <c r="FA1070" s="2">
        <v>20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0</v>
      </c>
      <c r="FM1070" s="2">
        <v>0</v>
      </c>
      <c r="FN1070" s="2">
        <v>0</v>
      </c>
      <c r="FO1070" s="2">
        <v>0</v>
      </c>
      <c r="FP1070" s="2">
        <v>0</v>
      </c>
      <c r="FQ1070" s="2">
        <v>0</v>
      </c>
      <c r="FR1070" s="2">
        <v>40</v>
      </c>
      <c r="FS1070" s="2">
        <v>0</v>
      </c>
      <c r="FT1070" s="2">
        <v>0</v>
      </c>
      <c r="FU1070" s="2">
        <v>0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0</v>
      </c>
      <c r="GB1070" s="2">
        <v>0</v>
      </c>
      <c r="GC1070" s="2">
        <v>0</v>
      </c>
      <c r="GD1070" s="2">
        <v>441.32</v>
      </c>
      <c r="GE1070" s="2">
        <v>11</v>
      </c>
      <c r="GF1070" s="2" t="s">
        <v>188</v>
      </c>
    </row>
    <row r="1071" spans="1:188" x14ac:dyDescent="0.7">
      <c r="A1071" s="2">
        <v>1041922</v>
      </c>
      <c r="B1071" s="2" t="s">
        <v>1257</v>
      </c>
      <c r="C1071" s="3">
        <v>41275</v>
      </c>
      <c r="D1071" s="2">
        <v>6</v>
      </c>
      <c r="E1071" s="2">
        <v>3</v>
      </c>
      <c r="F1071" s="2">
        <v>1</v>
      </c>
      <c r="G1071" s="2">
        <v>3</v>
      </c>
      <c r="H1071" s="2">
        <v>2</v>
      </c>
      <c r="I1071" s="2">
        <v>0</v>
      </c>
      <c r="J1071" s="2">
        <v>3</v>
      </c>
      <c r="K1071" s="2">
        <v>0</v>
      </c>
      <c r="L1071" s="2">
        <v>4</v>
      </c>
      <c r="M1071" s="2">
        <v>2</v>
      </c>
      <c r="N1071" s="2">
        <v>0</v>
      </c>
      <c r="O1071" s="2">
        <v>3</v>
      </c>
      <c r="P1071" s="2">
        <v>0</v>
      </c>
      <c r="Q1071" s="2">
        <v>4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0</v>
      </c>
      <c r="AF1071" s="2">
        <v>0</v>
      </c>
      <c r="AG1071" s="2">
        <v>0</v>
      </c>
      <c r="AH1071" s="2">
        <v>1</v>
      </c>
      <c r="AI1071" s="2">
        <v>1</v>
      </c>
      <c r="AJ1071" s="2">
        <v>0</v>
      </c>
      <c r="AK1071" s="2">
        <v>0</v>
      </c>
      <c r="AL1071" s="2">
        <v>0</v>
      </c>
      <c r="AM1071" s="2">
        <v>0</v>
      </c>
      <c r="AN1071" s="2">
        <v>1</v>
      </c>
      <c r="AO1071" s="2">
        <v>0</v>
      </c>
      <c r="AP1071" s="2">
        <v>0</v>
      </c>
      <c r="AQ1071" s="2">
        <v>0</v>
      </c>
      <c r="AR1071" s="2">
        <v>1</v>
      </c>
      <c r="AS1071" s="2">
        <v>0</v>
      </c>
      <c r="AT1071" s="2">
        <v>0</v>
      </c>
      <c r="AU1071" s="2">
        <v>0</v>
      </c>
      <c r="AV1071" s="2">
        <v>1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1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3337.21</v>
      </c>
      <c r="CG1071" s="2">
        <v>1991.53</v>
      </c>
      <c r="CH1071" s="2">
        <v>1345.68</v>
      </c>
      <c r="CI1071" s="2">
        <v>0</v>
      </c>
      <c r="CJ1071" s="2">
        <v>1554.46</v>
      </c>
      <c r="CK1071" s="2">
        <v>0</v>
      </c>
      <c r="CL1071" s="2">
        <v>437.07</v>
      </c>
      <c r="CM1071" s="2">
        <v>0</v>
      </c>
      <c r="CN1071" s="2">
        <v>1345.68</v>
      </c>
      <c r="CO1071" s="2">
        <v>0</v>
      </c>
      <c r="CP1071" s="2">
        <v>1554.46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1345.68</v>
      </c>
      <c r="DC1071" s="2">
        <v>0</v>
      </c>
      <c r="DD1071" s="2">
        <v>1554.46</v>
      </c>
      <c r="DE1071" s="2">
        <v>0</v>
      </c>
      <c r="DF1071" s="2">
        <v>437.07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1345.68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1268.3800000000001</v>
      </c>
      <c r="EV1071" s="2">
        <v>276.08</v>
      </c>
      <c r="EW1071" s="2">
        <v>0</v>
      </c>
      <c r="EX1071" s="2">
        <v>0</v>
      </c>
      <c r="EY1071" s="2">
        <v>0</v>
      </c>
      <c r="EZ1071" s="2">
        <v>10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0</v>
      </c>
      <c r="FN1071" s="2">
        <v>0</v>
      </c>
      <c r="FO1071" s="2">
        <v>0</v>
      </c>
      <c r="FP1071" s="2">
        <v>0</v>
      </c>
      <c r="FQ1071" s="2">
        <v>0</v>
      </c>
      <c r="FR1071" s="2">
        <v>168.62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10</v>
      </c>
      <c r="FY1071" s="2">
        <v>0</v>
      </c>
      <c r="FZ1071" s="2">
        <v>0</v>
      </c>
      <c r="GA1071" s="2">
        <v>258.45</v>
      </c>
      <c r="GB1071" s="2">
        <v>0</v>
      </c>
      <c r="GC1071" s="2">
        <v>0</v>
      </c>
      <c r="GD1071" s="2">
        <v>3337.21</v>
      </c>
      <c r="GE1071" s="2">
        <v>9</v>
      </c>
      <c r="GF1071" s="2" t="s">
        <v>188</v>
      </c>
    </row>
    <row r="1072" spans="1:188" x14ac:dyDescent="0.7">
      <c r="A1072" s="2">
        <v>1042391</v>
      </c>
      <c r="B1072" s="2" t="s">
        <v>1258</v>
      </c>
      <c r="C1072" s="3">
        <v>41275</v>
      </c>
      <c r="D1072" s="2">
        <v>6</v>
      </c>
      <c r="E1072" s="2">
        <v>3</v>
      </c>
      <c r="F1072" s="2">
        <v>1</v>
      </c>
      <c r="G1072" s="2">
        <v>3</v>
      </c>
      <c r="H1072" s="2">
        <v>2</v>
      </c>
      <c r="I1072" s="2">
        <v>0</v>
      </c>
      <c r="J1072" s="2">
        <v>1</v>
      </c>
      <c r="K1072" s="2">
        <v>0</v>
      </c>
      <c r="L1072" s="2">
        <v>1</v>
      </c>
      <c r="M1072" s="2">
        <v>2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0</v>
      </c>
      <c r="AF1072" s="2">
        <v>0</v>
      </c>
      <c r="AG1072" s="2">
        <v>0</v>
      </c>
      <c r="AH1072" s="2">
        <v>1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0</v>
      </c>
      <c r="AR1072" s="2">
        <v>1</v>
      </c>
      <c r="AS1072" s="2">
        <v>0</v>
      </c>
      <c r="AT1072" s="2">
        <v>0</v>
      </c>
      <c r="AU1072" s="2">
        <v>0</v>
      </c>
      <c r="AV1072" s="2">
        <v>1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1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41</v>
      </c>
      <c r="CG1072" s="2">
        <v>30</v>
      </c>
      <c r="CH1072" s="2">
        <v>11</v>
      </c>
      <c r="CI1072" s="2">
        <v>0</v>
      </c>
      <c r="CJ1072" s="2">
        <v>10</v>
      </c>
      <c r="CK1072" s="2">
        <v>0</v>
      </c>
      <c r="CL1072" s="2">
        <v>20</v>
      </c>
      <c r="CM1072" s="2">
        <v>0</v>
      </c>
      <c r="CN1072" s="2">
        <v>11</v>
      </c>
      <c r="CO1072" s="2">
        <v>0</v>
      </c>
      <c r="CP1072" s="2">
        <v>10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11</v>
      </c>
      <c r="DC1072" s="2">
        <v>0</v>
      </c>
      <c r="DD1072" s="2">
        <v>10</v>
      </c>
      <c r="DE1072" s="2">
        <v>0</v>
      </c>
      <c r="DF1072" s="2">
        <v>20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1</v>
      </c>
      <c r="EB1072" s="2">
        <v>0</v>
      </c>
      <c r="EC1072" s="2">
        <v>0</v>
      </c>
      <c r="ED1072" s="2">
        <v>0</v>
      </c>
      <c r="EE1072" s="2">
        <v>0</v>
      </c>
      <c r="EF1072" s="2">
        <v>10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10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0</v>
      </c>
      <c r="FM1072" s="2">
        <v>0</v>
      </c>
      <c r="FN1072" s="2">
        <v>0</v>
      </c>
      <c r="FO1072" s="2">
        <v>0</v>
      </c>
      <c r="FP1072" s="2">
        <v>0</v>
      </c>
      <c r="FQ1072" s="2">
        <v>0</v>
      </c>
      <c r="FR1072" s="2">
        <v>0</v>
      </c>
      <c r="FS1072" s="2">
        <v>0</v>
      </c>
      <c r="FT1072" s="2">
        <v>0</v>
      </c>
      <c r="FU1072" s="2">
        <v>0</v>
      </c>
      <c r="FV1072" s="2">
        <v>0</v>
      </c>
      <c r="FW1072" s="2">
        <v>0</v>
      </c>
      <c r="FX1072" s="2">
        <v>0</v>
      </c>
      <c r="FY1072" s="2">
        <v>0</v>
      </c>
      <c r="FZ1072" s="2">
        <v>0</v>
      </c>
      <c r="GA1072" s="2">
        <v>0</v>
      </c>
      <c r="GB1072" s="2">
        <v>0</v>
      </c>
      <c r="GC1072" s="2">
        <v>20</v>
      </c>
      <c r="GD1072" s="2">
        <v>41</v>
      </c>
      <c r="GE1072" s="2">
        <v>4</v>
      </c>
      <c r="GF1072" s="2" t="s">
        <v>188</v>
      </c>
    </row>
    <row r="1073" spans="1:188" x14ac:dyDescent="0.7">
      <c r="A1073" s="2">
        <v>1042481</v>
      </c>
      <c r="B1073" s="2" t="s">
        <v>1259</v>
      </c>
      <c r="C1073" s="3">
        <v>41275</v>
      </c>
      <c r="D1073" s="2">
        <v>6</v>
      </c>
      <c r="E1073" s="2">
        <v>3</v>
      </c>
      <c r="F1073" s="2">
        <v>1</v>
      </c>
      <c r="G1073" s="2">
        <v>3</v>
      </c>
      <c r="H1073" s="2">
        <v>2</v>
      </c>
      <c r="I1073" s="2">
        <v>0</v>
      </c>
      <c r="J1073" s="2">
        <v>2</v>
      </c>
      <c r="K1073" s="2">
        <v>0</v>
      </c>
      <c r="L1073" s="2">
        <v>1</v>
      </c>
      <c r="M1073" s="2">
        <v>2</v>
      </c>
      <c r="N1073" s="2">
        <v>0</v>
      </c>
      <c r="O1073" s="2">
        <v>2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1</v>
      </c>
      <c r="AE1073" s="2">
        <v>0</v>
      </c>
      <c r="AF1073" s="2">
        <v>0</v>
      </c>
      <c r="AG1073" s="2">
        <v>0</v>
      </c>
      <c r="AH1073" s="2">
        <v>1</v>
      </c>
      <c r="AI1073" s="2">
        <v>1</v>
      </c>
      <c r="AJ1073" s="2">
        <v>0</v>
      </c>
      <c r="AK1073" s="2">
        <v>0</v>
      </c>
      <c r="AL1073" s="2">
        <v>0</v>
      </c>
      <c r="AM1073" s="2">
        <v>0</v>
      </c>
      <c r="AN1073" s="2">
        <v>1</v>
      </c>
      <c r="AO1073" s="2">
        <v>0</v>
      </c>
      <c r="AP1073" s="2">
        <v>0</v>
      </c>
      <c r="AQ1073" s="2">
        <v>0</v>
      </c>
      <c r="AR1073" s="2">
        <v>1</v>
      </c>
      <c r="AS1073" s="2">
        <v>0</v>
      </c>
      <c r="AT1073" s="2">
        <v>0</v>
      </c>
      <c r="AU1073" s="2">
        <v>0</v>
      </c>
      <c r="AV1073" s="2">
        <v>1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1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1166.01</v>
      </c>
      <c r="CG1073" s="2">
        <v>721.25</v>
      </c>
      <c r="CH1073" s="2">
        <v>444.76</v>
      </c>
      <c r="CI1073" s="2">
        <v>0</v>
      </c>
      <c r="CJ1073" s="2">
        <v>463.33</v>
      </c>
      <c r="CK1073" s="2">
        <v>0</v>
      </c>
      <c r="CL1073" s="2">
        <v>257.92</v>
      </c>
      <c r="CM1073" s="2">
        <v>0</v>
      </c>
      <c r="CN1073" s="2">
        <v>444.76</v>
      </c>
      <c r="CO1073" s="2">
        <v>0</v>
      </c>
      <c r="CP1073" s="2">
        <v>463.33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444.76</v>
      </c>
      <c r="DC1073" s="2">
        <v>0</v>
      </c>
      <c r="DD1073" s="2">
        <v>463.33</v>
      </c>
      <c r="DE1073" s="2">
        <v>0</v>
      </c>
      <c r="DF1073" s="2">
        <v>257.92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444.76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463.33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0</v>
      </c>
      <c r="FM1073" s="2">
        <v>0</v>
      </c>
      <c r="FN1073" s="2">
        <v>0</v>
      </c>
      <c r="FO1073" s="2">
        <v>0</v>
      </c>
      <c r="FP1073" s="2">
        <v>0</v>
      </c>
      <c r="FQ1073" s="2">
        <v>0</v>
      </c>
      <c r="FR1073" s="2">
        <v>0</v>
      </c>
      <c r="FS1073" s="2">
        <v>0</v>
      </c>
      <c r="FT1073" s="2">
        <v>0</v>
      </c>
      <c r="FU1073" s="2">
        <v>0</v>
      </c>
      <c r="FV1073" s="2">
        <v>0</v>
      </c>
      <c r="FW1073" s="2">
        <v>0</v>
      </c>
      <c r="FX1073" s="2">
        <v>0</v>
      </c>
      <c r="FY1073" s="2">
        <v>0</v>
      </c>
      <c r="FZ1073" s="2">
        <v>0</v>
      </c>
      <c r="GA1073" s="2">
        <v>0</v>
      </c>
      <c r="GB1073" s="2">
        <v>0</v>
      </c>
      <c r="GC1073" s="2">
        <v>257.92</v>
      </c>
      <c r="GD1073" s="2">
        <v>1166.01</v>
      </c>
      <c r="GE1073" s="2">
        <v>5</v>
      </c>
      <c r="GF1073" s="2" t="s">
        <v>188</v>
      </c>
    </row>
    <row r="1074" spans="1:188" x14ac:dyDescent="0.7">
      <c r="A1074" s="2">
        <v>1044669</v>
      </c>
      <c r="B1074" s="2" t="s">
        <v>1260</v>
      </c>
      <c r="C1074" s="3">
        <v>41640</v>
      </c>
      <c r="D1074" s="2">
        <v>5</v>
      </c>
      <c r="E1074" s="2">
        <v>3</v>
      </c>
      <c r="F1074" s="2">
        <v>1</v>
      </c>
      <c r="G1074" s="2">
        <v>3</v>
      </c>
      <c r="H1074" s="2">
        <v>0</v>
      </c>
      <c r="I1074" s="2">
        <v>1</v>
      </c>
      <c r="J1074" s="2">
        <v>0</v>
      </c>
      <c r="K1074" s="2">
        <v>1</v>
      </c>
      <c r="L1074" s="2">
        <v>0</v>
      </c>
      <c r="M1074" s="2">
        <v>1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1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1</v>
      </c>
      <c r="AI1074" s="2">
        <v>1</v>
      </c>
      <c r="AJ1074" s="2">
        <v>0</v>
      </c>
      <c r="AK1074" s="2">
        <v>0</v>
      </c>
      <c r="AL1074" s="2">
        <v>0</v>
      </c>
      <c r="AM1074" s="2">
        <v>0</v>
      </c>
      <c r="AN1074" s="2">
        <v>1</v>
      </c>
      <c r="AO1074" s="2">
        <v>0</v>
      </c>
      <c r="AP1074" s="2">
        <v>0</v>
      </c>
      <c r="AQ1074" s="2">
        <v>0</v>
      </c>
      <c r="AR1074" s="2">
        <v>1</v>
      </c>
      <c r="AS1074" s="2">
        <v>0</v>
      </c>
      <c r="AT1074" s="2">
        <v>0</v>
      </c>
      <c r="AU1074" s="2">
        <v>0</v>
      </c>
      <c r="AV1074" s="2">
        <v>1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150</v>
      </c>
      <c r="CG1074" s="2">
        <v>75</v>
      </c>
      <c r="CH1074" s="2">
        <v>0</v>
      </c>
      <c r="CI1074" s="2">
        <v>100</v>
      </c>
      <c r="CJ1074" s="2">
        <v>0</v>
      </c>
      <c r="CK1074" s="2">
        <v>50</v>
      </c>
      <c r="CL1074" s="2">
        <v>0</v>
      </c>
      <c r="CM1074" s="2">
        <v>0</v>
      </c>
      <c r="CN1074" s="2">
        <v>0</v>
      </c>
      <c r="CO1074" s="2">
        <v>100</v>
      </c>
      <c r="CP1074" s="2">
        <v>0</v>
      </c>
      <c r="CQ1074" s="2">
        <v>50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100</v>
      </c>
      <c r="DC1074" s="2">
        <v>0</v>
      </c>
      <c r="DD1074" s="2">
        <v>50</v>
      </c>
      <c r="DE1074" s="2">
        <v>0</v>
      </c>
      <c r="DF1074" s="2">
        <v>25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0</v>
      </c>
      <c r="EO1074" s="2">
        <v>0</v>
      </c>
      <c r="EP1074" s="2">
        <v>100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50</v>
      </c>
      <c r="FI1074" s="2">
        <v>0</v>
      </c>
      <c r="FJ1074" s="2">
        <v>0</v>
      </c>
      <c r="FK1074" s="2">
        <v>0</v>
      </c>
      <c r="FL1074" s="2">
        <v>0</v>
      </c>
      <c r="FM1074" s="2">
        <v>0</v>
      </c>
      <c r="FN1074" s="2">
        <v>0</v>
      </c>
      <c r="FO1074" s="2">
        <v>0</v>
      </c>
      <c r="FP1074" s="2">
        <v>0</v>
      </c>
      <c r="FQ1074" s="2">
        <v>0</v>
      </c>
      <c r="FR1074" s="2">
        <v>0</v>
      </c>
      <c r="FS1074" s="2">
        <v>0</v>
      </c>
      <c r="FT1074" s="2">
        <v>0</v>
      </c>
      <c r="FU1074" s="2">
        <v>0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0</v>
      </c>
      <c r="GB1074" s="2">
        <v>0</v>
      </c>
      <c r="GC1074" s="2">
        <v>0</v>
      </c>
      <c r="GD1074" s="2">
        <v>150</v>
      </c>
      <c r="GE1074" s="2">
        <v>2</v>
      </c>
      <c r="GF1074" s="2" t="s">
        <v>188</v>
      </c>
    </row>
    <row r="1075" spans="1:188" x14ac:dyDescent="0.7">
      <c r="A1075" s="2">
        <v>1045799</v>
      </c>
      <c r="B1075" s="2" t="s">
        <v>1261</v>
      </c>
      <c r="C1075" s="3">
        <v>41275</v>
      </c>
      <c r="D1075" s="2">
        <v>6</v>
      </c>
      <c r="E1075" s="2">
        <v>4</v>
      </c>
      <c r="F1075" s="2">
        <v>2</v>
      </c>
      <c r="G1075" s="2">
        <v>4</v>
      </c>
      <c r="H1075" s="2">
        <v>3</v>
      </c>
      <c r="I1075" s="2">
        <v>0</v>
      </c>
      <c r="J1075" s="2">
        <v>1</v>
      </c>
      <c r="K1075" s="2">
        <v>0</v>
      </c>
      <c r="L1075" s="2">
        <v>1</v>
      </c>
      <c r="M1075" s="2">
        <v>3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1</v>
      </c>
      <c r="AI1075" s="2">
        <v>1</v>
      </c>
      <c r="AJ1075" s="2">
        <v>0</v>
      </c>
      <c r="AK1075" s="2">
        <v>0</v>
      </c>
      <c r="AL1075" s="2">
        <v>0</v>
      </c>
      <c r="AM1075" s="2">
        <v>0</v>
      </c>
      <c r="AN1075" s="2">
        <v>1</v>
      </c>
      <c r="AO1075" s="2">
        <v>0</v>
      </c>
      <c r="AP1075" s="2">
        <v>0</v>
      </c>
      <c r="AQ1075" s="2">
        <v>0</v>
      </c>
      <c r="AR1075" s="2">
        <v>1</v>
      </c>
      <c r="AS1075" s="2">
        <v>0</v>
      </c>
      <c r="AT1075" s="2">
        <v>0</v>
      </c>
      <c r="AU1075" s="2">
        <v>0</v>
      </c>
      <c r="AV1075" s="2">
        <v>1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1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125</v>
      </c>
      <c r="CG1075" s="2">
        <v>60</v>
      </c>
      <c r="CH1075" s="2">
        <v>115</v>
      </c>
      <c r="CI1075" s="2">
        <v>0</v>
      </c>
      <c r="CJ1075" s="2">
        <v>10</v>
      </c>
      <c r="CK1075" s="2">
        <v>0</v>
      </c>
      <c r="CL1075" s="2">
        <v>50</v>
      </c>
      <c r="CM1075" s="2">
        <v>0</v>
      </c>
      <c r="CN1075" s="2">
        <v>115</v>
      </c>
      <c r="CO1075" s="2">
        <v>0</v>
      </c>
      <c r="CP1075" s="2">
        <v>10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115</v>
      </c>
      <c r="DC1075" s="2">
        <v>0</v>
      </c>
      <c r="DD1075" s="2">
        <v>10</v>
      </c>
      <c r="DE1075" s="2">
        <v>0</v>
      </c>
      <c r="DF1075" s="2">
        <v>50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15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100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10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0</v>
      </c>
      <c r="FN1075" s="2">
        <v>0</v>
      </c>
      <c r="FO1075" s="2">
        <v>0</v>
      </c>
      <c r="FP1075" s="2">
        <v>0</v>
      </c>
      <c r="FQ1075" s="2">
        <v>0</v>
      </c>
      <c r="FR1075" s="2">
        <v>0</v>
      </c>
      <c r="FS1075" s="2">
        <v>0</v>
      </c>
      <c r="FT1075" s="2">
        <v>0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0</v>
      </c>
      <c r="GB1075" s="2">
        <v>0</v>
      </c>
      <c r="GC1075" s="2">
        <v>50</v>
      </c>
      <c r="GD1075" s="2">
        <v>175</v>
      </c>
      <c r="GE1075" s="2">
        <v>5</v>
      </c>
      <c r="GF1075" s="2" t="s">
        <v>188</v>
      </c>
    </row>
    <row r="1076" spans="1:188" x14ac:dyDescent="0.7">
      <c r="A1076" s="2">
        <v>1046783</v>
      </c>
      <c r="B1076" s="2" t="s">
        <v>1262</v>
      </c>
      <c r="C1076" s="3">
        <v>41275</v>
      </c>
      <c r="D1076" s="2">
        <v>6</v>
      </c>
      <c r="E1076" s="2">
        <v>3</v>
      </c>
      <c r="F1076" s="2">
        <v>1</v>
      </c>
      <c r="G1076" s="2">
        <v>3</v>
      </c>
      <c r="H1076" s="2">
        <v>1</v>
      </c>
      <c r="I1076" s="2">
        <v>0</v>
      </c>
      <c r="J1076" s="2">
        <v>2</v>
      </c>
      <c r="K1076" s="2">
        <v>0</v>
      </c>
      <c r="L1076" s="2">
        <v>3</v>
      </c>
      <c r="M1076" s="2">
        <v>1</v>
      </c>
      <c r="N1076" s="2">
        <v>0</v>
      </c>
      <c r="O1076" s="2">
        <v>2</v>
      </c>
      <c r="P1076" s="2">
        <v>0</v>
      </c>
      <c r="Q1076" s="2">
        <v>3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1</v>
      </c>
      <c r="AE1076" s="2">
        <v>0</v>
      </c>
      <c r="AF1076" s="2">
        <v>0</v>
      </c>
      <c r="AG1076" s="2">
        <v>0</v>
      </c>
      <c r="AH1076" s="2">
        <v>1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1</v>
      </c>
      <c r="AO1076" s="2">
        <v>0</v>
      </c>
      <c r="AP1076" s="2">
        <v>0</v>
      </c>
      <c r="AQ1076" s="2">
        <v>0</v>
      </c>
      <c r="AR1076" s="2">
        <v>1</v>
      </c>
      <c r="AS1076" s="2">
        <v>0</v>
      </c>
      <c r="AT1076" s="2">
        <v>0</v>
      </c>
      <c r="AU1076" s="2">
        <v>0</v>
      </c>
      <c r="AV1076" s="2">
        <v>1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1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228</v>
      </c>
      <c r="CG1076" s="2">
        <v>203</v>
      </c>
      <c r="CH1076" s="2">
        <v>25</v>
      </c>
      <c r="CI1076" s="2">
        <v>0</v>
      </c>
      <c r="CJ1076" s="2">
        <v>50</v>
      </c>
      <c r="CK1076" s="2">
        <v>0</v>
      </c>
      <c r="CL1076" s="2">
        <v>153</v>
      </c>
      <c r="CM1076" s="2">
        <v>0</v>
      </c>
      <c r="CN1076" s="2">
        <v>25</v>
      </c>
      <c r="CO1076" s="2">
        <v>0</v>
      </c>
      <c r="CP1076" s="2">
        <v>50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25</v>
      </c>
      <c r="DC1076" s="2">
        <v>0</v>
      </c>
      <c r="DD1076" s="2">
        <v>50</v>
      </c>
      <c r="DE1076" s="2">
        <v>0</v>
      </c>
      <c r="DF1076" s="2">
        <v>153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25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25</v>
      </c>
      <c r="FC1076" s="2">
        <v>0</v>
      </c>
      <c r="FD1076" s="2">
        <v>0</v>
      </c>
      <c r="FE1076" s="2">
        <v>25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0</v>
      </c>
      <c r="FM1076" s="2">
        <v>0</v>
      </c>
      <c r="FN1076" s="2">
        <v>0</v>
      </c>
      <c r="FO1076" s="2">
        <v>0</v>
      </c>
      <c r="FP1076" s="2">
        <v>0</v>
      </c>
      <c r="FQ1076" s="2">
        <v>0</v>
      </c>
      <c r="FR1076" s="2">
        <v>0</v>
      </c>
      <c r="FS1076" s="2">
        <v>0</v>
      </c>
      <c r="FT1076" s="2">
        <v>0</v>
      </c>
      <c r="FU1076" s="2">
        <v>153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0</v>
      </c>
      <c r="GB1076" s="2">
        <v>0</v>
      </c>
      <c r="GC1076" s="2">
        <v>0</v>
      </c>
      <c r="GD1076" s="2">
        <v>228</v>
      </c>
      <c r="GE1076" s="2">
        <v>6</v>
      </c>
      <c r="GF1076" s="2" t="s">
        <v>188</v>
      </c>
    </row>
    <row r="1077" spans="1:188" x14ac:dyDescent="0.7">
      <c r="A1077" s="2">
        <v>1047856</v>
      </c>
      <c r="B1077" s="2" t="s">
        <v>1263</v>
      </c>
      <c r="C1077" s="3">
        <v>41275</v>
      </c>
      <c r="D1077" s="2">
        <v>6</v>
      </c>
      <c r="E1077" s="2">
        <v>3</v>
      </c>
      <c r="F1077" s="2">
        <v>1</v>
      </c>
      <c r="G1077" s="2">
        <v>3</v>
      </c>
      <c r="H1077" s="2">
        <v>1</v>
      </c>
      <c r="I1077" s="2">
        <v>0</v>
      </c>
      <c r="J1077" s="2">
        <v>1</v>
      </c>
      <c r="K1077" s="2">
        <v>0</v>
      </c>
      <c r="L1077" s="2">
        <v>1</v>
      </c>
      <c r="M1077" s="2">
        <v>1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1</v>
      </c>
      <c r="AE1077" s="2">
        <v>0</v>
      </c>
      <c r="AF1077" s="2">
        <v>0</v>
      </c>
      <c r="AG1077" s="2">
        <v>0</v>
      </c>
      <c r="AH1077" s="2">
        <v>1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  <c r="AQ1077" s="2">
        <v>0</v>
      </c>
      <c r="AR1077" s="2">
        <v>1</v>
      </c>
      <c r="AS1077" s="2">
        <v>0</v>
      </c>
      <c r="AT1077" s="2">
        <v>0</v>
      </c>
      <c r="AU1077" s="2">
        <v>0</v>
      </c>
      <c r="AV1077" s="2">
        <v>1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1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80</v>
      </c>
      <c r="CG1077" s="2">
        <v>55</v>
      </c>
      <c r="CH1077" s="2">
        <v>25</v>
      </c>
      <c r="CI1077" s="2">
        <v>0</v>
      </c>
      <c r="CJ1077" s="2">
        <v>20</v>
      </c>
      <c r="CK1077" s="2">
        <v>0</v>
      </c>
      <c r="CL1077" s="2">
        <v>35</v>
      </c>
      <c r="CM1077" s="2">
        <v>0</v>
      </c>
      <c r="CN1077" s="2">
        <v>25</v>
      </c>
      <c r="CO1077" s="2">
        <v>0</v>
      </c>
      <c r="CP1077" s="2">
        <v>20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25</v>
      </c>
      <c r="DC1077" s="2">
        <v>0</v>
      </c>
      <c r="DD1077" s="2">
        <v>20</v>
      </c>
      <c r="DE1077" s="2">
        <v>0</v>
      </c>
      <c r="DF1077" s="2">
        <v>35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25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20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0</v>
      </c>
      <c r="FM1077" s="2">
        <v>0</v>
      </c>
      <c r="FN1077" s="2">
        <v>0</v>
      </c>
      <c r="FO1077" s="2">
        <v>0</v>
      </c>
      <c r="FP1077" s="2">
        <v>0</v>
      </c>
      <c r="FQ1077" s="2">
        <v>0</v>
      </c>
      <c r="FR1077" s="2">
        <v>0</v>
      </c>
      <c r="FS1077" s="2">
        <v>0</v>
      </c>
      <c r="FT1077" s="2">
        <v>0</v>
      </c>
      <c r="FU1077" s="2">
        <v>0</v>
      </c>
      <c r="FV1077" s="2">
        <v>0</v>
      </c>
      <c r="FW1077" s="2">
        <v>0</v>
      </c>
      <c r="FX1077" s="2">
        <v>0</v>
      </c>
      <c r="FY1077" s="2">
        <v>0</v>
      </c>
      <c r="FZ1077" s="2">
        <v>0</v>
      </c>
      <c r="GA1077" s="2">
        <v>0</v>
      </c>
      <c r="GB1077" s="2">
        <v>0</v>
      </c>
      <c r="GC1077" s="2">
        <v>35</v>
      </c>
      <c r="GD1077" s="2">
        <v>80</v>
      </c>
      <c r="GE1077" s="2">
        <v>3</v>
      </c>
      <c r="GF1077" s="2" t="s">
        <v>188</v>
      </c>
    </row>
    <row r="1078" spans="1:188" x14ac:dyDescent="0.7">
      <c r="A1078" s="2">
        <v>1048444</v>
      </c>
      <c r="B1078" s="2" t="s">
        <v>1264</v>
      </c>
      <c r="C1078" s="3">
        <v>41275</v>
      </c>
      <c r="D1078" s="2">
        <v>6</v>
      </c>
      <c r="E1078" s="2">
        <v>3</v>
      </c>
      <c r="F1078" s="2">
        <v>1</v>
      </c>
      <c r="G1078" s="2">
        <v>3</v>
      </c>
      <c r="H1078" s="2">
        <v>1</v>
      </c>
      <c r="I1078" s="2">
        <v>0</v>
      </c>
      <c r="J1078" s="2">
        <v>1</v>
      </c>
      <c r="K1078" s="2">
        <v>0</v>
      </c>
      <c r="L1078" s="2">
        <v>1</v>
      </c>
      <c r="M1078" s="2">
        <v>1</v>
      </c>
      <c r="N1078" s="2">
        <v>0</v>
      </c>
      <c r="O1078" s="2">
        <v>1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1</v>
      </c>
      <c r="AE1078" s="2">
        <v>0</v>
      </c>
      <c r="AF1078" s="2">
        <v>0</v>
      </c>
      <c r="AG1078" s="2">
        <v>0</v>
      </c>
      <c r="AH1078" s="2">
        <v>1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0</v>
      </c>
      <c r="AP1078" s="2">
        <v>0</v>
      </c>
      <c r="AQ1078" s="2">
        <v>0</v>
      </c>
      <c r="AR1078" s="2">
        <v>1</v>
      </c>
      <c r="AS1078" s="2">
        <v>0</v>
      </c>
      <c r="AT1078" s="2">
        <v>0</v>
      </c>
      <c r="AU1078" s="2">
        <v>0</v>
      </c>
      <c r="AV1078" s="2">
        <v>1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1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85</v>
      </c>
      <c r="CG1078" s="2">
        <v>75</v>
      </c>
      <c r="CH1078" s="2">
        <v>10</v>
      </c>
      <c r="CI1078" s="2">
        <v>0</v>
      </c>
      <c r="CJ1078" s="2">
        <v>25</v>
      </c>
      <c r="CK1078" s="2">
        <v>0</v>
      </c>
      <c r="CL1078" s="2">
        <v>50</v>
      </c>
      <c r="CM1078" s="2">
        <v>0</v>
      </c>
      <c r="CN1078" s="2">
        <v>10</v>
      </c>
      <c r="CO1078" s="2">
        <v>0</v>
      </c>
      <c r="CP1078" s="2">
        <v>25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10</v>
      </c>
      <c r="DC1078" s="2">
        <v>0</v>
      </c>
      <c r="DD1078" s="2">
        <v>25</v>
      </c>
      <c r="DE1078" s="2">
        <v>0</v>
      </c>
      <c r="DF1078" s="2">
        <v>50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10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25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0</v>
      </c>
      <c r="FN1078" s="2">
        <v>0</v>
      </c>
      <c r="FO1078" s="2">
        <v>0</v>
      </c>
      <c r="FP1078" s="2">
        <v>0</v>
      </c>
      <c r="FQ1078" s="2">
        <v>0</v>
      </c>
      <c r="FR1078" s="2">
        <v>0</v>
      </c>
      <c r="FS1078" s="2">
        <v>0</v>
      </c>
      <c r="FT1078" s="2">
        <v>0</v>
      </c>
      <c r="FU1078" s="2">
        <v>0</v>
      </c>
      <c r="FV1078" s="2">
        <v>0</v>
      </c>
      <c r="FW1078" s="2">
        <v>0</v>
      </c>
      <c r="FX1078" s="2">
        <v>50</v>
      </c>
      <c r="FY1078" s="2">
        <v>0</v>
      </c>
      <c r="FZ1078" s="2">
        <v>0</v>
      </c>
      <c r="GA1078" s="2">
        <v>0</v>
      </c>
      <c r="GB1078" s="2">
        <v>0</v>
      </c>
      <c r="GC1078" s="2">
        <v>0</v>
      </c>
      <c r="GD1078" s="2">
        <v>85</v>
      </c>
      <c r="GE1078" s="2">
        <v>3</v>
      </c>
      <c r="GF1078" s="2" t="s">
        <v>188</v>
      </c>
    </row>
    <row r="1079" spans="1:188" x14ac:dyDescent="0.7">
      <c r="A1079" s="2">
        <v>1053127</v>
      </c>
      <c r="B1079" s="2" t="s">
        <v>1265</v>
      </c>
      <c r="C1079" s="3">
        <v>41275</v>
      </c>
      <c r="D1079" s="2">
        <v>6</v>
      </c>
      <c r="E1079" s="2">
        <v>3</v>
      </c>
      <c r="F1079" s="2">
        <v>1</v>
      </c>
      <c r="G1079" s="2">
        <v>3</v>
      </c>
      <c r="H1079" s="2">
        <v>2</v>
      </c>
      <c r="I1079" s="2">
        <v>0</v>
      </c>
      <c r="J1079" s="2">
        <v>1</v>
      </c>
      <c r="K1079" s="2">
        <v>0</v>
      </c>
      <c r="L1079" s="2">
        <v>1</v>
      </c>
      <c r="M1079" s="2">
        <v>2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0</v>
      </c>
      <c r="AF1079" s="2">
        <v>0</v>
      </c>
      <c r="AG1079" s="2">
        <v>0</v>
      </c>
      <c r="AH1079" s="2">
        <v>1</v>
      </c>
      <c r="AI1079" s="2">
        <v>1</v>
      </c>
      <c r="AJ1079" s="2">
        <v>0</v>
      </c>
      <c r="AK1079" s="2">
        <v>0</v>
      </c>
      <c r="AL1079" s="2">
        <v>0</v>
      </c>
      <c r="AM1079" s="2">
        <v>0</v>
      </c>
      <c r="AN1079" s="2">
        <v>1</v>
      </c>
      <c r="AO1079" s="2">
        <v>0</v>
      </c>
      <c r="AP1079" s="2">
        <v>0</v>
      </c>
      <c r="AQ1079" s="2">
        <v>0</v>
      </c>
      <c r="AR1079" s="2">
        <v>1</v>
      </c>
      <c r="AS1079" s="2">
        <v>0</v>
      </c>
      <c r="AT1079" s="2">
        <v>0</v>
      </c>
      <c r="AU1079" s="2">
        <v>0</v>
      </c>
      <c r="AV1079" s="2">
        <v>1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1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262</v>
      </c>
      <c r="CG1079" s="2">
        <v>136</v>
      </c>
      <c r="CH1079" s="2">
        <v>126</v>
      </c>
      <c r="CI1079" s="2">
        <v>0</v>
      </c>
      <c r="CJ1079" s="2">
        <v>18</v>
      </c>
      <c r="CK1079" s="2">
        <v>0</v>
      </c>
      <c r="CL1079" s="2">
        <v>118</v>
      </c>
      <c r="CM1079" s="2">
        <v>0</v>
      </c>
      <c r="CN1079" s="2">
        <v>126</v>
      </c>
      <c r="CO1079" s="2">
        <v>0</v>
      </c>
      <c r="CP1079" s="2">
        <v>18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126</v>
      </c>
      <c r="DC1079" s="2">
        <v>0</v>
      </c>
      <c r="DD1079" s="2">
        <v>18</v>
      </c>
      <c r="DE1079" s="2">
        <v>0</v>
      </c>
      <c r="DF1079" s="2">
        <v>118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108</v>
      </c>
      <c r="DY1079" s="2">
        <v>0</v>
      </c>
      <c r="DZ1079" s="2">
        <v>0</v>
      </c>
      <c r="EA1079" s="2">
        <v>0</v>
      </c>
      <c r="EB1079" s="2">
        <v>0</v>
      </c>
      <c r="EC1079" s="2">
        <v>18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18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0</v>
      </c>
      <c r="FN1079" s="2">
        <v>0</v>
      </c>
      <c r="FO1079" s="2">
        <v>0</v>
      </c>
      <c r="FP1079" s="2">
        <v>0</v>
      </c>
      <c r="FQ1079" s="2">
        <v>0</v>
      </c>
      <c r="FR1079" s="2">
        <v>0</v>
      </c>
      <c r="FS1079" s="2">
        <v>0</v>
      </c>
      <c r="FT1079" s="2">
        <v>0</v>
      </c>
      <c r="FU1079" s="2">
        <v>0</v>
      </c>
      <c r="FV1079" s="2">
        <v>118</v>
      </c>
      <c r="FW1079" s="2">
        <v>0</v>
      </c>
      <c r="FX1079" s="2">
        <v>0</v>
      </c>
      <c r="FY1079" s="2">
        <v>0</v>
      </c>
      <c r="FZ1079" s="2">
        <v>0</v>
      </c>
      <c r="GA1079" s="2">
        <v>0</v>
      </c>
      <c r="GB1079" s="2">
        <v>0</v>
      </c>
      <c r="GC1079" s="2">
        <v>0</v>
      </c>
      <c r="GD1079" s="2">
        <v>262</v>
      </c>
      <c r="GE1079" s="2">
        <v>4</v>
      </c>
      <c r="GF1079" s="2" t="s">
        <v>188</v>
      </c>
    </row>
    <row r="1080" spans="1:188" x14ac:dyDescent="0.7">
      <c r="A1080" s="2">
        <v>1054195</v>
      </c>
      <c r="B1080" s="2" t="s">
        <v>1266</v>
      </c>
      <c r="C1080" s="3">
        <v>41275</v>
      </c>
      <c r="D1080" s="2">
        <v>6</v>
      </c>
      <c r="E1080" s="2">
        <v>4</v>
      </c>
      <c r="F1080" s="2">
        <v>2</v>
      </c>
      <c r="G1080" s="2">
        <v>4</v>
      </c>
      <c r="H1080" s="2">
        <v>2</v>
      </c>
      <c r="I1080" s="2">
        <v>0</v>
      </c>
      <c r="J1080" s="2">
        <v>1</v>
      </c>
      <c r="K1080" s="2">
        <v>0</v>
      </c>
      <c r="L1080" s="2">
        <v>3</v>
      </c>
      <c r="M1080" s="2">
        <v>2</v>
      </c>
      <c r="N1080" s="2">
        <v>0</v>
      </c>
      <c r="O1080" s="2">
        <v>1</v>
      </c>
      <c r="P1080" s="2">
        <v>0</v>
      </c>
      <c r="Q1080" s="2">
        <v>3</v>
      </c>
      <c r="R1080" s="2">
        <v>0</v>
      </c>
      <c r="S1080" s="2">
        <v>0</v>
      </c>
      <c r="T1080" s="2">
        <v>0</v>
      </c>
      <c r="U1080" s="2">
        <v>0</v>
      </c>
      <c r="V1080" s="2">
        <v>1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1</v>
      </c>
      <c r="AI1080" s="2">
        <v>1</v>
      </c>
      <c r="AJ1080" s="2">
        <v>0</v>
      </c>
      <c r="AK1080" s="2">
        <v>0</v>
      </c>
      <c r="AL1080" s="2">
        <v>0</v>
      </c>
      <c r="AM1080" s="2">
        <v>0</v>
      </c>
      <c r="AN1080" s="2">
        <v>1</v>
      </c>
      <c r="AO1080" s="2">
        <v>0</v>
      </c>
      <c r="AP1080" s="2">
        <v>0</v>
      </c>
      <c r="AQ1080" s="2">
        <v>0</v>
      </c>
      <c r="AR1080" s="2">
        <v>1</v>
      </c>
      <c r="AS1080" s="2">
        <v>0</v>
      </c>
      <c r="AT1080" s="2">
        <v>0</v>
      </c>
      <c r="AU1080" s="2">
        <v>0</v>
      </c>
      <c r="AV1080" s="2">
        <v>1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1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200</v>
      </c>
      <c r="CG1080" s="2">
        <v>372.74</v>
      </c>
      <c r="CH1080" s="2">
        <v>100</v>
      </c>
      <c r="CI1080" s="2">
        <v>0</v>
      </c>
      <c r="CJ1080" s="2">
        <v>100</v>
      </c>
      <c r="CK1080" s="2">
        <v>0</v>
      </c>
      <c r="CL1080" s="2">
        <v>272.74</v>
      </c>
      <c r="CM1080" s="2">
        <v>0</v>
      </c>
      <c r="CN1080" s="2">
        <v>100</v>
      </c>
      <c r="CO1080" s="2">
        <v>0</v>
      </c>
      <c r="CP1080" s="2">
        <v>100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100</v>
      </c>
      <c r="DC1080" s="2">
        <v>0</v>
      </c>
      <c r="DD1080" s="2">
        <v>100</v>
      </c>
      <c r="DE1080" s="2">
        <v>0</v>
      </c>
      <c r="DF1080" s="2">
        <v>272.74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100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100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0</v>
      </c>
      <c r="FJ1080" s="2">
        <v>0</v>
      </c>
      <c r="FK1080" s="2">
        <v>0</v>
      </c>
      <c r="FL1080" s="2">
        <v>0</v>
      </c>
      <c r="FM1080" s="2">
        <v>0</v>
      </c>
      <c r="FN1080" s="2">
        <v>0</v>
      </c>
      <c r="FO1080" s="2">
        <v>0</v>
      </c>
      <c r="FP1080" s="2">
        <v>0</v>
      </c>
      <c r="FQ1080" s="2">
        <v>0</v>
      </c>
      <c r="FR1080" s="2">
        <v>0</v>
      </c>
      <c r="FS1080" s="2">
        <v>0</v>
      </c>
      <c r="FT1080" s="2">
        <v>0</v>
      </c>
      <c r="FU1080" s="2">
        <v>0</v>
      </c>
      <c r="FV1080" s="2">
        <v>0</v>
      </c>
      <c r="FW1080" s="2">
        <v>0</v>
      </c>
      <c r="FX1080" s="2">
        <v>0</v>
      </c>
      <c r="FY1080" s="2">
        <v>40</v>
      </c>
      <c r="FZ1080" s="2">
        <v>0</v>
      </c>
      <c r="GA1080" s="2">
        <v>0</v>
      </c>
      <c r="GB1080" s="2">
        <v>0</v>
      </c>
      <c r="GC1080" s="2">
        <v>232.74</v>
      </c>
      <c r="GD1080" s="2">
        <v>472.74</v>
      </c>
      <c r="GE1080" s="2">
        <v>6</v>
      </c>
      <c r="GF1080" s="2" t="s">
        <v>188</v>
      </c>
    </row>
    <row r="1081" spans="1:188" x14ac:dyDescent="0.7">
      <c r="A1081" s="2">
        <v>1054730</v>
      </c>
      <c r="B1081" s="2" t="s">
        <v>1267</v>
      </c>
      <c r="C1081" s="3">
        <v>41275</v>
      </c>
      <c r="D1081" s="2">
        <v>6</v>
      </c>
      <c r="E1081" s="2">
        <v>3</v>
      </c>
      <c r="F1081" s="2">
        <v>1</v>
      </c>
      <c r="G1081" s="2">
        <v>3</v>
      </c>
      <c r="H1081" s="2">
        <v>2</v>
      </c>
      <c r="I1081" s="2">
        <v>0</v>
      </c>
      <c r="J1081" s="2">
        <v>1</v>
      </c>
      <c r="K1081" s="2">
        <v>0</v>
      </c>
      <c r="L1081" s="2">
        <v>1</v>
      </c>
      <c r="M1081" s="2">
        <v>2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1</v>
      </c>
      <c r="AE1081" s="2">
        <v>0</v>
      </c>
      <c r="AF1081" s="2">
        <v>0</v>
      </c>
      <c r="AG1081" s="2">
        <v>0</v>
      </c>
      <c r="AH1081" s="2">
        <v>1</v>
      </c>
      <c r="AI1081" s="2">
        <v>1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0</v>
      </c>
      <c r="AP1081" s="2">
        <v>0</v>
      </c>
      <c r="AQ1081" s="2">
        <v>0</v>
      </c>
      <c r="AR1081" s="2">
        <v>1</v>
      </c>
      <c r="AS1081" s="2">
        <v>0</v>
      </c>
      <c r="AT1081" s="2">
        <v>0</v>
      </c>
      <c r="AU1081" s="2">
        <v>0</v>
      </c>
      <c r="AV1081" s="2">
        <v>1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1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625</v>
      </c>
      <c r="CG1081" s="2">
        <v>75</v>
      </c>
      <c r="CH1081" s="2">
        <v>550</v>
      </c>
      <c r="CI1081" s="2">
        <v>0</v>
      </c>
      <c r="CJ1081" s="2">
        <v>50</v>
      </c>
      <c r="CK1081" s="2">
        <v>0</v>
      </c>
      <c r="CL1081" s="2">
        <v>25</v>
      </c>
      <c r="CM1081" s="2">
        <v>0</v>
      </c>
      <c r="CN1081" s="2">
        <v>550</v>
      </c>
      <c r="CO1081" s="2">
        <v>0</v>
      </c>
      <c r="CP1081" s="2">
        <v>50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550</v>
      </c>
      <c r="DC1081" s="2">
        <v>0</v>
      </c>
      <c r="DD1081" s="2">
        <v>50</v>
      </c>
      <c r="DE1081" s="2">
        <v>0</v>
      </c>
      <c r="DF1081" s="2">
        <v>25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550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50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0</v>
      </c>
      <c r="FM1081" s="2">
        <v>0</v>
      </c>
      <c r="FN1081" s="2">
        <v>0</v>
      </c>
      <c r="FO1081" s="2">
        <v>0</v>
      </c>
      <c r="FP1081" s="2">
        <v>0</v>
      </c>
      <c r="FQ1081" s="2">
        <v>0</v>
      </c>
      <c r="FR1081" s="2">
        <v>0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0</v>
      </c>
      <c r="GA1081" s="2">
        <v>25</v>
      </c>
      <c r="GB1081" s="2">
        <v>0</v>
      </c>
      <c r="GC1081" s="2">
        <v>0</v>
      </c>
      <c r="GD1081" s="2">
        <v>625</v>
      </c>
      <c r="GE1081" s="2">
        <v>4</v>
      </c>
      <c r="GF1081" s="2" t="s">
        <v>188</v>
      </c>
    </row>
    <row r="1082" spans="1:188" x14ac:dyDescent="0.7">
      <c r="A1082" s="2">
        <v>1056119</v>
      </c>
      <c r="B1082" s="2" t="s">
        <v>1268</v>
      </c>
      <c r="C1082" s="3">
        <v>41275</v>
      </c>
      <c r="D1082" s="2">
        <v>6</v>
      </c>
      <c r="E1082" s="2">
        <v>3</v>
      </c>
      <c r="F1082" s="2">
        <v>1</v>
      </c>
      <c r="G1082" s="2">
        <v>3</v>
      </c>
      <c r="H1082" s="2">
        <v>1</v>
      </c>
      <c r="I1082" s="2">
        <v>0</v>
      </c>
      <c r="J1082" s="2">
        <v>2</v>
      </c>
      <c r="K1082" s="2">
        <v>0</v>
      </c>
      <c r="L1082" s="2">
        <v>2</v>
      </c>
      <c r="M1082" s="2">
        <v>1</v>
      </c>
      <c r="N1082" s="2">
        <v>0</v>
      </c>
      <c r="O1082" s="2">
        <v>2</v>
      </c>
      <c r="P1082" s="2">
        <v>0</v>
      </c>
      <c r="Q1082" s="2">
        <v>2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</v>
      </c>
      <c r="AE1082" s="2">
        <v>0</v>
      </c>
      <c r="AF1082" s="2">
        <v>0</v>
      </c>
      <c r="AG1082" s="2">
        <v>0</v>
      </c>
      <c r="AH1082" s="2">
        <v>1</v>
      </c>
      <c r="AI1082" s="2">
        <v>1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0</v>
      </c>
      <c r="AP1082" s="2">
        <v>0</v>
      </c>
      <c r="AQ1082" s="2">
        <v>0</v>
      </c>
      <c r="AR1082" s="2">
        <v>1</v>
      </c>
      <c r="AS1082" s="2">
        <v>0</v>
      </c>
      <c r="AT1082" s="2">
        <v>0</v>
      </c>
      <c r="AU1082" s="2">
        <v>0</v>
      </c>
      <c r="AV1082" s="2">
        <v>1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1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249</v>
      </c>
      <c r="CG1082" s="2">
        <v>199</v>
      </c>
      <c r="CH1082" s="2">
        <v>50</v>
      </c>
      <c r="CI1082" s="2">
        <v>0</v>
      </c>
      <c r="CJ1082" s="2">
        <v>75</v>
      </c>
      <c r="CK1082" s="2">
        <v>0</v>
      </c>
      <c r="CL1082" s="2">
        <v>124</v>
      </c>
      <c r="CM1082" s="2">
        <v>0</v>
      </c>
      <c r="CN1082" s="2">
        <v>50</v>
      </c>
      <c r="CO1082" s="2">
        <v>0</v>
      </c>
      <c r="CP1082" s="2">
        <v>75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50</v>
      </c>
      <c r="DC1082" s="2">
        <v>0</v>
      </c>
      <c r="DD1082" s="2">
        <v>75</v>
      </c>
      <c r="DE1082" s="2">
        <v>0</v>
      </c>
      <c r="DF1082" s="2">
        <v>124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50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25</v>
      </c>
      <c r="EY1082" s="2">
        <v>0</v>
      </c>
      <c r="EZ1082" s="2">
        <v>0</v>
      </c>
      <c r="FA1082" s="2">
        <v>50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0</v>
      </c>
      <c r="FK1082" s="2">
        <v>0</v>
      </c>
      <c r="FL1082" s="2">
        <v>0</v>
      </c>
      <c r="FM1082" s="2">
        <v>0</v>
      </c>
      <c r="FN1082" s="2">
        <v>0</v>
      </c>
      <c r="FO1082" s="2">
        <v>0</v>
      </c>
      <c r="FP1082" s="2">
        <v>0</v>
      </c>
      <c r="FQ1082" s="2">
        <v>0</v>
      </c>
      <c r="FR1082" s="2">
        <v>0</v>
      </c>
      <c r="FS1082" s="2">
        <v>0</v>
      </c>
      <c r="FT1082" s="2">
        <v>0</v>
      </c>
      <c r="FU1082" s="2">
        <v>25</v>
      </c>
      <c r="FV1082" s="2">
        <v>0</v>
      </c>
      <c r="FW1082" s="2">
        <v>0</v>
      </c>
      <c r="FX1082" s="2">
        <v>0</v>
      </c>
      <c r="FY1082" s="2">
        <v>99</v>
      </c>
      <c r="FZ1082" s="2">
        <v>0</v>
      </c>
      <c r="GA1082" s="2">
        <v>0</v>
      </c>
      <c r="GB1082" s="2">
        <v>0</v>
      </c>
      <c r="GC1082" s="2">
        <v>0</v>
      </c>
      <c r="GD1082" s="2">
        <v>249</v>
      </c>
      <c r="GE1082" s="2">
        <v>5</v>
      </c>
      <c r="GF1082" s="2" t="s">
        <v>188</v>
      </c>
    </row>
    <row r="1083" spans="1:188" x14ac:dyDescent="0.7">
      <c r="A1083" s="2">
        <v>1056212</v>
      </c>
      <c r="B1083" s="2" t="s">
        <v>1269</v>
      </c>
      <c r="C1083" s="3">
        <v>41275</v>
      </c>
      <c r="D1083" s="2">
        <v>6</v>
      </c>
      <c r="E1083" s="2">
        <v>3</v>
      </c>
      <c r="F1083" s="2">
        <v>1</v>
      </c>
      <c r="G1083" s="2">
        <v>3</v>
      </c>
      <c r="H1083" s="2">
        <v>1</v>
      </c>
      <c r="I1083" s="2">
        <v>0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</v>
      </c>
      <c r="AE1083" s="2">
        <v>0</v>
      </c>
      <c r="AF1083" s="2">
        <v>0</v>
      </c>
      <c r="AG1083" s="2">
        <v>0</v>
      </c>
      <c r="AH1083" s="2">
        <v>1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2">
        <v>1</v>
      </c>
      <c r="AO1083" s="2">
        <v>0</v>
      </c>
      <c r="AP1083" s="2">
        <v>0</v>
      </c>
      <c r="AQ1083" s="2">
        <v>0</v>
      </c>
      <c r="AR1083" s="2">
        <v>1</v>
      </c>
      <c r="AS1083" s="2">
        <v>0</v>
      </c>
      <c r="AT1083" s="2">
        <v>0</v>
      </c>
      <c r="AU1083" s="2">
        <v>0</v>
      </c>
      <c r="AV1083" s="2">
        <v>1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1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75</v>
      </c>
      <c r="CG1083" s="2">
        <v>50</v>
      </c>
      <c r="CH1083" s="2">
        <v>25</v>
      </c>
      <c r="CI1083" s="2">
        <v>0</v>
      </c>
      <c r="CJ1083" s="2">
        <v>25</v>
      </c>
      <c r="CK1083" s="2">
        <v>0</v>
      </c>
      <c r="CL1083" s="2">
        <v>25</v>
      </c>
      <c r="CM1083" s="2">
        <v>0</v>
      </c>
      <c r="CN1083" s="2">
        <v>25</v>
      </c>
      <c r="CO1083" s="2">
        <v>0</v>
      </c>
      <c r="CP1083" s="2">
        <v>25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25</v>
      </c>
      <c r="DC1083" s="2">
        <v>0</v>
      </c>
      <c r="DD1083" s="2">
        <v>25</v>
      </c>
      <c r="DE1083" s="2">
        <v>0</v>
      </c>
      <c r="DF1083" s="2">
        <v>25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25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25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0</v>
      </c>
      <c r="FJ1083" s="2">
        <v>0</v>
      </c>
      <c r="FK1083" s="2">
        <v>0</v>
      </c>
      <c r="FL1083" s="2">
        <v>0</v>
      </c>
      <c r="FM1083" s="2">
        <v>0</v>
      </c>
      <c r="FN1083" s="2">
        <v>0</v>
      </c>
      <c r="FO1083" s="2">
        <v>0</v>
      </c>
      <c r="FP1083" s="2">
        <v>0</v>
      </c>
      <c r="FQ1083" s="2">
        <v>0</v>
      </c>
      <c r="FR1083" s="2">
        <v>0</v>
      </c>
      <c r="FS1083" s="2">
        <v>0</v>
      </c>
      <c r="FT1083" s="2">
        <v>0</v>
      </c>
      <c r="FU1083" s="2">
        <v>0</v>
      </c>
      <c r="FV1083" s="2">
        <v>0</v>
      </c>
      <c r="FW1083" s="2">
        <v>0</v>
      </c>
      <c r="FX1083" s="2">
        <v>0</v>
      </c>
      <c r="FY1083" s="2">
        <v>25</v>
      </c>
      <c r="FZ1083" s="2">
        <v>0</v>
      </c>
      <c r="GA1083" s="2">
        <v>0</v>
      </c>
      <c r="GB1083" s="2">
        <v>0</v>
      </c>
      <c r="GC1083" s="2">
        <v>0</v>
      </c>
      <c r="GD1083" s="2">
        <v>75</v>
      </c>
      <c r="GE1083" s="2">
        <v>3</v>
      </c>
      <c r="GF1083" s="2" t="s">
        <v>188</v>
      </c>
    </row>
    <row r="1084" spans="1:188" x14ac:dyDescent="0.7">
      <c r="A1084" s="2">
        <v>1056388</v>
      </c>
      <c r="B1084" s="2" t="s">
        <v>1270</v>
      </c>
      <c r="C1084" s="3">
        <v>41275</v>
      </c>
      <c r="D1084" s="2">
        <v>6</v>
      </c>
      <c r="E1084" s="2">
        <v>3</v>
      </c>
      <c r="F1084" s="2">
        <v>1</v>
      </c>
      <c r="G1084" s="2">
        <v>3</v>
      </c>
      <c r="H1084" s="2">
        <v>1</v>
      </c>
      <c r="I1084" s="2">
        <v>0</v>
      </c>
      <c r="J1084" s="2">
        <v>1</v>
      </c>
      <c r="K1084" s="2">
        <v>0</v>
      </c>
      <c r="L1084" s="2">
        <v>1</v>
      </c>
      <c r="M1084" s="2">
        <v>1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1</v>
      </c>
      <c r="AE1084" s="2">
        <v>0</v>
      </c>
      <c r="AF1084" s="2">
        <v>0</v>
      </c>
      <c r="AG1084" s="2">
        <v>0</v>
      </c>
      <c r="AH1084" s="2">
        <v>1</v>
      </c>
      <c r="AI1084" s="2">
        <v>1</v>
      </c>
      <c r="AJ1084" s="2">
        <v>0</v>
      </c>
      <c r="AK1084" s="2">
        <v>0</v>
      </c>
      <c r="AL1084" s="2">
        <v>0</v>
      </c>
      <c r="AM1084" s="2">
        <v>0</v>
      </c>
      <c r="AN1084" s="2">
        <v>1</v>
      </c>
      <c r="AO1084" s="2">
        <v>0</v>
      </c>
      <c r="AP1084" s="2">
        <v>0</v>
      </c>
      <c r="AQ1084" s="2">
        <v>0</v>
      </c>
      <c r="AR1084" s="2">
        <v>1</v>
      </c>
      <c r="AS1084" s="2">
        <v>0</v>
      </c>
      <c r="AT1084" s="2">
        <v>0</v>
      </c>
      <c r="AU1084" s="2">
        <v>0</v>
      </c>
      <c r="AV1084" s="2">
        <v>1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1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125</v>
      </c>
      <c r="CG1084" s="2">
        <v>100</v>
      </c>
      <c r="CH1084" s="2">
        <v>25</v>
      </c>
      <c r="CI1084" s="2">
        <v>0</v>
      </c>
      <c r="CJ1084" s="2">
        <v>75</v>
      </c>
      <c r="CK1084" s="2">
        <v>0</v>
      </c>
      <c r="CL1084" s="2">
        <v>25</v>
      </c>
      <c r="CM1084" s="2">
        <v>0</v>
      </c>
      <c r="CN1084" s="2">
        <v>25</v>
      </c>
      <c r="CO1084" s="2">
        <v>0</v>
      </c>
      <c r="CP1084" s="2">
        <v>75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25</v>
      </c>
      <c r="DC1084" s="2">
        <v>0</v>
      </c>
      <c r="DD1084" s="2">
        <v>75</v>
      </c>
      <c r="DE1084" s="2">
        <v>0</v>
      </c>
      <c r="DF1084" s="2">
        <v>25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25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75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s="2">
        <v>0</v>
      </c>
      <c r="FK1084" s="2">
        <v>0</v>
      </c>
      <c r="FL1084" s="2">
        <v>0</v>
      </c>
      <c r="FM1084" s="2">
        <v>0</v>
      </c>
      <c r="FN1084" s="2">
        <v>0</v>
      </c>
      <c r="FO1084" s="2">
        <v>0</v>
      </c>
      <c r="FP1084" s="2">
        <v>0</v>
      </c>
      <c r="FQ1084" s="2">
        <v>0</v>
      </c>
      <c r="FR1084" s="2">
        <v>0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25</v>
      </c>
      <c r="FZ1084" s="2">
        <v>0</v>
      </c>
      <c r="GA1084" s="2">
        <v>0</v>
      </c>
      <c r="GB1084" s="2">
        <v>0</v>
      </c>
      <c r="GC1084" s="2">
        <v>0</v>
      </c>
      <c r="GD1084" s="2">
        <v>125</v>
      </c>
      <c r="GE1084" s="2">
        <v>3</v>
      </c>
      <c r="GF1084" s="2" t="s">
        <v>188</v>
      </c>
    </row>
    <row r="1085" spans="1:188" x14ac:dyDescent="0.7">
      <c r="A1085" s="2">
        <v>1056791</v>
      </c>
      <c r="B1085" s="2" t="s">
        <v>1271</v>
      </c>
      <c r="C1085" s="3">
        <v>41275</v>
      </c>
      <c r="D1085" s="2">
        <v>6</v>
      </c>
      <c r="E1085" s="2">
        <v>3</v>
      </c>
      <c r="F1085" s="2">
        <v>1</v>
      </c>
      <c r="G1085" s="2">
        <v>3</v>
      </c>
      <c r="H1085" s="2">
        <v>1</v>
      </c>
      <c r="I1085" s="2">
        <v>0</v>
      </c>
      <c r="J1085" s="2">
        <v>1</v>
      </c>
      <c r="K1085" s="2">
        <v>0</v>
      </c>
      <c r="L1085" s="2">
        <v>1</v>
      </c>
      <c r="M1085" s="2">
        <v>1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1</v>
      </c>
      <c r="AE1085" s="2">
        <v>0</v>
      </c>
      <c r="AF1085" s="2">
        <v>0</v>
      </c>
      <c r="AG1085" s="2">
        <v>0</v>
      </c>
      <c r="AH1085" s="2">
        <v>1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1</v>
      </c>
      <c r="AO1085" s="2">
        <v>0</v>
      </c>
      <c r="AP1085" s="2">
        <v>0</v>
      </c>
      <c r="AQ1085" s="2">
        <v>0</v>
      </c>
      <c r="AR1085" s="2">
        <v>1</v>
      </c>
      <c r="AS1085" s="2">
        <v>0</v>
      </c>
      <c r="AT1085" s="2">
        <v>0</v>
      </c>
      <c r="AU1085" s="2">
        <v>0</v>
      </c>
      <c r="AV1085" s="2">
        <v>1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250</v>
      </c>
      <c r="CG1085" s="2">
        <v>150</v>
      </c>
      <c r="CH1085" s="2">
        <v>100</v>
      </c>
      <c r="CI1085" s="2">
        <v>0</v>
      </c>
      <c r="CJ1085" s="2">
        <v>100</v>
      </c>
      <c r="CK1085" s="2">
        <v>0</v>
      </c>
      <c r="CL1085" s="2">
        <v>50</v>
      </c>
      <c r="CM1085" s="2">
        <v>0</v>
      </c>
      <c r="CN1085" s="2">
        <v>100</v>
      </c>
      <c r="CO1085" s="2">
        <v>0</v>
      </c>
      <c r="CP1085" s="2">
        <v>100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100</v>
      </c>
      <c r="DC1085" s="2">
        <v>0</v>
      </c>
      <c r="DD1085" s="2">
        <v>100</v>
      </c>
      <c r="DE1085" s="2">
        <v>0</v>
      </c>
      <c r="DF1085" s="2">
        <v>50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100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100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>
        <v>0</v>
      </c>
      <c r="FQ1085" s="2">
        <v>0</v>
      </c>
      <c r="FR1085" s="2">
        <v>0</v>
      </c>
      <c r="FS1085" s="2">
        <v>0</v>
      </c>
      <c r="FT1085" s="2">
        <v>50</v>
      </c>
      <c r="FU1085" s="2">
        <v>0</v>
      </c>
      <c r="FV1085" s="2">
        <v>0</v>
      </c>
      <c r="FW1085" s="2">
        <v>0</v>
      </c>
      <c r="FX1085" s="2">
        <v>0</v>
      </c>
      <c r="FY1085" s="2">
        <v>0</v>
      </c>
      <c r="FZ1085" s="2">
        <v>0</v>
      </c>
      <c r="GA1085" s="2">
        <v>0</v>
      </c>
      <c r="GB1085" s="2">
        <v>0</v>
      </c>
      <c r="GC1085" s="2">
        <v>0</v>
      </c>
      <c r="GD1085" s="2">
        <v>250</v>
      </c>
      <c r="GE1085" s="2">
        <v>3</v>
      </c>
      <c r="GF1085" s="2" t="s">
        <v>188</v>
      </c>
    </row>
    <row r="1086" spans="1:188" x14ac:dyDescent="0.7">
      <c r="A1086" s="2">
        <v>1058725</v>
      </c>
      <c r="B1086" s="2" t="s">
        <v>1272</v>
      </c>
      <c r="C1086" s="3">
        <v>41275</v>
      </c>
      <c r="D1086" s="2">
        <v>6</v>
      </c>
      <c r="E1086" s="2">
        <v>4</v>
      </c>
      <c r="F1086" s="2">
        <v>2</v>
      </c>
      <c r="G1086" s="2">
        <v>4</v>
      </c>
      <c r="H1086" s="2">
        <v>1</v>
      </c>
      <c r="I1086" s="2">
        <v>0</v>
      </c>
      <c r="J1086" s="2">
        <v>2</v>
      </c>
      <c r="K1086" s="2">
        <v>0</v>
      </c>
      <c r="L1086" s="2">
        <v>9</v>
      </c>
      <c r="M1086" s="2">
        <v>1</v>
      </c>
      <c r="N1086" s="2">
        <v>0</v>
      </c>
      <c r="O1086" s="2">
        <v>2</v>
      </c>
      <c r="P1086" s="2">
        <v>0</v>
      </c>
      <c r="Q1086" s="2">
        <v>9</v>
      </c>
      <c r="R1086" s="2">
        <v>0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1</v>
      </c>
      <c r="AI1086" s="2">
        <v>1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  <c r="AQ1086" s="2">
        <v>0</v>
      </c>
      <c r="AR1086" s="2">
        <v>1</v>
      </c>
      <c r="AS1086" s="2">
        <v>0</v>
      </c>
      <c r="AT1086" s="2">
        <v>0</v>
      </c>
      <c r="AU1086" s="2">
        <v>0</v>
      </c>
      <c r="AV1086" s="2">
        <v>1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1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46.42</v>
      </c>
      <c r="CG1086" s="2">
        <v>208.16</v>
      </c>
      <c r="CH1086" s="2">
        <v>25</v>
      </c>
      <c r="CI1086" s="2">
        <v>0</v>
      </c>
      <c r="CJ1086" s="2">
        <v>21.42</v>
      </c>
      <c r="CK1086" s="2">
        <v>0</v>
      </c>
      <c r="CL1086" s="2">
        <v>186.74</v>
      </c>
      <c r="CM1086" s="2">
        <v>0</v>
      </c>
      <c r="CN1086" s="2">
        <v>25</v>
      </c>
      <c r="CO1086" s="2">
        <v>0</v>
      </c>
      <c r="CP1086" s="2">
        <v>21.42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25</v>
      </c>
      <c r="DC1086" s="2">
        <v>0</v>
      </c>
      <c r="DD1086" s="2">
        <v>21.42</v>
      </c>
      <c r="DE1086" s="2">
        <v>0</v>
      </c>
      <c r="DF1086" s="2">
        <v>186.74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25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21.42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0</v>
      </c>
      <c r="FK1086" s="2">
        <v>0</v>
      </c>
      <c r="FL1086" s="2">
        <v>0</v>
      </c>
      <c r="FM1086" s="2">
        <v>0</v>
      </c>
      <c r="FN1086" s="2">
        <v>0</v>
      </c>
      <c r="FO1086" s="2">
        <v>0</v>
      </c>
      <c r="FP1086" s="2">
        <v>0</v>
      </c>
      <c r="FQ1086" s="2">
        <v>0</v>
      </c>
      <c r="FR1086" s="2">
        <v>0</v>
      </c>
      <c r="FS1086" s="2">
        <v>0</v>
      </c>
      <c r="FT1086" s="2">
        <v>0</v>
      </c>
      <c r="FU1086" s="2">
        <v>0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0</v>
      </c>
      <c r="GB1086" s="2">
        <v>20</v>
      </c>
      <c r="GC1086" s="2">
        <v>166.74</v>
      </c>
      <c r="GD1086" s="2">
        <v>233.16</v>
      </c>
      <c r="GE1086" s="2">
        <v>12</v>
      </c>
      <c r="GF1086" s="2" t="s">
        <v>188</v>
      </c>
    </row>
    <row r="1087" spans="1:188" x14ac:dyDescent="0.7">
      <c r="A1087" s="2">
        <v>1059126</v>
      </c>
      <c r="B1087" s="2" t="s">
        <v>1273</v>
      </c>
      <c r="C1087" s="3">
        <v>41275</v>
      </c>
      <c r="D1087" s="2">
        <v>6</v>
      </c>
      <c r="E1087" s="2">
        <v>3</v>
      </c>
      <c r="F1087" s="2">
        <v>1</v>
      </c>
      <c r="G1087" s="2">
        <v>3</v>
      </c>
      <c r="H1087" s="2">
        <v>1</v>
      </c>
      <c r="I1087" s="2">
        <v>0</v>
      </c>
      <c r="J1087" s="2">
        <v>1</v>
      </c>
      <c r="K1087" s="2">
        <v>0</v>
      </c>
      <c r="L1087" s="2">
        <v>1</v>
      </c>
      <c r="M1087" s="2">
        <v>1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1</v>
      </c>
      <c r="AE1087" s="2">
        <v>0</v>
      </c>
      <c r="AF1087" s="2">
        <v>0</v>
      </c>
      <c r="AG1087" s="2">
        <v>0</v>
      </c>
      <c r="AH1087" s="2">
        <v>1</v>
      </c>
      <c r="AI1087" s="2">
        <v>1</v>
      </c>
      <c r="AJ1087" s="2">
        <v>0</v>
      </c>
      <c r="AK1087" s="2">
        <v>0</v>
      </c>
      <c r="AL1087" s="2">
        <v>0</v>
      </c>
      <c r="AM1087" s="2">
        <v>0</v>
      </c>
      <c r="AN1087" s="2">
        <v>1</v>
      </c>
      <c r="AO1087" s="2">
        <v>0</v>
      </c>
      <c r="AP1087" s="2">
        <v>0</v>
      </c>
      <c r="AQ1087" s="2">
        <v>0</v>
      </c>
      <c r="AR1087" s="2">
        <v>1</v>
      </c>
      <c r="AS1087" s="2">
        <v>0</v>
      </c>
      <c r="AT1087" s="2">
        <v>0</v>
      </c>
      <c r="AU1087" s="2">
        <v>0</v>
      </c>
      <c r="AV1087" s="2">
        <v>1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1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100</v>
      </c>
      <c r="CG1087" s="2">
        <v>75</v>
      </c>
      <c r="CH1087" s="2">
        <v>25</v>
      </c>
      <c r="CI1087" s="2">
        <v>0</v>
      </c>
      <c r="CJ1087" s="2">
        <v>50</v>
      </c>
      <c r="CK1087" s="2">
        <v>0</v>
      </c>
      <c r="CL1087" s="2">
        <v>25</v>
      </c>
      <c r="CM1087" s="2">
        <v>0</v>
      </c>
      <c r="CN1087" s="2">
        <v>25</v>
      </c>
      <c r="CO1087" s="2">
        <v>0</v>
      </c>
      <c r="CP1087" s="2">
        <v>50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25</v>
      </c>
      <c r="DC1087" s="2">
        <v>0</v>
      </c>
      <c r="DD1087" s="2">
        <v>50</v>
      </c>
      <c r="DE1087" s="2">
        <v>0</v>
      </c>
      <c r="DF1087" s="2">
        <v>25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25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50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0</v>
      </c>
      <c r="FN1087" s="2">
        <v>0</v>
      </c>
      <c r="FO1087" s="2">
        <v>0</v>
      </c>
      <c r="FP1087" s="2">
        <v>0</v>
      </c>
      <c r="FQ1087" s="2">
        <v>0</v>
      </c>
      <c r="FR1087" s="2">
        <v>0</v>
      </c>
      <c r="FS1087" s="2">
        <v>0</v>
      </c>
      <c r="FT1087" s="2">
        <v>0</v>
      </c>
      <c r="FU1087" s="2">
        <v>0</v>
      </c>
      <c r="FV1087" s="2">
        <v>0</v>
      </c>
      <c r="FW1087" s="2">
        <v>25</v>
      </c>
      <c r="FX1087" s="2">
        <v>0</v>
      </c>
      <c r="FY1087" s="2">
        <v>0</v>
      </c>
      <c r="FZ1087" s="2">
        <v>0</v>
      </c>
      <c r="GA1087" s="2">
        <v>0</v>
      </c>
      <c r="GB1087" s="2">
        <v>0</v>
      </c>
      <c r="GC1087" s="2">
        <v>0</v>
      </c>
      <c r="GD1087" s="2">
        <v>100</v>
      </c>
      <c r="GE1087" s="2">
        <v>3</v>
      </c>
      <c r="GF1087" s="2" t="s">
        <v>188</v>
      </c>
    </row>
    <row r="1088" spans="1:188" x14ac:dyDescent="0.7">
      <c r="A1088" s="2">
        <v>1059736</v>
      </c>
      <c r="B1088" s="2" t="s">
        <v>1274</v>
      </c>
      <c r="C1088" s="3">
        <v>41275</v>
      </c>
      <c r="D1088" s="2">
        <v>6</v>
      </c>
      <c r="E1088" s="2">
        <v>3</v>
      </c>
      <c r="F1088" s="2">
        <v>1</v>
      </c>
      <c r="G1088" s="2">
        <v>3</v>
      </c>
      <c r="H1088" s="2">
        <v>2</v>
      </c>
      <c r="I1088" s="2">
        <v>0</v>
      </c>
      <c r="J1088" s="2">
        <v>1</v>
      </c>
      <c r="K1088" s="2">
        <v>0</v>
      </c>
      <c r="L1088" s="2">
        <v>1</v>
      </c>
      <c r="M1088" s="2">
        <v>2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1</v>
      </c>
      <c r="AE1088" s="2">
        <v>0</v>
      </c>
      <c r="AF1088" s="2">
        <v>0</v>
      </c>
      <c r="AG1088" s="2">
        <v>0</v>
      </c>
      <c r="AH1088" s="2">
        <v>1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1</v>
      </c>
      <c r="AO1088" s="2">
        <v>0</v>
      </c>
      <c r="AP1088" s="2">
        <v>0</v>
      </c>
      <c r="AQ1088" s="2">
        <v>0</v>
      </c>
      <c r="AR1088" s="2">
        <v>1</v>
      </c>
      <c r="AS1088" s="2">
        <v>0</v>
      </c>
      <c r="AT1088" s="2">
        <v>0</v>
      </c>
      <c r="AU1088" s="2">
        <v>0</v>
      </c>
      <c r="AV1088" s="2">
        <v>1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1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75</v>
      </c>
      <c r="CG1088" s="2">
        <v>35</v>
      </c>
      <c r="CH1088" s="2">
        <v>40</v>
      </c>
      <c r="CI1088" s="2">
        <v>0</v>
      </c>
      <c r="CJ1088" s="2">
        <v>10</v>
      </c>
      <c r="CK1088" s="2">
        <v>0</v>
      </c>
      <c r="CL1088" s="2">
        <v>25</v>
      </c>
      <c r="CM1088" s="2">
        <v>0</v>
      </c>
      <c r="CN1088" s="2">
        <v>40</v>
      </c>
      <c r="CO1088" s="2">
        <v>0</v>
      </c>
      <c r="CP1088" s="2">
        <v>10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40</v>
      </c>
      <c r="DC1088" s="2">
        <v>0</v>
      </c>
      <c r="DD1088" s="2">
        <v>10</v>
      </c>
      <c r="DE1088" s="2">
        <v>0</v>
      </c>
      <c r="DF1088" s="2">
        <v>25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40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10</v>
      </c>
      <c r="FE1088" s="2">
        <v>0</v>
      </c>
      <c r="FF1088" s="2">
        <v>0</v>
      </c>
      <c r="FG1088" s="2">
        <v>0</v>
      </c>
      <c r="FH1088" s="2">
        <v>0</v>
      </c>
      <c r="FI1088" s="2">
        <v>0</v>
      </c>
      <c r="FJ1088" s="2">
        <v>0</v>
      </c>
      <c r="FK1088" s="2">
        <v>0</v>
      </c>
      <c r="FL1088" s="2">
        <v>0</v>
      </c>
      <c r="FM1088" s="2">
        <v>0</v>
      </c>
      <c r="FN1088" s="2">
        <v>0</v>
      </c>
      <c r="FO1088" s="2">
        <v>0</v>
      </c>
      <c r="FP1088" s="2">
        <v>0</v>
      </c>
      <c r="FQ1088" s="2">
        <v>0</v>
      </c>
      <c r="FR1088" s="2">
        <v>25</v>
      </c>
      <c r="FS1088" s="2">
        <v>0</v>
      </c>
      <c r="FT1088" s="2">
        <v>0</v>
      </c>
      <c r="FU1088" s="2">
        <v>0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0</v>
      </c>
      <c r="GB1088" s="2">
        <v>0</v>
      </c>
      <c r="GC1088" s="2">
        <v>0</v>
      </c>
      <c r="GD1088" s="2">
        <v>75</v>
      </c>
      <c r="GE1088" s="2">
        <v>4</v>
      </c>
      <c r="GF1088" s="2" t="s">
        <v>188</v>
      </c>
    </row>
    <row r="1089" spans="1:188" x14ac:dyDescent="0.7">
      <c r="A1089" s="2">
        <v>1060455</v>
      </c>
      <c r="B1089" s="2" t="s">
        <v>1275</v>
      </c>
      <c r="C1089" s="3">
        <v>41640</v>
      </c>
      <c r="D1089" s="2">
        <v>5</v>
      </c>
      <c r="E1089" s="2">
        <v>3</v>
      </c>
      <c r="F1089" s="2">
        <v>1</v>
      </c>
      <c r="G1089" s="2">
        <v>3</v>
      </c>
      <c r="H1089" s="2">
        <v>0</v>
      </c>
      <c r="I1089" s="2">
        <v>1</v>
      </c>
      <c r="J1089" s="2">
        <v>0</v>
      </c>
      <c r="K1089" s="2">
        <v>1</v>
      </c>
      <c r="L1089" s="2">
        <v>0</v>
      </c>
      <c r="M1089" s="2">
        <v>1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1</v>
      </c>
      <c r="AI1089" s="2">
        <v>1</v>
      </c>
      <c r="AJ1089" s="2">
        <v>0</v>
      </c>
      <c r="AK1089" s="2">
        <v>0</v>
      </c>
      <c r="AL1089" s="2">
        <v>0</v>
      </c>
      <c r="AM1089" s="2">
        <v>0</v>
      </c>
      <c r="AN1089" s="2">
        <v>1</v>
      </c>
      <c r="AO1089" s="2">
        <v>0</v>
      </c>
      <c r="AP1089" s="2">
        <v>0</v>
      </c>
      <c r="AQ1089" s="2">
        <v>0</v>
      </c>
      <c r="AR1089" s="2">
        <v>1</v>
      </c>
      <c r="AS1089" s="2">
        <v>0</v>
      </c>
      <c r="AT1089" s="2">
        <v>0</v>
      </c>
      <c r="AU1089" s="2">
        <v>0</v>
      </c>
      <c r="AV1089" s="2">
        <v>1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222.46</v>
      </c>
      <c r="CG1089" s="2">
        <v>253.78</v>
      </c>
      <c r="CH1089" s="2">
        <v>0</v>
      </c>
      <c r="CI1089" s="2">
        <v>25</v>
      </c>
      <c r="CJ1089" s="2">
        <v>0</v>
      </c>
      <c r="CK1089" s="2">
        <v>197.46</v>
      </c>
      <c r="CL1089" s="2">
        <v>0</v>
      </c>
      <c r="CM1089" s="2">
        <v>0</v>
      </c>
      <c r="CN1089" s="2">
        <v>0</v>
      </c>
      <c r="CO1089" s="2">
        <v>25</v>
      </c>
      <c r="CP1089" s="2">
        <v>0</v>
      </c>
      <c r="CQ1089" s="2">
        <v>197.46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25</v>
      </c>
      <c r="DC1089" s="2">
        <v>0</v>
      </c>
      <c r="DD1089" s="2">
        <v>197.46</v>
      </c>
      <c r="DE1089" s="2">
        <v>0</v>
      </c>
      <c r="DF1089" s="2">
        <v>56.32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25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0</v>
      </c>
      <c r="FK1089" s="2">
        <v>0</v>
      </c>
      <c r="FL1089" s="2">
        <v>0</v>
      </c>
      <c r="FM1089" s="2">
        <v>0</v>
      </c>
      <c r="FN1089" s="2">
        <v>0</v>
      </c>
      <c r="FO1089" s="2">
        <v>0</v>
      </c>
      <c r="FP1089" s="2">
        <v>0</v>
      </c>
      <c r="FQ1089" s="2">
        <v>197.46</v>
      </c>
      <c r="FR1089" s="2">
        <v>0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0</v>
      </c>
      <c r="GB1089" s="2">
        <v>0</v>
      </c>
      <c r="GC1089" s="2">
        <v>0</v>
      </c>
      <c r="GD1089" s="2">
        <v>222.46</v>
      </c>
      <c r="GE1089" s="2">
        <v>2</v>
      </c>
      <c r="GF1089" s="2" t="s">
        <v>188</v>
      </c>
    </row>
    <row r="1090" spans="1:188" x14ac:dyDescent="0.7">
      <c r="A1090" s="2">
        <v>1060562</v>
      </c>
      <c r="B1090" s="2" t="s">
        <v>1276</v>
      </c>
      <c r="C1090" s="3">
        <v>41640</v>
      </c>
      <c r="D1090" s="2">
        <v>5</v>
      </c>
      <c r="E1090" s="2">
        <v>3</v>
      </c>
      <c r="F1090" s="2">
        <v>1</v>
      </c>
      <c r="G1090" s="2">
        <v>3</v>
      </c>
      <c r="H1090" s="2">
        <v>0</v>
      </c>
      <c r="I1090" s="2">
        <v>1</v>
      </c>
      <c r="J1090" s="2">
        <v>0</v>
      </c>
      <c r="K1090" s="2">
        <v>1</v>
      </c>
      <c r="L1090" s="2">
        <v>0</v>
      </c>
      <c r="M1090" s="2">
        <v>1</v>
      </c>
      <c r="N1090" s="2">
        <v>0</v>
      </c>
      <c r="O1090" s="2">
        <v>1</v>
      </c>
      <c r="P1090" s="2">
        <v>0</v>
      </c>
      <c r="Q1090" s="2">
        <v>6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1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1</v>
      </c>
      <c r="AI1090" s="2">
        <v>1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0</v>
      </c>
      <c r="AP1090" s="2">
        <v>0</v>
      </c>
      <c r="AQ1090" s="2">
        <v>0</v>
      </c>
      <c r="AR1090" s="2">
        <v>1</v>
      </c>
      <c r="AS1090" s="2">
        <v>0</v>
      </c>
      <c r="AT1090" s="2">
        <v>0</v>
      </c>
      <c r="AU1090" s="2">
        <v>0</v>
      </c>
      <c r="AV1090" s="2">
        <v>1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175</v>
      </c>
      <c r="CG1090" s="2">
        <v>500</v>
      </c>
      <c r="CH1090" s="2">
        <v>0</v>
      </c>
      <c r="CI1090" s="2">
        <v>25</v>
      </c>
      <c r="CJ1090" s="2">
        <v>0</v>
      </c>
      <c r="CK1090" s="2">
        <v>150</v>
      </c>
      <c r="CL1090" s="2">
        <v>0</v>
      </c>
      <c r="CM1090" s="2">
        <v>0</v>
      </c>
      <c r="CN1090" s="2">
        <v>0</v>
      </c>
      <c r="CO1090" s="2">
        <v>25</v>
      </c>
      <c r="CP1090" s="2">
        <v>0</v>
      </c>
      <c r="CQ1090" s="2">
        <v>150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25</v>
      </c>
      <c r="DC1090" s="2">
        <v>0</v>
      </c>
      <c r="DD1090" s="2">
        <v>150</v>
      </c>
      <c r="DE1090" s="2">
        <v>0</v>
      </c>
      <c r="DF1090" s="2">
        <v>350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0</v>
      </c>
      <c r="EO1090" s="2">
        <v>0</v>
      </c>
      <c r="EP1090" s="2">
        <v>25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0</v>
      </c>
      <c r="FM1090" s="2">
        <v>0</v>
      </c>
      <c r="FN1090" s="2">
        <v>150</v>
      </c>
      <c r="FO1090" s="2">
        <v>0</v>
      </c>
      <c r="FP1090" s="2">
        <v>0</v>
      </c>
      <c r="FQ1090" s="2">
        <v>0</v>
      </c>
      <c r="FR1090" s="2">
        <v>0</v>
      </c>
      <c r="FS1090" s="2">
        <v>0</v>
      </c>
      <c r="FT1090" s="2">
        <v>0</v>
      </c>
      <c r="FU1090" s="2">
        <v>0</v>
      </c>
      <c r="FV1090" s="2">
        <v>0</v>
      </c>
      <c r="FW1090" s="2">
        <v>0</v>
      </c>
      <c r="FX1090" s="2">
        <v>0</v>
      </c>
      <c r="FY1090" s="2">
        <v>0</v>
      </c>
      <c r="FZ1090" s="2">
        <v>0</v>
      </c>
      <c r="GA1090" s="2">
        <v>0</v>
      </c>
      <c r="GB1090" s="2">
        <v>0</v>
      </c>
      <c r="GC1090" s="2">
        <v>0</v>
      </c>
      <c r="GD1090" s="2">
        <v>175</v>
      </c>
      <c r="GE1090" s="2">
        <v>2</v>
      </c>
      <c r="GF1090" s="2" t="s">
        <v>188</v>
      </c>
    </row>
    <row r="1091" spans="1:188" x14ac:dyDescent="0.7">
      <c r="A1091" s="2">
        <v>1061396</v>
      </c>
      <c r="B1091" s="2" t="s">
        <v>1277</v>
      </c>
      <c r="C1091" s="3">
        <v>41275</v>
      </c>
      <c r="D1091" s="2">
        <v>6</v>
      </c>
      <c r="E1091" s="2">
        <v>4</v>
      </c>
      <c r="F1091" s="2">
        <v>2</v>
      </c>
      <c r="G1091" s="2">
        <v>4</v>
      </c>
      <c r="H1091" s="2">
        <v>1</v>
      </c>
      <c r="I1091" s="2">
        <v>0</v>
      </c>
      <c r="J1091" s="2">
        <v>1</v>
      </c>
      <c r="K1091" s="2">
        <v>0</v>
      </c>
      <c r="L1091" s="2">
        <v>3</v>
      </c>
      <c r="M1091" s="2">
        <v>1</v>
      </c>
      <c r="N1091" s="2">
        <v>0</v>
      </c>
      <c r="O1091" s="2">
        <v>1</v>
      </c>
      <c r="P1091" s="2">
        <v>0</v>
      </c>
      <c r="Q1091" s="2">
        <v>3</v>
      </c>
      <c r="R1091" s="2">
        <v>0</v>
      </c>
      <c r="S1091" s="2">
        <v>0</v>
      </c>
      <c r="T1091" s="2">
        <v>0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1</v>
      </c>
      <c r="AI1091" s="2">
        <v>1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0</v>
      </c>
      <c r="AP1091" s="2">
        <v>0</v>
      </c>
      <c r="AQ1091" s="2">
        <v>0</v>
      </c>
      <c r="AR1091" s="2">
        <v>1</v>
      </c>
      <c r="AS1091" s="2">
        <v>0</v>
      </c>
      <c r="AT1091" s="2">
        <v>0</v>
      </c>
      <c r="AU1091" s="2">
        <v>0</v>
      </c>
      <c r="AV1091" s="2">
        <v>1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1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75</v>
      </c>
      <c r="CG1091" s="2">
        <v>155</v>
      </c>
      <c r="CH1091" s="2">
        <v>25</v>
      </c>
      <c r="CI1091" s="2">
        <v>0</v>
      </c>
      <c r="CJ1091" s="2">
        <v>50</v>
      </c>
      <c r="CK1091" s="2">
        <v>0</v>
      </c>
      <c r="CL1091" s="2">
        <v>105</v>
      </c>
      <c r="CM1091" s="2">
        <v>0</v>
      </c>
      <c r="CN1091" s="2">
        <v>25</v>
      </c>
      <c r="CO1091" s="2">
        <v>0</v>
      </c>
      <c r="CP1091" s="2">
        <v>50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25</v>
      </c>
      <c r="DC1091" s="2">
        <v>0</v>
      </c>
      <c r="DD1091" s="2">
        <v>50</v>
      </c>
      <c r="DE1091" s="2">
        <v>0</v>
      </c>
      <c r="DF1091" s="2">
        <v>105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25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50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0</v>
      </c>
      <c r="FJ1091" s="2">
        <v>0</v>
      </c>
      <c r="FK1091" s="2">
        <v>0</v>
      </c>
      <c r="FL1091" s="2">
        <v>0</v>
      </c>
      <c r="FM1091" s="2">
        <v>0</v>
      </c>
      <c r="FN1091" s="2">
        <v>0</v>
      </c>
      <c r="FO1091" s="2">
        <v>0</v>
      </c>
      <c r="FP1091" s="2">
        <v>0</v>
      </c>
      <c r="FQ1091" s="2">
        <v>0</v>
      </c>
      <c r="FR1091" s="2">
        <v>0</v>
      </c>
      <c r="FS1091" s="2">
        <v>0</v>
      </c>
      <c r="FT1091" s="2">
        <v>0</v>
      </c>
      <c r="FU1091" s="2">
        <v>0</v>
      </c>
      <c r="FV1091" s="2">
        <v>0</v>
      </c>
      <c r="FW1091" s="2">
        <v>0</v>
      </c>
      <c r="FX1091" s="2">
        <v>0</v>
      </c>
      <c r="FY1091" s="2">
        <v>105</v>
      </c>
      <c r="FZ1091" s="2">
        <v>0</v>
      </c>
      <c r="GA1091" s="2">
        <v>0</v>
      </c>
      <c r="GB1091" s="2">
        <v>0</v>
      </c>
      <c r="GC1091" s="2">
        <v>0</v>
      </c>
      <c r="GD1091" s="2">
        <v>180</v>
      </c>
      <c r="GE1091" s="2">
        <v>5</v>
      </c>
      <c r="GF1091" s="2" t="s">
        <v>188</v>
      </c>
    </row>
    <row r="1092" spans="1:188" x14ac:dyDescent="0.7">
      <c r="A1092" s="2">
        <v>1065420</v>
      </c>
      <c r="B1092" s="2" t="s">
        <v>1278</v>
      </c>
      <c r="C1092" s="3">
        <v>41275</v>
      </c>
      <c r="D1092" s="2">
        <v>6</v>
      </c>
      <c r="E1092" s="2">
        <v>3</v>
      </c>
      <c r="F1092" s="2">
        <v>1</v>
      </c>
      <c r="G1092" s="2">
        <v>3</v>
      </c>
      <c r="H1092" s="2">
        <v>2</v>
      </c>
      <c r="I1092" s="2">
        <v>0</v>
      </c>
      <c r="J1092" s="2">
        <v>1</v>
      </c>
      <c r="K1092" s="2">
        <v>0</v>
      </c>
      <c r="L1092" s="2">
        <v>1</v>
      </c>
      <c r="M1092" s="2">
        <v>2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0</v>
      </c>
      <c r="AG1092" s="2">
        <v>0</v>
      </c>
      <c r="AH1092" s="2">
        <v>1</v>
      </c>
      <c r="AI1092" s="2">
        <v>1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0</v>
      </c>
      <c r="AP1092" s="2">
        <v>0</v>
      </c>
      <c r="AQ1092" s="2">
        <v>0</v>
      </c>
      <c r="AR1092" s="2">
        <v>1</v>
      </c>
      <c r="AS1092" s="2">
        <v>0</v>
      </c>
      <c r="AT1092" s="2">
        <v>0</v>
      </c>
      <c r="AU1092" s="2">
        <v>0</v>
      </c>
      <c r="AV1092" s="2">
        <v>1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1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175</v>
      </c>
      <c r="CG1092" s="2">
        <v>100</v>
      </c>
      <c r="CH1092" s="2">
        <v>75</v>
      </c>
      <c r="CI1092" s="2">
        <v>0</v>
      </c>
      <c r="CJ1092" s="2">
        <v>50</v>
      </c>
      <c r="CK1092" s="2">
        <v>0</v>
      </c>
      <c r="CL1092" s="2">
        <v>50</v>
      </c>
      <c r="CM1092" s="2">
        <v>0</v>
      </c>
      <c r="CN1092" s="2">
        <v>75</v>
      </c>
      <c r="CO1092" s="2">
        <v>0</v>
      </c>
      <c r="CP1092" s="2">
        <v>50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75</v>
      </c>
      <c r="DC1092" s="2">
        <v>0</v>
      </c>
      <c r="DD1092" s="2">
        <v>50</v>
      </c>
      <c r="DE1092" s="2">
        <v>0</v>
      </c>
      <c r="DF1092" s="2">
        <v>50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50</v>
      </c>
      <c r="EB1092" s="2">
        <v>25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50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0</v>
      </c>
      <c r="FM1092" s="2">
        <v>0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>
        <v>0</v>
      </c>
      <c r="FT1092" s="2">
        <v>0</v>
      </c>
      <c r="FU1092" s="2">
        <v>0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50</v>
      </c>
      <c r="GB1092" s="2">
        <v>0</v>
      </c>
      <c r="GC1092" s="2">
        <v>0</v>
      </c>
      <c r="GD1092" s="2">
        <v>175</v>
      </c>
      <c r="GE1092" s="2">
        <v>4</v>
      </c>
      <c r="GF1092" s="2" t="s">
        <v>188</v>
      </c>
    </row>
    <row r="1093" spans="1:188" x14ac:dyDescent="0.7">
      <c r="A1093" s="2">
        <v>1066308</v>
      </c>
      <c r="B1093" s="2" t="s">
        <v>1279</v>
      </c>
      <c r="C1093" s="3">
        <v>41640</v>
      </c>
      <c r="D1093" s="2">
        <v>5</v>
      </c>
      <c r="E1093" s="2">
        <v>3</v>
      </c>
      <c r="F1093" s="2">
        <v>1</v>
      </c>
      <c r="G1093" s="2">
        <v>3</v>
      </c>
      <c r="H1093" s="2">
        <v>0</v>
      </c>
      <c r="I1093" s="2">
        <v>1</v>
      </c>
      <c r="J1093" s="2">
        <v>0</v>
      </c>
      <c r="K1093" s="2">
        <v>1</v>
      </c>
      <c r="L1093" s="2">
        <v>0</v>
      </c>
      <c r="M1093" s="2">
        <v>1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1</v>
      </c>
      <c r="AI1093" s="2">
        <v>1</v>
      </c>
      <c r="AJ1093" s="2">
        <v>0</v>
      </c>
      <c r="AK1093" s="2">
        <v>0</v>
      </c>
      <c r="AL1093" s="2">
        <v>0</v>
      </c>
      <c r="AM1093" s="2">
        <v>0</v>
      </c>
      <c r="AN1093" s="2">
        <v>1</v>
      </c>
      <c r="AO1093" s="2">
        <v>0</v>
      </c>
      <c r="AP1093" s="2">
        <v>0</v>
      </c>
      <c r="AQ1093" s="2">
        <v>0</v>
      </c>
      <c r="AR1093" s="2">
        <v>1</v>
      </c>
      <c r="AS1093" s="2">
        <v>0</v>
      </c>
      <c r="AT1093" s="2">
        <v>0</v>
      </c>
      <c r="AU1093" s="2">
        <v>0</v>
      </c>
      <c r="AV1093" s="2">
        <v>1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75</v>
      </c>
      <c r="CG1093" s="2">
        <v>50</v>
      </c>
      <c r="CH1093" s="2">
        <v>0</v>
      </c>
      <c r="CI1093" s="2">
        <v>50</v>
      </c>
      <c r="CJ1093" s="2">
        <v>0</v>
      </c>
      <c r="CK1093" s="2">
        <v>25</v>
      </c>
      <c r="CL1093" s="2">
        <v>0</v>
      </c>
      <c r="CM1093" s="2">
        <v>0</v>
      </c>
      <c r="CN1093" s="2">
        <v>0</v>
      </c>
      <c r="CO1093" s="2">
        <v>50</v>
      </c>
      <c r="CP1093" s="2">
        <v>0</v>
      </c>
      <c r="CQ1093" s="2">
        <v>25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50</v>
      </c>
      <c r="DC1093" s="2">
        <v>0</v>
      </c>
      <c r="DD1093" s="2">
        <v>25</v>
      </c>
      <c r="DE1093" s="2">
        <v>0</v>
      </c>
      <c r="DF1093" s="2">
        <v>25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50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25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0</v>
      </c>
      <c r="FM1093" s="2">
        <v>0</v>
      </c>
      <c r="FN1093" s="2">
        <v>0</v>
      </c>
      <c r="FO1093" s="2">
        <v>0</v>
      </c>
      <c r="FP1093" s="2">
        <v>0</v>
      </c>
      <c r="FQ1093" s="2">
        <v>0</v>
      </c>
      <c r="FR1093" s="2">
        <v>0</v>
      </c>
      <c r="FS1093" s="2">
        <v>0</v>
      </c>
      <c r="FT1093" s="2">
        <v>0</v>
      </c>
      <c r="FU1093" s="2">
        <v>0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0</v>
      </c>
      <c r="GB1093" s="2">
        <v>0</v>
      </c>
      <c r="GC1093" s="2">
        <v>0</v>
      </c>
      <c r="GD1093" s="2">
        <v>75</v>
      </c>
      <c r="GE1093" s="2">
        <v>2</v>
      </c>
      <c r="GF1093" s="2" t="s">
        <v>188</v>
      </c>
    </row>
    <row r="1094" spans="1:188" x14ac:dyDescent="0.7">
      <c r="A1094" s="2">
        <v>1069143</v>
      </c>
      <c r="B1094" s="2" t="s">
        <v>1280</v>
      </c>
      <c r="C1094" s="3">
        <v>41640</v>
      </c>
      <c r="D1094" s="2">
        <v>5</v>
      </c>
      <c r="E1094" s="2">
        <v>3</v>
      </c>
      <c r="F1094" s="2">
        <v>1</v>
      </c>
      <c r="G1094" s="2">
        <v>3</v>
      </c>
      <c r="H1094" s="2">
        <v>0</v>
      </c>
      <c r="I1094" s="2">
        <v>1</v>
      </c>
      <c r="J1094" s="2">
        <v>0</v>
      </c>
      <c r="K1094" s="2">
        <v>3</v>
      </c>
      <c r="L1094" s="2">
        <v>0</v>
      </c>
      <c r="M1094" s="2">
        <v>1</v>
      </c>
      <c r="N1094" s="2">
        <v>0</v>
      </c>
      <c r="O1094" s="2">
        <v>3</v>
      </c>
      <c r="P1094" s="2">
        <v>0</v>
      </c>
      <c r="Q1094" s="2">
        <v>2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1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1</v>
      </c>
      <c r="AI1094" s="2">
        <v>1</v>
      </c>
      <c r="AJ1094" s="2">
        <v>0</v>
      </c>
      <c r="AK1094" s="2">
        <v>0</v>
      </c>
      <c r="AL1094" s="2">
        <v>0</v>
      </c>
      <c r="AM1094" s="2">
        <v>0</v>
      </c>
      <c r="AN1094" s="2">
        <v>1</v>
      </c>
      <c r="AO1094" s="2">
        <v>0</v>
      </c>
      <c r="AP1094" s="2">
        <v>0</v>
      </c>
      <c r="AQ1094" s="2">
        <v>0</v>
      </c>
      <c r="AR1094" s="2">
        <v>1</v>
      </c>
      <c r="AS1094" s="2">
        <v>0</v>
      </c>
      <c r="AT1094" s="2">
        <v>0</v>
      </c>
      <c r="AU1094" s="2">
        <v>0</v>
      </c>
      <c r="AV1094" s="2">
        <v>1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195.13</v>
      </c>
      <c r="CG1094" s="2">
        <v>485.31</v>
      </c>
      <c r="CH1094" s="2">
        <v>0</v>
      </c>
      <c r="CI1094" s="2">
        <v>50</v>
      </c>
      <c r="CJ1094" s="2">
        <v>0</v>
      </c>
      <c r="CK1094" s="2">
        <v>145.13</v>
      </c>
      <c r="CL1094" s="2">
        <v>0</v>
      </c>
      <c r="CM1094" s="2">
        <v>0</v>
      </c>
      <c r="CN1094" s="2">
        <v>0</v>
      </c>
      <c r="CO1094" s="2">
        <v>50</v>
      </c>
      <c r="CP1094" s="2">
        <v>0</v>
      </c>
      <c r="CQ1094" s="2">
        <v>145.13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50</v>
      </c>
      <c r="DC1094" s="2">
        <v>0</v>
      </c>
      <c r="DD1094" s="2">
        <v>145.13</v>
      </c>
      <c r="DE1094" s="2">
        <v>0</v>
      </c>
      <c r="DF1094" s="2">
        <v>340.18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50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0</v>
      </c>
      <c r="FL1094" s="2">
        <v>0</v>
      </c>
      <c r="FM1094" s="2">
        <v>0</v>
      </c>
      <c r="FN1094" s="2">
        <v>0</v>
      </c>
      <c r="FO1094" s="2">
        <v>0</v>
      </c>
      <c r="FP1094" s="2">
        <v>0</v>
      </c>
      <c r="FQ1094" s="2">
        <v>145.13</v>
      </c>
      <c r="FR1094" s="2">
        <v>0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0</v>
      </c>
      <c r="GB1094" s="2">
        <v>0</v>
      </c>
      <c r="GC1094" s="2">
        <v>0</v>
      </c>
      <c r="GD1094" s="2">
        <v>195.13</v>
      </c>
      <c r="GE1094" s="2">
        <v>4</v>
      </c>
      <c r="GF1094" s="2" t="s">
        <v>188</v>
      </c>
    </row>
    <row r="1095" spans="1:188" x14ac:dyDescent="0.7">
      <c r="A1095" s="2">
        <v>1069428</v>
      </c>
      <c r="B1095" s="2" t="s">
        <v>1281</v>
      </c>
      <c r="C1095" s="3">
        <v>41275</v>
      </c>
      <c r="D1095" s="2">
        <v>6</v>
      </c>
      <c r="E1095" s="2">
        <v>4</v>
      </c>
      <c r="F1095" s="2">
        <v>2</v>
      </c>
      <c r="G1095" s="2">
        <v>4</v>
      </c>
      <c r="H1095" s="2">
        <v>5</v>
      </c>
      <c r="I1095" s="2">
        <v>0</v>
      </c>
      <c r="J1095" s="2">
        <v>1</v>
      </c>
      <c r="K1095" s="2">
        <v>0</v>
      </c>
      <c r="L1095" s="2">
        <v>1</v>
      </c>
      <c r="M1095" s="2">
        <v>5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1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</v>
      </c>
      <c r="AI1095" s="2">
        <v>1</v>
      </c>
      <c r="AJ1095" s="2">
        <v>0</v>
      </c>
      <c r="AK1095" s="2">
        <v>0</v>
      </c>
      <c r="AL1095" s="2">
        <v>0</v>
      </c>
      <c r="AM1095" s="2">
        <v>0</v>
      </c>
      <c r="AN1095" s="2">
        <v>1</v>
      </c>
      <c r="AO1095" s="2">
        <v>0</v>
      </c>
      <c r="AP1095" s="2">
        <v>0</v>
      </c>
      <c r="AQ1095" s="2">
        <v>0</v>
      </c>
      <c r="AR1095" s="2">
        <v>1</v>
      </c>
      <c r="AS1095" s="2">
        <v>0</v>
      </c>
      <c r="AT1095" s="2">
        <v>0</v>
      </c>
      <c r="AU1095" s="2">
        <v>0</v>
      </c>
      <c r="AV1095" s="2">
        <v>1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1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213</v>
      </c>
      <c r="CG1095" s="2">
        <v>103</v>
      </c>
      <c r="CH1095" s="2">
        <v>210</v>
      </c>
      <c r="CI1095" s="2">
        <v>0</v>
      </c>
      <c r="CJ1095" s="2">
        <v>3</v>
      </c>
      <c r="CK1095" s="2">
        <v>0</v>
      </c>
      <c r="CL1095" s="2">
        <v>100</v>
      </c>
      <c r="CM1095" s="2">
        <v>0</v>
      </c>
      <c r="CN1095" s="2">
        <v>210</v>
      </c>
      <c r="CO1095" s="2">
        <v>0</v>
      </c>
      <c r="CP1095" s="2">
        <v>3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210</v>
      </c>
      <c r="DC1095" s="2">
        <v>0</v>
      </c>
      <c r="DD1095" s="2">
        <v>3</v>
      </c>
      <c r="DE1095" s="2">
        <v>0</v>
      </c>
      <c r="DF1095" s="2">
        <v>100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70</v>
      </c>
      <c r="DX1095" s="2">
        <v>0</v>
      </c>
      <c r="DY1095" s="2">
        <v>0</v>
      </c>
      <c r="DZ1095" s="2">
        <v>40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100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3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0</v>
      </c>
      <c r="FN1095" s="2">
        <v>0</v>
      </c>
      <c r="FO1095" s="2">
        <v>0</v>
      </c>
      <c r="FP1095" s="2">
        <v>0</v>
      </c>
      <c r="FQ1095" s="2">
        <v>0</v>
      </c>
      <c r="FR1095" s="2">
        <v>0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100</v>
      </c>
      <c r="GB1095" s="2">
        <v>0</v>
      </c>
      <c r="GC1095" s="2">
        <v>0</v>
      </c>
      <c r="GD1095" s="2">
        <v>313</v>
      </c>
      <c r="GE1095" s="2">
        <v>7</v>
      </c>
      <c r="GF1095" s="2" t="s">
        <v>188</v>
      </c>
    </row>
    <row r="1096" spans="1:188" x14ac:dyDescent="0.7">
      <c r="A1096" s="2">
        <v>1070047</v>
      </c>
      <c r="B1096" s="2" t="s">
        <v>1282</v>
      </c>
      <c r="C1096" s="3">
        <v>41275</v>
      </c>
      <c r="D1096" s="2">
        <v>6</v>
      </c>
      <c r="E1096" s="2">
        <v>3</v>
      </c>
      <c r="F1096" s="2">
        <v>1</v>
      </c>
      <c r="G1096" s="2">
        <v>3</v>
      </c>
      <c r="H1096" s="2">
        <v>2</v>
      </c>
      <c r="I1096" s="2">
        <v>0</v>
      </c>
      <c r="J1096" s="2">
        <v>2</v>
      </c>
      <c r="K1096" s="2">
        <v>0</v>
      </c>
      <c r="L1096" s="2">
        <v>1</v>
      </c>
      <c r="M1096" s="2">
        <v>2</v>
      </c>
      <c r="N1096" s="2">
        <v>0</v>
      </c>
      <c r="O1096" s="2">
        <v>2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1</v>
      </c>
      <c r="AE1096" s="2">
        <v>0</v>
      </c>
      <c r="AF1096" s="2">
        <v>0</v>
      </c>
      <c r="AG1096" s="2">
        <v>0</v>
      </c>
      <c r="AH1096" s="2">
        <v>1</v>
      </c>
      <c r="AI1096" s="2">
        <v>1</v>
      </c>
      <c r="AJ1096" s="2">
        <v>0</v>
      </c>
      <c r="AK1096" s="2">
        <v>0</v>
      </c>
      <c r="AL1096" s="2">
        <v>0</v>
      </c>
      <c r="AM1096" s="2">
        <v>0</v>
      </c>
      <c r="AN1096" s="2">
        <v>1</v>
      </c>
      <c r="AO1096" s="2">
        <v>0</v>
      </c>
      <c r="AP1096" s="2">
        <v>0</v>
      </c>
      <c r="AQ1096" s="2">
        <v>0</v>
      </c>
      <c r="AR1096" s="2">
        <v>1</v>
      </c>
      <c r="AS1096" s="2">
        <v>0</v>
      </c>
      <c r="AT1096" s="2">
        <v>0</v>
      </c>
      <c r="AU1096" s="2">
        <v>0</v>
      </c>
      <c r="AV1096" s="2">
        <v>1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1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263.73</v>
      </c>
      <c r="CG1096" s="2">
        <v>218.73</v>
      </c>
      <c r="CH1096" s="2">
        <v>45</v>
      </c>
      <c r="CI1096" s="2">
        <v>0</v>
      </c>
      <c r="CJ1096" s="2">
        <v>168.73</v>
      </c>
      <c r="CK1096" s="2">
        <v>0</v>
      </c>
      <c r="CL1096" s="2">
        <v>50</v>
      </c>
      <c r="CM1096" s="2">
        <v>0</v>
      </c>
      <c r="CN1096" s="2">
        <v>45</v>
      </c>
      <c r="CO1096" s="2">
        <v>0</v>
      </c>
      <c r="CP1096" s="2">
        <v>168.73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45</v>
      </c>
      <c r="DC1096" s="2">
        <v>0</v>
      </c>
      <c r="DD1096" s="2">
        <v>168.73</v>
      </c>
      <c r="DE1096" s="2">
        <v>0</v>
      </c>
      <c r="DF1096" s="2">
        <v>50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20</v>
      </c>
      <c r="EF1096" s="2">
        <v>25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118.73</v>
      </c>
      <c r="EV1096" s="2">
        <v>0</v>
      </c>
      <c r="EW1096" s="2">
        <v>50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0</v>
      </c>
      <c r="FN1096" s="2">
        <v>0</v>
      </c>
      <c r="FO1096" s="2">
        <v>0</v>
      </c>
      <c r="FP1096" s="2">
        <v>0</v>
      </c>
      <c r="FQ1096" s="2">
        <v>0</v>
      </c>
      <c r="FR1096" s="2">
        <v>0</v>
      </c>
      <c r="FS1096" s="2">
        <v>0</v>
      </c>
      <c r="FT1096" s="2">
        <v>0</v>
      </c>
      <c r="FU1096" s="2">
        <v>0</v>
      </c>
      <c r="FV1096" s="2">
        <v>0</v>
      </c>
      <c r="FW1096" s="2">
        <v>0</v>
      </c>
      <c r="FX1096" s="2">
        <v>0</v>
      </c>
      <c r="FY1096" s="2">
        <v>0</v>
      </c>
      <c r="FZ1096" s="2">
        <v>0</v>
      </c>
      <c r="GA1096" s="2">
        <v>0</v>
      </c>
      <c r="GB1096" s="2">
        <v>0</v>
      </c>
      <c r="GC1096" s="2">
        <v>50</v>
      </c>
      <c r="GD1096" s="2">
        <v>263.73</v>
      </c>
      <c r="GE1096" s="2">
        <v>5</v>
      </c>
      <c r="GF1096" s="2" t="s">
        <v>188</v>
      </c>
    </row>
    <row r="1097" spans="1:188" x14ac:dyDescent="0.7">
      <c r="A1097" s="2">
        <v>1070649</v>
      </c>
      <c r="B1097" s="2" t="s">
        <v>1283</v>
      </c>
      <c r="C1097" s="3">
        <v>41275</v>
      </c>
      <c r="D1097" s="2">
        <v>6</v>
      </c>
      <c r="E1097" s="2">
        <v>3</v>
      </c>
      <c r="F1097" s="2">
        <v>1</v>
      </c>
      <c r="G1097" s="2">
        <v>3</v>
      </c>
      <c r="H1097" s="2">
        <v>2</v>
      </c>
      <c r="I1097" s="2">
        <v>0</v>
      </c>
      <c r="J1097" s="2">
        <v>1</v>
      </c>
      <c r="K1097" s="2">
        <v>0</v>
      </c>
      <c r="L1097" s="2">
        <v>1</v>
      </c>
      <c r="M1097" s="2">
        <v>2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1</v>
      </c>
      <c r="AE1097" s="2">
        <v>0</v>
      </c>
      <c r="AF1097" s="2">
        <v>0</v>
      </c>
      <c r="AG1097" s="2">
        <v>0</v>
      </c>
      <c r="AH1097" s="2">
        <v>1</v>
      </c>
      <c r="AI1097" s="2">
        <v>1</v>
      </c>
      <c r="AJ1097" s="2">
        <v>0</v>
      </c>
      <c r="AK1097" s="2">
        <v>0</v>
      </c>
      <c r="AL1097" s="2">
        <v>0</v>
      </c>
      <c r="AM1097" s="2">
        <v>0</v>
      </c>
      <c r="AN1097" s="2">
        <v>1</v>
      </c>
      <c r="AO1097" s="2">
        <v>0</v>
      </c>
      <c r="AP1097" s="2">
        <v>0</v>
      </c>
      <c r="AQ1097" s="2">
        <v>0</v>
      </c>
      <c r="AR1097" s="2">
        <v>1</v>
      </c>
      <c r="AS1097" s="2">
        <v>0</v>
      </c>
      <c r="AT1097" s="2">
        <v>0</v>
      </c>
      <c r="AU1097" s="2">
        <v>0</v>
      </c>
      <c r="AV1097" s="2">
        <v>1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1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250</v>
      </c>
      <c r="CG1097" s="2">
        <v>150</v>
      </c>
      <c r="CH1097" s="2">
        <v>100</v>
      </c>
      <c r="CI1097" s="2">
        <v>0</v>
      </c>
      <c r="CJ1097" s="2">
        <v>100</v>
      </c>
      <c r="CK1097" s="2">
        <v>0</v>
      </c>
      <c r="CL1097" s="2">
        <v>50</v>
      </c>
      <c r="CM1097" s="2">
        <v>0</v>
      </c>
      <c r="CN1097" s="2">
        <v>100</v>
      </c>
      <c r="CO1097" s="2">
        <v>0</v>
      </c>
      <c r="CP1097" s="2">
        <v>100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100</v>
      </c>
      <c r="DC1097" s="2">
        <v>0</v>
      </c>
      <c r="DD1097" s="2">
        <v>100</v>
      </c>
      <c r="DE1097" s="2">
        <v>0</v>
      </c>
      <c r="DF1097" s="2">
        <v>50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100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100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0</v>
      </c>
      <c r="FJ1097" s="2">
        <v>0</v>
      </c>
      <c r="FK1097" s="2">
        <v>0</v>
      </c>
      <c r="FL1097" s="2">
        <v>0</v>
      </c>
      <c r="FM1097" s="2">
        <v>0</v>
      </c>
      <c r="FN1097" s="2">
        <v>0</v>
      </c>
      <c r="FO1097" s="2">
        <v>0</v>
      </c>
      <c r="FP1097" s="2">
        <v>0</v>
      </c>
      <c r="FQ1097" s="2">
        <v>0</v>
      </c>
      <c r="FR1097" s="2">
        <v>0</v>
      </c>
      <c r="FS1097" s="2">
        <v>0</v>
      </c>
      <c r="FT1097" s="2">
        <v>0</v>
      </c>
      <c r="FU1097" s="2">
        <v>0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50</v>
      </c>
      <c r="GB1097" s="2">
        <v>0</v>
      </c>
      <c r="GC1097" s="2">
        <v>0</v>
      </c>
      <c r="GD1097" s="2">
        <v>250</v>
      </c>
      <c r="GE1097" s="2">
        <v>4</v>
      </c>
      <c r="GF1097" s="2" t="s">
        <v>188</v>
      </c>
    </row>
    <row r="1098" spans="1:188" x14ac:dyDescent="0.7">
      <c r="A1098" s="2">
        <v>1072002</v>
      </c>
      <c r="B1098" s="2" t="s">
        <v>1284</v>
      </c>
      <c r="C1098" s="3">
        <v>41275</v>
      </c>
      <c r="D1098" s="2">
        <v>6</v>
      </c>
      <c r="E1098" s="2">
        <v>3</v>
      </c>
      <c r="F1098" s="2">
        <v>1</v>
      </c>
      <c r="G1098" s="2">
        <v>3</v>
      </c>
      <c r="H1098" s="2">
        <v>2</v>
      </c>
      <c r="I1098" s="2">
        <v>0</v>
      </c>
      <c r="J1098" s="2">
        <v>3</v>
      </c>
      <c r="K1098" s="2">
        <v>0</v>
      </c>
      <c r="L1098" s="2">
        <v>3</v>
      </c>
      <c r="M1098" s="2">
        <v>2</v>
      </c>
      <c r="N1098" s="2">
        <v>0</v>
      </c>
      <c r="O1098" s="2">
        <v>3</v>
      </c>
      <c r="P1098" s="2">
        <v>0</v>
      </c>
      <c r="Q1098" s="2">
        <v>3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1</v>
      </c>
      <c r="AE1098" s="2">
        <v>0</v>
      </c>
      <c r="AF1098" s="2">
        <v>0</v>
      </c>
      <c r="AG1098" s="2">
        <v>0</v>
      </c>
      <c r="AH1098" s="2">
        <v>1</v>
      </c>
      <c r="AI1098" s="2">
        <v>1</v>
      </c>
      <c r="AJ1098" s="2">
        <v>0</v>
      </c>
      <c r="AK1098" s="2">
        <v>0</v>
      </c>
      <c r="AL1098" s="2">
        <v>0</v>
      </c>
      <c r="AM1098" s="2">
        <v>0</v>
      </c>
      <c r="AN1098" s="2">
        <v>1</v>
      </c>
      <c r="AO1098" s="2">
        <v>0</v>
      </c>
      <c r="AP1098" s="2">
        <v>0</v>
      </c>
      <c r="AQ1098" s="2">
        <v>0</v>
      </c>
      <c r="AR1098" s="2">
        <v>1</v>
      </c>
      <c r="AS1098" s="2">
        <v>0</v>
      </c>
      <c r="AT1098" s="2">
        <v>0</v>
      </c>
      <c r="AU1098" s="2">
        <v>0</v>
      </c>
      <c r="AV1098" s="2">
        <v>1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89</v>
      </c>
      <c r="CG1098" s="2">
        <v>60</v>
      </c>
      <c r="CH1098" s="2">
        <v>29</v>
      </c>
      <c r="CI1098" s="2">
        <v>0</v>
      </c>
      <c r="CJ1098" s="2">
        <v>30</v>
      </c>
      <c r="CK1098" s="2">
        <v>0</v>
      </c>
      <c r="CL1098" s="2">
        <v>30</v>
      </c>
      <c r="CM1098" s="2">
        <v>0</v>
      </c>
      <c r="CN1098" s="2">
        <v>29</v>
      </c>
      <c r="CO1098" s="2">
        <v>0</v>
      </c>
      <c r="CP1098" s="2">
        <v>30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29</v>
      </c>
      <c r="DC1098" s="2">
        <v>0</v>
      </c>
      <c r="DD1098" s="2">
        <v>30</v>
      </c>
      <c r="DE1098" s="2">
        <v>0</v>
      </c>
      <c r="DF1098" s="2">
        <v>30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29</v>
      </c>
      <c r="EE1098" s="2">
        <v>0</v>
      </c>
      <c r="EF1098" s="2">
        <v>0</v>
      </c>
      <c r="EG1098" s="2">
        <v>0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10</v>
      </c>
      <c r="FC1098" s="2">
        <v>20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0</v>
      </c>
      <c r="FJ1098" s="2">
        <v>0</v>
      </c>
      <c r="FK1098" s="2">
        <v>0</v>
      </c>
      <c r="FL1098" s="2">
        <v>0</v>
      </c>
      <c r="FM1098" s="2">
        <v>0</v>
      </c>
      <c r="FN1098" s="2">
        <v>0</v>
      </c>
      <c r="FO1098" s="2">
        <v>0</v>
      </c>
      <c r="FP1098" s="2">
        <v>0</v>
      </c>
      <c r="FQ1098" s="2">
        <v>0</v>
      </c>
      <c r="FR1098" s="2">
        <v>0</v>
      </c>
      <c r="FS1098" s="2">
        <v>10</v>
      </c>
      <c r="FT1098" s="2">
        <v>0</v>
      </c>
      <c r="FU1098" s="2">
        <v>0</v>
      </c>
      <c r="FV1098" s="2">
        <v>0</v>
      </c>
      <c r="FW1098" s="2">
        <v>20</v>
      </c>
      <c r="FX1098" s="2">
        <v>0</v>
      </c>
      <c r="FY1098" s="2">
        <v>0</v>
      </c>
      <c r="FZ1098" s="2">
        <v>0</v>
      </c>
      <c r="GA1098" s="2">
        <v>0</v>
      </c>
      <c r="GB1098" s="2">
        <v>0</v>
      </c>
      <c r="GC1098" s="2">
        <v>0</v>
      </c>
      <c r="GD1098" s="2">
        <v>89</v>
      </c>
      <c r="GE1098" s="2">
        <v>8</v>
      </c>
      <c r="GF1098" s="2" t="s">
        <v>188</v>
      </c>
    </row>
    <row r="1099" spans="1:188" x14ac:dyDescent="0.7">
      <c r="A1099" s="2">
        <v>1073605</v>
      </c>
      <c r="B1099" s="2" t="s">
        <v>1285</v>
      </c>
      <c r="C1099" s="3">
        <v>41275</v>
      </c>
      <c r="D1099" s="2">
        <v>6</v>
      </c>
      <c r="E1099" s="2">
        <v>4</v>
      </c>
      <c r="F1099" s="2">
        <v>2</v>
      </c>
      <c r="G1099" s="2">
        <v>4</v>
      </c>
      <c r="H1099" s="2">
        <v>1</v>
      </c>
      <c r="I1099" s="2">
        <v>0</v>
      </c>
      <c r="J1099" s="2">
        <v>7</v>
      </c>
      <c r="K1099" s="2">
        <v>0</v>
      </c>
      <c r="L1099" s="2">
        <v>1</v>
      </c>
      <c r="M1099" s="2">
        <v>1</v>
      </c>
      <c r="N1099" s="2">
        <v>0</v>
      </c>
      <c r="O1099" s="2">
        <v>7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1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1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  <c r="AQ1099" s="2">
        <v>0</v>
      </c>
      <c r="AR1099" s="2">
        <v>1</v>
      </c>
      <c r="AS1099" s="2">
        <v>0</v>
      </c>
      <c r="AT1099" s="2">
        <v>0</v>
      </c>
      <c r="AU1099" s="2">
        <v>0</v>
      </c>
      <c r="AV1099" s="2">
        <v>1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1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615</v>
      </c>
      <c r="CG1099" s="2">
        <v>615</v>
      </c>
      <c r="CH1099" s="2">
        <v>100</v>
      </c>
      <c r="CI1099" s="2">
        <v>0</v>
      </c>
      <c r="CJ1099" s="2">
        <v>515</v>
      </c>
      <c r="CK1099" s="2">
        <v>0</v>
      </c>
      <c r="CL1099" s="2">
        <v>100</v>
      </c>
      <c r="CM1099" s="2">
        <v>0</v>
      </c>
      <c r="CN1099" s="2">
        <v>100</v>
      </c>
      <c r="CO1099" s="2">
        <v>0</v>
      </c>
      <c r="CP1099" s="2">
        <v>515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100</v>
      </c>
      <c r="DC1099" s="2">
        <v>0</v>
      </c>
      <c r="DD1099" s="2">
        <v>515</v>
      </c>
      <c r="DE1099" s="2">
        <v>0</v>
      </c>
      <c r="DF1099" s="2">
        <v>100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100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185</v>
      </c>
      <c r="EV1099" s="2">
        <v>0</v>
      </c>
      <c r="EW1099" s="2">
        <v>0</v>
      </c>
      <c r="EX1099" s="2">
        <v>0</v>
      </c>
      <c r="EY1099" s="2">
        <v>270</v>
      </c>
      <c r="EZ1099" s="2">
        <v>60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0</v>
      </c>
      <c r="FJ1099" s="2">
        <v>0</v>
      </c>
      <c r="FK1099" s="2">
        <v>0</v>
      </c>
      <c r="FL1099" s="2">
        <v>0</v>
      </c>
      <c r="FM1099" s="2">
        <v>0</v>
      </c>
      <c r="FN1099" s="2">
        <v>0</v>
      </c>
      <c r="FO1099" s="2">
        <v>0</v>
      </c>
      <c r="FP1099" s="2">
        <v>0</v>
      </c>
      <c r="FQ1099" s="2">
        <v>0</v>
      </c>
      <c r="FR1099" s="2">
        <v>0</v>
      </c>
      <c r="FS1099" s="2">
        <v>0</v>
      </c>
      <c r="FT1099" s="2">
        <v>0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0</v>
      </c>
      <c r="GB1099" s="2">
        <v>0</v>
      </c>
      <c r="GC1099" s="2">
        <v>100</v>
      </c>
      <c r="GD1099" s="2">
        <v>715</v>
      </c>
      <c r="GE1099" s="2">
        <v>9</v>
      </c>
      <c r="GF1099" s="2" t="s">
        <v>188</v>
      </c>
    </row>
    <row r="1100" spans="1:188" x14ac:dyDescent="0.7">
      <c r="A1100" s="2">
        <v>1074020</v>
      </c>
      <c r="B1100" s="2" t="s">
        <v>1286</v>
      </c>
      <c r="C1100" s="3">
        <v>41275</v>
      </c>
      <c r="D1100" s="2">
        <v>6</v>
      </c>
      <c r="E1100" s="2">
        <v>3</v>
      </c>
      <c r="F1100" s="2">
        <v>1</v>
      </c>
      <c r="G1100" s="2">
        <v>3</v>
      </c>
      <c r="H1100" s="2">
        <v>1</v>
      </c>
      <c r="I1100" s="2">
        <v>0</v>
      </c>
      <c r="J1100" s="2">
        <v>1</v>
      </c>
      <c r="K1100" s="2">
        <v>0</v>
      </c>
      <c r="L1100" s="2">
        <v>2</v>
      </c>
      <c r="M1100" s="2">
        <v>1</v>
      </c>
      <c r="N1100" s="2">
        <v>0</v>
      </c>
      <c r="O1100" s="2">
        <v>1</v>
      </c>
      <c r="P1100" s="2">
        <v>0</v>
      </c>
      <c r="Q1100" s="2">
        <v>2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1</v>
      </c>
      <c r="AE1100" s="2">
        <v>0</v>
      </c>
      <c r="AF1100" s="2">
        <v>0</v>
      </c>
      <c r="AG1100" s="2">
        <v>0</v>
      </c>
      <c r="AH1100" s="2">
        <v>1</v>
      </c>
      <c r="AI1100" s="2">
        <v>1</v>
      </c>
      <c r="AJ1100" s="2">
        <v>0</v>
      </c>
      <c r="AK1100" s="2">
        <v>0</v>
      </c>
      <c r="AL1100" s="2">
        <v>0</v>
      </c>
      <c r="AM1100" s="2">
        <v>0</v>
      </c>
      <c r="AN1100" s="2">
        <v>1</v>
      </c>
      <c r="AO1100" s="2">
        <v>0</v>
      </c>
      <c r="AP1100" s="2">
        <v>0</v>
      </c>
      <c r="AQ1100" s="2">
        <v>0</v>
      </c>
      <c r="AR1100" s="2">
        <v>1</v>
      </c>
      <c r="AS1100" s="2">
        <v>0</v>
      </c>
      <c r="AT1100" s="2">
        <v>0</v>
      </c>
      <c r="AU1100" s="2">
        <v>0</v>
      </c>
      <c r="AV1100" s="2">
        <v>1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1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145</v>
      </c>
      <c r="CG1100" s="2">
        <v>120</v>
      </c>
      <c r="CH1100" s="2">
        <v>25</v>
      </c>
      <c r="CI1100" s="2">
        <v>0</v>
      </c>
      <c r="CJ1100" s="2">
        <v>10</v>
      </c>
      <c r="CK1100" s="2">
        <v>0</v>
      </c>
      <c r="CL1100" s="2">
        <v>110</v>
      </c>
      <c r="CM1100" s="2">
        <v>0</v>
      </c>
      <c r="CN1100" s="2">
        <v>25</v>
      </c>
      <c r="CO1100" s="2">
        <v>0</v>
      </c>
      <c r="CP1100" s="2">
        <v>10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25</v>
      </c>
      <c r="DC1100" s="2">
        <v>0</v>
      </c>
      <c r="DD1100" s="2">
        <v>10</v>
      </c>
      <c r="DE1100" s="2">
        <v>0</v>
      </c>
      <c r="DF1100" s="2">
        <v>110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25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10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0</v>
      </c>
      <c r="FK1100" s="2">
        <v>0</v>
      </c>
      <c r="FL1100" s="2">
        <v>0</v>
      </c>
      <c r="FM1100" s="2">
        <v>0</v>
      </c>
      <c r="FN1100" s="2">
        <v>0</v>
      </c>
      <c r="FO1100" s="2">
        <v>0</v>
      </c>
      <c r="FP1100" s="2">
        <v>0</v>
      </c>
      <c r="FQ1100" s="2">
        <v>0</v>
      </c>
      <c r="FR1100" s="2">
        <v>0</v>
      </c>
      <c r="FS1100" s="2">
        <v>100</v>
      </c>
      <c r="FT1100" s="2">
        <v>0</v>
      </c>
      <c r="FU1100" s="2">
        <v>10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0</v>
      </c>
      <c r="GC1100" s="2">
        <v>0</v>
      </c>
      <c r="GD1100" s="2">
        <v>145</v>
      </c>
      <c r="GE1100" s="2">
        <v>4</v>
      </c>
      <c r="GF1100" s="2" t="s">
        <v>188</v>
      </c>
    </row>
    <row r="1101" spans="1:188" x14ac:dyDescent="0.7">
      <c r="A1101" s="2">
        <v>1074022</v>
      </c>
      <c r="B1101" s="2" t="s">
        <v>1287</v>
      </c>
      <c r="C1101" s="3">
        <v>41275</v>
      </c>
      <c r="D1101" s="2">
        <v>6</v>
      </c>
      <c r="E1101" s="2">
        <v>3</v>
      </c>
      <c r="F1101" s="2">
        <v>1</v>
      </c>
      <c r="G1101" s="2">
        <v>3</v>
      </c>
      <c r="H1101" s="2">
        <v>2</v>
      </c>
      <c r="I1101" s="2">
        <v>0</v>
      </c>
      <c r="J1101" s="2">
        <v>1</v>
      </c>
      <c r="K1101" s="2">
        <v>0</v>
      </c>
      <c r="L1101" s="2">
        <v>2</v>
      </c>
      <c r="M1101" s="2">
        <v>2</v>
      </c>
      <c r="N1101" s="2">
        <v>0</v>
      </c>
      <c r="O1101" s="2">
        <v>1</v>
      </c>
      <c r="P1101" s="2">
        <v>0</v>
      </c>
      <c r="Q1101" s="2">
        <v>2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1</v>
      </c>
      <c r="AE1101" s="2">
        <v>0</v>
      </c>
      <c r="AF1101" s="2">
        <v>0</v>
      </c>
      <c r="AG1101" s="2">
        <v>0</v>
      </c>
      <c r="AH1101" s="2">
        <v>1</v>
      </c>
      <c r="AI1101" s="2">
        <v>1</v>
      </c>
      <c r="AJ1101" s="2">
        <v>0</v>
      </c>
      <c r="AK1101" s="2">
        <v>0</v>
      </c>
      <c r="AL1101" s="2">
        <v>0</v>
      </c>
      <c r="AM1101" s="2">
        <v>0</v>
      </c>
      <c r="AN1101" s="2">
        <v>1</v>
      </c>
      <c r="AO1101" s="2">
        <v>0</v>
      </c>
      <c r="AP1101" s="2">
        <v>0</v>
      </c>
      <c r="AQ1101" s="2">
        <v>0</v>
      </c>
      <c r="AR1101" s="2">
        <v>1</v>
      </c>
      <c r="AS1101" s="2">
        <v>0</v>
      </c>
      <c r="AT1101" s="2">
        <v>0</v>
      </c>
      <c r="AU1101" s="2">
        <v>0</v>
      </c>
      <c r="AV1101" s="2">
        <v>1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1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1078.25</v>
      </c>
      <c r="CG1101" s="2">
        <v>878.25</v>
      </c>
      <c r="CH1101" s="2">
        <v>200</v>
      </c>
      <c r="CI1101" s="2">
        <v>0</v>
      </c>
      <c r="CJ1101" s="2">
        <v>100</v>
      </c>
      <c r="CK1101" s="2">
        <v>0</v>
      </c>
      <c r="CL1101" s="2">
        <v>778.25</v>
      </c>
      <c r="CM1101" s="2">
        <v>0</v>
      </c>
      <c r="CN1101" s="2">
        <v>200</v>
      </c>
      <c r="CO1101" s="2">
        <v>0</v>
      </c>
      <c r="CP1101" s="2">
        <v>100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200</v>
      </c>
      <c r="DC1101" s="2">
        <v>0</v>
      </c>
      <c r="DD1101" s="2">
        <v>100</v>
      </c>
      <c r="DE1101" s="2">
        <v>0</v>
      </c>
      <c r="DF1101" s="2">
        <v>778.25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100</v>
      </c>
      <c r="ED1101" s="2">
        <v>0</v>
      </c>
      <c r="EE1101" s="2">
        <v>100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100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0</v>
      </c>
      <c r="FJ1101" s="2">
        <v>0</v>
      </c>
      <c r="FK1101" s="2">
        <v>0</v>
      </c>
      <c r="FL1101" s="2">
        <v>0</v>
      </c>
      <c r="FM1101" s="2">
        <v>0</v>
      </c>
      <c r="FN1101" s="2">
        <v>0</v>
      </c>
      <c r="FO1101" s="2">
        <v>0</v>
      </c>
      <c r="FP1101" s="2">
        <v>0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0</v>
      </c>
      <c r="GB1101" s="2">
        <v>250</v>
      </c>
      <c r="GC1101" s="2">
        <v>528.25</v>
      </c>
      <c r="GD1101" s="2">
        <v>1078.25</v>
      </c>
      <c r="GE1101" s="2">
        <v>5</v>
      </c>
      <c r="GF1101" s="2" t="s">
        <v>188</v>
      </c>
    </row>
    <row r="1102" spans="1:188" x14ac:dyDescent="0.7">
      <c r="A1102" s="2">
        <v>1074338</v>
      </c>
      <c r="B1102" s="2" t="s">
        <v>1288</v>
      </c>
      <c r="C1102" s="3">
        <v>41275</v>
      </c>
      <c r="D1102" s="2">
        <v>6</v>
      </c>
      <c r="E1102" s="2">
        <v>3</v>
      </c>
      <c r="F1102" s="2">
        <v>1</v>
      </c>
      <c r="G1102" s="2">
        <v>3</v>
      </c>
      <c r="H1102" s="2">
        <v>1</v>
      </c>
      <c r="I1102" s="2">
        <v>0</v>
      </c>
      <c r="J1102" s="2">
        <v>1</v>
      </c>
      <c r="K1102" s="2">
        <v>0</v>
      </c>
      <c r="L1102" s="2">
        <v>1</v>
      </c>
      <c r="M1102" s="2">
        <v>1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1</v>
      </c>
      <c r="AE1102" s="2">
        <v>0</v>
      </c>
      <c r="AF1102" s="2">
        <v>0</v>
      </c>
      <c r="AG1102" s="2">
        <v>0</v>
      </c>
      <c r="AH1102" s="2">
        <v>1</v>
      </c>
      <c r="AI1102" s="2">
        <v>1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0</v>
      </c>
      <c r="AP1102" s="2">
        <v>0</v>
      </c>
      <c r="AQ1102" s="2">
        <v>0</v>
      </c>
      <c r="AR1102" s="2">
        <v>1</v>
      </c>
      <c r="AS1102" s="2">
        <v>0</v>
      </c>
      <c r="AT1102" s="2">
        <v>0</v>
      </c>
      <c r="AU1102" s="2">
        <v>0</v>
      </c>
      <c r="AV1102" s="2">
        <v>1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1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88.92</v>
      </c>
      <c r="CG1102" s="2">
        <v>63.92</v>
      </c>
      <c r="CH1102" s="2">
        <v>25</v>
      </c>
      <c r="CI1102" s="2">
        <v>0</v>
      </c>
      <c r="CJ1102" s="2">
        <v>25</v>
      </c>
      <c r="CK1102" s="2">
        <v>0</v>
      </c>
      <c r="CL1102" s="2">
        <v>38.92</v>
      </c>
      <c r="CM1102" s="2">
        <v>0</v>
      </c>
      <c r="CN1102" s="2">
        <v>25</v>
      </c>
      <c r="CO1102" s="2">
        <v>0</v>
      </c>
      <c r="CP1102" s="2">
        <v>25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25</v>
      </c>
      <c r="DC1102" s="2">
        <v>0</v>
      </c>
      <c r="DD1102" s="2">
        <v>25</v>
      </c>
      <c r="DE1102" s="2">
        <v>0</v>
      </c>
      <c r="DF1102" s="2">
        <v>38.92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25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25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0</v>
      </c>
      <c r="FM1102" s="2">
        <v>0</v>
      </c>
      <c r="FN1102" s="2">
        <v>0</v>
      </c>
      <c r="FO1102" s="2">
        <v>0</v>
      </c>
      <c r="FP1102" s="2">
        <v>0</v>
      </c>
      <c r="FQ1102" s="2">
        <v>0</v>
      </c>
      <c r="FR1102" s="2">
        <v>0</v>
      </c>
      <c r="FS1102" s="2">
        <v>38.92</v>
      </c>
      <c r="FT1102" s="2">
        <v>0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0</v>
      </c>
      <c r="GC1102" s="2">
        <v>0</v>
      </c>
      <c r="GD1102" s="2">
        <v>88.92</v>
      </c>
      <c r="GE1102" s="2">
        <v>3</v>
      </c>
      <c r="GF1102" s="2" t="s">
        <v>188</v>
      </c>
    </row>
    <row r="1103" spans="1:188" x14ac:dyDescent="0.7">
      <c r="A1103" s="2">
        <v>1074738</v>
      </c>
      <c r="B1103" s="2" t="s">
        <v>1289</v>
      </c>
      <c r="C1103" s="3">
        <v>41275</v>
      </c>
      <c r="D1103" s="2">
        <v>6</v>
      </c>
      <c r="E1103" s="2">
        <v>3</v>
      </c>
      <c r="F1103" s="2">
        <v>1</v>
      </c>
      <c r="G1103" s="2">
        <v>3</v>
      </c>
      <c r="H1103" s="2">
        <v>1</v>
      </c>
      <c r="I1103" s="2">
        <v>0</v>
      </c>
      <c r="J1103" s="2">
        <v>1</v>
      </c>
      <c r="K1103" s="2">
        <v>0</v>
      </c>
      <c r="L1103" s="2">
        <v>1</v>
      </c>
      <c r="M1103" s="2">
        <v>1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0</v>
      </c>
      <c r="AF1103" s="2">
        <v>0</v>
      </c>
      <c r="AG1103" s="2">
        <v>0</v>
      </c>
      <c r="AH1103" s="2">
        <v>1</v>
      </c>
      <c r="AI1103" s="2">
        <v>1</v>
      </c>
      <c r="AJ1103" s="2">
        <v>0</v>
      </c>
      <c r="AK1103" s="2">
        <v>0</v>
      </c>
      <c r="AL1103" s="2">
        <v>0</v>
      </c>
      <c r="AM1103" s="2">
        <v>0</v>
      </c>
      <c r="AN1103" s="2">
        <v>1</v>
      </c>
      <c r="AO1103" s="2">
        <v>0</v>
      </c>
      <c r="AP1103" s="2">
        <v>0</v>
      </c>
      <c r="AQ1103" s="2">
        <v>0</v>
      </c>
      <c r="AR1103" s="2">
        <v>1</v>
      </c>
      <c r="AS1103" s="2">
        <v>0</v>
      </c>
      <c r="AT1103" s="2">
        <v>0</v>
      </c>
      <c r="AU1103" s="2">
        <v>0</v>
      </c>
      <c r="AV1103" s="2">
        <v>1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1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85</v>
      </c>
      <c r="CG1103" s="2">
        <v>75</v>
      </c>
      <c r="CH1103" s="2">
        <v>10</v>
      </c>
      <c r="CI1103" s="2">
        <v>0</v>
      </c>
      <c r="CJ1103" s="2">
        <v>50</v>
      </c>
      <c r="CK1103" s="2">
        <v>0</v>
      </c>
      <c r="CL1103" s="2">
        <v>25</v>
      </c>
      <c r="CM1103" s="2">
        <v>0</v>
      </c>
      <c r="CN1103" s="2">
        <v>10</v>
      </c>
      <c r="CO1103" s="2">
        <v>0</v>
      </c>
      <c r="CP1103" s="2">
        <v>50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10</v>
      </c>
      <c r="DC1103" s="2">
        <v>0</v>
      </c>
      <c r="DD1103" s="2">
        <v>50</v>
      </c>
      <c r="DE1103" s="2">
        <v>0</v>
      </c>
      <c r="DF1103" s="2">
        <v>25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10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50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>
        <v>0</v>
      </c>
      <c r="FQ1103" s="2">
        <v>0</v>
      </c>
      <c r="FR1103" s="2">
        <v>0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25</v>
      </c>
      <c r="GB1103" s="2">
        <v>0</v>
      </c>
      <c r="GC1103" s="2">
        <v>0</v>
      </c>
      <c r="GD1103" s="2">
        <v>85</v>
      </c>
      <c r="GE1103" s="2">
        <v>3</v>
      </c>
      <c r="GF1103" s="2" t="s">
        <v>188</v>
      </c>
    </row>
    <row r="1104" spans="1:188" x14ac:dyDescent="0.7">
      <c r="A1104" s="2">
        <v>1075105</v>
      </c>
      <c r="B1104" s="2" t="s">
        <v>1290</v>
      </c>
      <c r="C1104" s="3">
        <v>41275</v>
      </c>
      <c r="D1104" s="2">
        <v>6</v>
      </c>
      <c r="E1104" s="2">
        <v>3</v>
      </c>
      <c r="F1104" s="2">
        <v>1</v>
      </c>
      <c r="G1104" s="2">
        <v>3</v>
      </c>
      <c r="H1104" s="2">
        <v>7</v>
      </c>
      <c r="I1104" s="2">
        <v>0</v>
      </c>
      <c r="J1104" s="2">
        <v>11</v>
      </c>
      <c r="K1104" s="2">
        <v>0</v>
      </c>
      <c r="L1104" s="2">
        <v>8</v>
      </c>
      <c r="M1104" s="2">
        <v>7</v>
      </c>
      <c r="N1104" s="2">
        <v>0</v>
      </c>
      <c r="O1104" s="2">
        <v>11</v>
      </c>
      <c r="P1104" s="2">
        <v>0</v>
      </c>
      <c r="Q1104" s="2">
        <v>8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1</v>
      </c>
      <c r="AE1104" s="2">
        <v>0</v>
      </c>
      <c r="AF1104" s="2">
        <v>0</v>
      </c>
      <c r="AG1104" s="2">
        <v>0</v>
      </c>
      <c r="AH1104" s="2">
        <v>1</v>
      </c>
      <c r="AI1104" s="2">
        <v>1</v>
      </c>
      <c r="AJ1104" s="2">
        <v>0</v>
      </c>
      <c r="AK1104" s="2">
        <v>0</v>
      </c>
      <c r="AL1104" s="2">
        <v>0</v>
      </c>
      <c r="AM1104" s="2">
        <v>0</v>
      </c>
      <c r="AN1104" s="2">
        <v>1</v>
      </c>
      <c r="AO1104" s="2">
        <v>0</v>
      </c>
      <c r="AP1104" s="2">
        <v>0</v>
      </c>
      <c r="AQ1104" s="2">
        <v>0</v>
      </c>
      <c r="AR1104" s="2">
        <v>1</v>
      </c>
      <c r="AS1104" s="2">
        <v>0</v>
      </c>
      <c r="AT1104" s="2">
        <v>0</v>
      </c>
      <c r="AU1104" s="2">
        <v>0</v>
      </c>
      <c r="AV1104" s="2">
        <v>1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9766.19</v>
      </c>
      <c r="CG1104" s="2">
        <v>9566.19</v>
      </c>
      <c r="CH1104" s="2">
        <v>200</v>
      </c>
      <c r="CI1104" s="2">
        <v>0</v>
      </c>
      <c r="CJ1104" s="2">
        <v>4383.05</v>
      </c>
      <c r="CK1104" s="2">
        <v>0</v>
      </c>
      <c r="CL1104" s="2">
        <v>5183.1400000000003</v>
      </c>
      <c r="CM1104" s="2">
        <v>0</v>
      </c>
      <c r="CN1104" s="2">
        <v>200</v>
      </c>
      <c r="CO1104" s="2">
        <v>0</v>
      </c>
      <c r="CP1104" s="2">
        <v>4383.05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200</v>
      </c>
      <c r="DC1104" s="2">
        <v>0</v>
      </c>
      <c r="DD1104" s="2">
        <v>4383.05</v>
      </c>
      <c r="DE1104" s="2">
        <v>0</v>
      </c>
      <c r="DF1104" s="2">
        <v>5183.1400000000003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50</v>
      </c>
      <c r="EF1104" s="2">
        <v>0</v>
      </c>
      <c r="EG1104" s="2">
        <v>150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4383.05</v>
      </c>
      <c r="FF1104" s="2">
        <v>0</v>
      </c>
      <c r="FG1104" s="2">
        <v>0</v>
      </c>
      <c r="FH1104" s="2">
        <v>0</v>
      </c>
      <c r="FI1104" s="2">
        <v>0</v>
      </c>
      <c r="FJ1104" s="2">
        <v>0</v>
      </c>
      <c r="FK1104" s="2">
        <v>0</v>
      </c>
      <c r="FL1104" s="2">
        <v>0</v>
      </c>
      <c r="FM1104" s="2">
        <v>0</v>
      </c>
      <c r="FN1104" s="2">
        <v>0</v>
      </c>
      <c r="FO1104" s="2">
        <v>0</v>
      </c>
      <c r="FP1104" s="2">
        <v>0</v>
      </c>
      <c r="FQ1104" s="2">
        <v>0</v>
      </c>
      <c r="FR1104" s="2">
        <v>2761.15</v>
      </c>
      <c r="FS1104" s="2">
        <v>0</v>
      </c>
      <c r="FT1104" s="2">
        <v>0</v>
      </c>
      <c r="FU1104" s="2">
        <v>0</v>
      </c>
      <c r="FV1104" s="2">
        <v>604.02</v>
      </c>
      <c r="FW1104" s="2">
        <v>1817.97</v>
      </c>
      <c r="FX1104" s="2">
        <v>0</v>
      </c>
      <c r="FY1104" s="2">
        <v>0</v>
      </c>
      <c r="FZ1104" s="2">
        <v>0</v>
      </c>
      <c r="GA1104" s="2">
        <v>0</v>
      </c>
      <c r="GB1104" s="2">
        <v>0</v>
      </c>
      <c r="GC1104" s="2">
        <v>0</v>
      </c>
      <c r="GD1104" s="2">
        <v>9766.19</v>
      </c>
      <c r="GE1104" s="2">
        <v>26</v>
      </c>
      <c r="GF1104" s="2" t="s">
        <v>188</v>
      </c>
    </row>
    <row r="1105" spans="1:188" x14ac:dyDescent="0.7">
      <c r="A1105" s="2">
        <v>1075400</v>
      </c>
      <c r="B1105" s="2" t="s">
        <v>1291</v>
      </c>
      <c r="C1105" s="3">
        <v>41275</v>
      </c>
      <c r="D1105" s="2">
        <v>6</v>
      </c>
      <c r="E1105" s="2">
        <v>3</v>
      </c>
      <c r="F1105" s="2">
        <v>1</v>
      </c>
      <c r="G1105" s="2">
        <v>3</v>
      </c>
      <c r="H1105" s="2">
        <v>1</v>
      </c>
      <c r="I1105" s="2">
        <v>0</v>
      </c>
      <c r="J1105" s="2">
        <v>1</v>
      </c>
      <c r="K1105" s="2">
        <v>0</v>
      </c>
      <c r="L1105" s="2">
        <v>1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</v>
      </c>
      <c r="AE1105" s="2">
        <v>0</v>
      </c>
      <c r="AF1105" s="2">
        <v>0</v>
      </c>
      <c r="AG1105" s="2">
        <v>0</v>
      </c>
      <c r="AH1105" s="2">
        <v>1</v>
      </c>
      <c r="AI1105" s="2">
        <v>1</v>
      </c>
      <c r="AJ1105" s="2">
        <v>0</v>
      </c>
      <c r="AK1105" s="2">
        <v>0</v>
      </c>
      <c r="AL1105" s="2">
        <v>0</v>
      </c>
      <c r="AM1105" s="2">
        <v>0</v>
      </c>
      <c r="AN1105" s="2">
        <v>1</v>
      </c>
      <c r="AO1105" s="2">
        <v>0</v>
      </c>
      <c r="AP1105" s="2">
        <v>0</v>
      </c>
      <c r="AQ1105" s="2">
        <v>0</v>
      </c>
      <c r="AR1105" s="2">
        <v>1</v>
      </c>
      <c r="AS1105" s="2">
        <v>0</v>
      </c>
      <c r="AT1105" s="2">
        <v>0</v>
      </c>
      <c r="AU1105" s="2">
        <v>0</v>
      </c>
      <c r="AV1105" s="2">
        <v>1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1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75</v>
      </c>
      <c r="CG1105" s="2">
        <v>50</v>
      </c>
      <c r="CH1105" s="2">
        <v>25</v>
      </c>
      <c r="CI1105" s="2">
        <v>0</v>
      </c>
      <c r="CJ1105" s="2">
        <v>25</v>
      </c>
      <c r="CK1105" s="2">
        <v>0</v>
      </c>
      <c r="CL1105" s="2">
        <v>25</v>
      </c>
      <c r="CM1105" s="2">
        <v>0</v>
      </c>
      <c r="CN1105" s="2">
        <v>25</v>
      </c>
      <c r="CO1105" s="2">
        <v>0</v>
      </c>
      <c r="CP1105" s="2">
        <v>25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25</v>
      </c>
      <c r="DC1105" s="2">
        <v>0</v>
      </c>
      <c r="DD1105" s="2">
        <v>25</v>
      </c>
      <c r="DE1105" s="2">
        <v>0</v>
      </c>
      <c r="DF1105" s="2">
        <v>25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25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25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0</v>
      </c>
      <c r="FM1105" s="2">
        <v>0</v>
      </c>
      <c r="FN1105" s="2">
        <v>0</v>
      </c>
      <c r="FO1105" s="2">
        <v>0</v>
      </c>
      <c r="FP1105" s="2">
        <v>0</v>
      </c>
      <c r="FQ1105" s="2">
        <v>0</v>
      </c>
      <c r="FR1105" s="2">
        <v>0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25</v>
      </c>
      <c r="GA1105" s="2">
        <v>0</v>
      </c>
      <c r="GB1105" s="2">
        <v>0</v>
      </c>
      <c r="GC1105" s="2">
        <v>0</v>
      </c>
      <c r="GD1105" s="2">
        <v>75</v>
      </c>
      <c r="GE1105" s="2">
        <v>3</v>
      </c>
      <c r="GF1105" s="2" t="s">
        <v>188</v>
      </c>
    </row>
    <row r="1106" spans="1:188" x14ac:dyDescent="0.7">
      <c r="A1106" s="2">
        <v>1076179</v>
      </c>
      <c r="B1106" s="2" t="s">
        <v>1292</v>
      </c>
      <c r="C1106" s="3">
        <v>41640</v>
      </c>
      <c r="D1106" s="2">
        <v>5</v>
      </c>
      <c r="E1106" s="2">
        <v>3</v>
      </c>
      <c r="F1106" s="2">
        <v>1</v>
      </c>
      <c r="G1106" s="2">
        <v>3</v>
      </c>
      <c r="H1106" s="2">
        <v>0</v>
      </c>
      <c r="I1106" s="2">
        <v>1</v>
      </c>
      <c r="J1106" s="2">
        <v>0</v>
      </c>
      <c r="K1106" s="2">
        <v>1</v>
      </c>
      <c r="L1106" s="2">
        <v>0</v>
      </c>
      <c r="M1106" s="2">
        <v>1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1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1</v>
      </c>
      <c r="AJ1106" s="2">
        <v>0</v>
      </c>
      <c r="AK1106" s="2">
        <v>0</v>
      </c>
      <c r="AL1106" s="2">
        <v>0</v>
      </c>
      <c r="AM1106" s="2">
        <v>0</v>
      </c>
      <c r="AN1106" s="2">
        <v>1</v>
      </c>
      <c r="AO1106" s="2">
        <v>0</v>
      </c>
      <c r="AP1106" s="2">
        <v>0</v>
      </c>
      <c r="AQ1106" s="2">
        <v>0</v>
      </c>
      <c r="AR1106" s="2">
        <v>1</v>
      </c>
      <c r="AS1106" s="2">
        <v>0</v>
      </c>
      <c r="AT1106" s="2">
        <v>0</v>
      </c>
      <c r="AU1106" s="2">
        <v>0</v>
      </c>
      <c r="AV1106" s="2">
        <v>1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50</v>
      </c>
      <c r="CG1106" s="2">
        <v>50</v>
      </c>
      <c r="CH1106" s="2">
        <v>0</v>
      </c>
      <c r="CI1106" s="2">
        <v>25</v>
      </c>
      <c r="CJ1106" s="2">
        <v>0</v>
      </c>
      <c r="CK1106" s="2">
        <v>25</v>
      </c>
      <c r="CL1106" s="2">
        <v>0</v>
      </c>
      <c r="CM1106" s="2">
        <v>0</v>
      </c>
      <c r="CN1106" s="2">
        <v>0</v>
      </c>
      <c r="CO1106" s="2">
        <v>25</v>
      </c>
      <c r="CP1106" s="2">
        <v>0</v>
      </c>
      <c r="CQ1106" s="2">
        <v>25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25</v>
      </c>
      <c r="DC1106" s="2">
        <v>0</v>
      </c>
      <c r="DD1106" s="2">
        <v>25</v>
      </c>
      <c r="DE1106" s="2">
        <v>0</v>
      </c>
      <c r="DF1106" s="2">
        <v>25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0</v>
      </c>
      <c r="EJ1106" s="2">
        <v>0</v>
      </c>
      <c r="EK1106" s="2">
        <v>25</v>
      </c>
      <c r="EL1106" s="2">
        <v>0</v>
      </c>
      <c r="EM1106" s="2">
        <v>0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25</v>
      </c>
      <c r="FH1106" s="2">
        <v>0</v>
      </c>
      <c r="FI1106" s="2">
        <v>0</v>
      </c>
      <c r="FJ1106" s="2">
        <v>0</v>
      </c>
      <c r="FK1106" s="2">
        <v>0</v>
      </c>
      <c r="FL1106" s="2">
        <v>0</v>
      </c>
      <c r="FM1106" s="2">
        <v>0</v>
      </c>
      <c r="FN1106" s="2">
        <v>0</v>
      </c>
      <c r="FO1106" s="2">
        <v>0</v>
      </c>
      <c r="FP1106" s="2">
        <v>0</v>
      </c>
      <c r="FQ1106" s="2">
        <v>0</v>
      </c>
      <c r="FR1106" s="2">
        <v>0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0</v>
      </c>
      <c r="GC1106" s="2">
        <v>0</v>
      </c>
      <c r="GD1106" s="2">
        <v>50</v>
      </c>
      <c r="GE1106" s="2">
        <v>2</v>
      </c>
      <c r="GF1106" s="2" t="s">
        <v>188</v>
      </c>
    </row>
    <row r="1107" spans="1:188" x14ac:dyDescent="0.7">
      <c r="A1107" s="2">
        <v>1079590</v>
      </c>
      <c r="B1107" s="2" t="s">
        <v>1293</v>
      </c>
      <c r="C1107" s="3">
        <v>41275</v>
      </c>
      <c r="D1107" s="2">
        <v>6</v>
      </c>
      <c r="E1107" s="2">
        <v>4</v>
      </c>
      <c r="F1107" s="2">
        <v>2</v>
      </c>
      <c r="G1107" s="2">
        <v>4</v>
      </c>
      <c r="H1107" s="2">
        <v>1</v>
      </c>
      <c r="I1107" s="2">
        <v>0</v>
      </c>
      <c r="J1107" s="2">
        <v>2</v>
      </c>
      <c r="K1107" s="2">
        <v>0</v>
      </c>
      <c r="L1107" s="2">
        <v>1</v>
      </c>
      <c r="M1107" s="2">
        <v>1</v>
      </c>
      <c r="N1107" s="2">
        <v>0</v>
      </c>
      <c r="O1107" s="2">
        <v>2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1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1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0</v>
      </c>
      <c r="AP1107" s="2">
        <v>0</v>
      </c>
      <c r="AQ1107" s="2">
        <v>0</v>
      </c>
      <c r="AR1107" s="2">
        <v>1</v>
      </c>
      <c r="AS1107" s="2">
        <v>0</v>
      </c>
      <c r="AT1107" s="2">
        <v>0</v>
      </c>
      <c r="AU1107" s="2">
        <v>0</v>
      </c>
      <c r="AV1107" s="2">
        <v>1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125</v>
      </c>
      <c r="CG1107" s="2">
        <v>125</v>
      </c>
      <c r="CH1107" s="2">
        <v>50</v>
      </c>
      <c r="CI1107" s="2">
        <v>0</v>
      </c>
      <c r="CJ1107" s="2">
        <v>75</v>
      </c>
      <c r="CK1107" s="2">
        <v>0</v>
      </c>
      <c r="CL1107" s="2">
        <v>50</v>
      </c>
      <c r="CM1107" s="2">
        <v>0</v>
      </c>
      <c r="CN1107" s="2">
        <v>50</v>
      </c>
      <c r="CO1107" s="2">
        <v>0</v>
      </c>
      <c r="CP1107" s="2">
        <v>75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50</v>
      </c>
      <c r="DC1107" s="2">
        <v>0</v>
      </c>
      <c r="DD1107" s="2">
        <v>75</v>
      </c>
      <c r="DE1107" s="2">
        <v>0</v>
      </c>
      <c r="DF1107" s="2">
        <v>50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50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0</v>
      </c>
      <c r="EI1107" s="2">
        <v>0</v>
      </c>
      <c r="EJ1107" s="2">
        <v>0</v>
      </c>
      <c r="EK1107" s="2">
        <v>0</v>
      </c>
      <c r="EL1107" s="2">
        <v>0</v>
      </c>
      <c r="EM1107" s="2">
        <v>0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50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25</v>
      </c>
      <c r="FF1107" s="2">
        <v>0</v>
      </c>
      <c r="FG1107" s="2">
        <v>0</v>
      </c>
      <c r="FH1107" s="2">
        <v>0</v>
      </c>
      <c r="FI1107" s="2">
        <v>0</v>
      </c>
      <c r="FJ1107" s="2">
        <v>0</v>
      </c>
      <c r="FK1107" s="2">
        <v>0</v>
      </c>
      <c r="FL1107" s="2">
        <v>0</v>
      </c>
      <c r="FM1107" s="2">
        <v>0</v>
      </c>
      <c r="FN1107" s="2">
        <v>0</v>
      </c>
      <c r="FO1107" s="2">
        <v>0</v>
      </c>
      <c r="FP1107" s="2">
        <v>0</v>
      </c>
      <c r="FQ1107" s="2">
        <v>0</v>
      </c>
      <c r="FR1107" s="2">
        <v>50</v>
      </c>
      <c r="FS1107" s="2">
        <v>0</v>
      </c>
      <c r="FT1107" s="2">
        <v>0</v>
      </c>
      <c r="FU1107" s="2">
        <v>0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0</v>
      </c>
      <c r="GD1107" s="2">
        <v>175</v>
      </c>
      <c r="GE1107" s="2">
        <v>4</v>
      </c>
      <c r="GF1107" s="2" t="s">
        <v>188</v>
      </c>
    </row>
    <row r="1108" spans="1:188" x14ac:dyDescent="0.7">
      <c r="A1108" s="2">
        <v>1080044</v>
      </c>
      <c r="B1108" s="2" t="s">
        <v>1294</v>
      </c>
      <c r="C1108" s="3">
        <v>41275</v>
      </c>
      <c r="D1108" s="2">
        <v>6</v>
      </c>
      <c r="E1108" s="2">
        <v>3</v>
      </c>
      <c r="F1108" s="2">
        <v>1</v>
      </c>
      <c r="G1108" s="2">
        <v>3</v>
      </c>
      <c r="H1108" s="2">
        <v>1</v>
      </c>
      <c r="I1108" s="2">
        <v>0</v>
      </c>
      <c r="J1108" s="2">
        <v>1</v>
      </c>
      <c r="K1108" s="2">
        <v>0</v>
      </c>
      <c r="L1108" s="2">
        <v>2</v>
      </c>
      <c r="M1108" s="2">
        <v>1</v>
      </c>
      <c r="N1108" s="2">
        <v>0</v>
      </c>
      <c r="O1108" s="2">
        <v>1</v>
      </c>
      <c r="P1108" s="2">
        <v>0</v>
      </c>
      <c r="Q1108" s="2">
        <v>2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1</v>
      </c>
      <c r="AE1108" s="2">
        <v>0</v>
      </c>
      <c r="AF1108" s="2">
        <v>0</v>
      </c>
      <c r="AG1108" s="2">
        <v>0</v>
      </c>
      <c r="AH1108" s="2">
        <v>1</v>
      </c>
      <c r="AI1108" s="2">
        <v>1</v>
      </c>
      <c r="AJ1108" s="2">
        <v>0</v>
      </c>
      <c r="AK1108" s="2">
        <v>0</v>
      </c>
      <c r="AL1108" s="2">
        <v>0</v>
      </c>
      <c r="AM1108" s="2">
        <v>0</v>
      </c>
      <c r="AN1108" s="2">
        <v>1</v>
      </c>
      <c r="AO1108" s="2">
        <v>0</v>
      </c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1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1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165</v>
      </c>
      <c r="CG1108" s="2">
        <v>115</v>
      </c>
      <c r="CH1108" s="2">
        <v>50</v>
      </c>
      <c r="CI1108" s="2">
        <v>0</v>
      </c>
      <c r="CJ1108" s="2">
        <v>40</v>
      </c>
      <c r="CK1108" s="2">
        <v>0</v>
      </c>
      <c r="CL1108" s="2">
        <v>75</v>
      </c>
      <c r="CM1108" s="2">
        <v>0</v>
      </c>
      <c r="CN1108" s="2">
        <v>50</v>
      </c>
      <c r="CO1108" s="2">
        <v>0</v>
      </c>
      <c r="CP1108" s="2">
        <v>40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50</v>
      </c>
      <c r="DC1108" s="2">
        <v>0</v>
      </c>
      <c r="DD1108" s="2">
        <v>40</v>
      </c>
      <c r="DE1108" s="2">
        <v>0</v>
      </c>
      <c r="DF1108" s="2">
        <v>75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50</v>
      </c>
      <c r="EE1108" s="2">
        <v>0</v>
      </c>
      <c r="EF1108" s="2">
        <v>0</v>
      </c>
      <c r="EG1108" s="2">
        <v>0</v>
      </c>
      <c r="EH1108" s="2">
        <v>0</v>
      </c>
      <c r="EI1108" s="2">
        <v>0</v>
      </c>
      <c r="EJ1108" s="2">
        <v>0</v>
      </c>
      <c r="EK1108" s="2">
        <v>0</v>
      </c>
      <c r="EL1108" s="2">
        <v>0</v>
      </c>
      <c r="EM1108" s="2">
        <v>0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40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0</v>
      </c>
      <c r="FO1108" s="2">
        <v>0</v>
      </c>
      <c r="FP1108" s="2">
        <v>0</v>
      </c>
      <c r="FQ1108" s="2">
        <v>0</v>
      </c>
      <c r="FR1108" s="2">
        <v>0</v>
      </c>
      <c r="FS1108" s="2">
        <v>0</v>
      </c>
      <c r="FT1108" s="2">
        <v>0</v>
      </c>
      <c r="FU1108" s="2">
        <v>0</v>
      </c>
      <c r="FV1108" s="2">
        <v>0</v>
      </c>
      <c r="FW1108" s="2">
        <v>0</v>
      </c>
      <c r="FX1108" s="2">
        <v>0</v>
      </c>
      <c r="FY1108" s="2">
        <v>50</v>
      </c>
      <c r="FZ1108" s="2">
        <v>25</v>
      </c>
      <c r="GA1108" s="2">
        <v>0</v>
      </c>
      <c r="GB1108" s="2">
        <v>0</v>
      </c>
      <c r="GC1108" s="2">
        <v>0</v>
      </c>
      <c r="GD1108" s="2">
        <v>165</v>
      </c>
      <c r="GE1108" s="2">
        <v>4</v>
      </c>
      <c r="GF1108" s="2" t="s">
        <v>188</v>
      </c>
    </row>
    <row r="1109" spans="1:188" x14ac:dyDescent="0.7">
      <c r="A1109" s="2">
        <v>1081767</v>
      </c>
      <c r="B1109" s="2" t="s">
        <v>1295</v>
      </c>
      <c r="C1109" s="3">
        <v>41640</v>
      </c>
      <c r="D1109" s="2">
        <v>5</v>
      </c>
      <c r="E1109" s="2">
        <v>3</v>
      </c>
      <c r="F1109" s="2">
        <v>1</v>
      </c>
      <c r="G1109" s="2">
        <v>3</v>
      </c>
      <c r="H1109" s="2">
        <v>0</v>
      </c>
      <c r="I1109" s="2">
        <v>1</v>
      </c>
      <c r="J1109" s="2">
        <v>0</v>
      </c>
      <c r="K1109" s="2">
        <v>1</v>
      </c>
      <c r="L1109" s="2">
        <v>0</v>
      </c>
      <c r="M1109" s="2">
        <v>1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1</v>
      </c>
      <c r="AI1109" s="2">
        <v>1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0</v>
      </c>
      <c r="AP1109" s="2">
        <v>0</v>
      </c>
      <c r="AQ1109" s="2">
        <v>0</v>
      </c>
      <c r="AR1109" s="2">
        <v>1</v>
      </c>
      <c r="AS1109" s="2">
        <v>0</v>
      </c>
      <c r="AT1109" s="2">
        <v>0</v>
      </c>
      <c r="AU1109" s="2">
        <v>0</v>
      </c>
      <c r="AV1109" s="2">
        <v>1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75</v>
      </c>
      <c r="CG1109" s="2">
        <v>150</v>
      </c>
      <c r="CH1109" s="2">
        <v>0</v>
      </c>
      <c r="CI1109" s="2">
        <v>25</v>
      </c>
      <c r="CJ1109" s="2">
        <v>0</v>
      </c>
      <c r="CK1109" s="2">
        <v>50</v>
      </c>
      <c r="CL1109" s="2">
        <v>0</v>
      </c>
      <c r="CM1109" s="2">
        <v>0</v>
      </c>
      <c r="CN1109" s="2">
        <v>0</v>
      </c>
      <c r="CO1109" s="2">
        <v>25</v>
      </c>
      <c r="CP1109" s="2">
        <v>0</v>
      </c>
      <c r="CQ1109" s="2">
        <v>50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25</v>
      </c>
      <c r="DC1109" s="2">
        <v>0</v>
      </c>
      <c r="DD1109" s="2">
        <v>50</v>
      </c>
      <c r="DE1109" s="2">
        <v>0</v>
      </c>
      <c r="DF1109" s="2">
        <v>100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0</v>
      </c>
      <c r="EI1109" s="2">
        <v>0</v>
      </c>
      <c r="EJ1109" s="2">
        <v>0</v>
      </c>
      <c r="EK1109" s="2">
        <v>0</v>
      </c>
      <c r="EL1109" s="2">
        <v>0</v>
      </c>
      <c r="EM1109" s="2">
        <v>0</v>
      </c>
      <c r="EN1109" s="2">
        <v>0</v>
      </c>
      <c r="EO1109" s="2">
        <v>25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50</v>
      </c>
      <c r="FH1109" s="2">
        <v>0</v>
      </c>
      <c r="FI1109" s="2">
        <v>0</v>
      </c>
      <c r="FJ1109" s="2">
        <v>0</v>
      </c>
      <c r="FK1109" s="2">
        <v>0</v>
      </c>
      <c r="FL1109" s="2">
        <v>0</v>
      </c>
      <c r="FM1109" s="2">
        <v>0</v>
      </c>
      <c r="FN1109" s="2">
        <v>0</v>
      </c>
      <c r="FO1109" s="2">
        <v>0</v>
      </c>
      <c r="FP1109" s="2">
        <v>0</v>
      </c>
      <c r="FQ1109" s="2">
        <v>0</v>
      </c>
      <c r="FR1109" s="2">
        <v>0</v>
      </c>
      <c r="FS1109" s="2">
        <v>0</v>
      </c>
      <c r="FT1109" s="2">
        <v>0</v>
      </c>
      <c r="FU1109" s="2">
        <v>0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0</v>
      </c>
      <c r="GC1109" s="2">
        <v>0</v>
      </c>
      <c r="GD1109" s="2">
        <v>75</v>
      </c>
      <c r="GE1109" s="2">
        <v>2</v>
      </c>
      <c r="GF1109" s="2" t="s">
        <v>188</v>
      </c>
    </row>
    <row r="1110" spans="1:188" x14ac:dyDescent="0.7">
      <c r="A1110" s="2">
        <v>1082212</v>
      </c>
      <c r="B1110" s="2" t="s">
        <v>1296</v>
      </c>
      <c r="C1110" s="3">
        <v>41640</v>
      </c>
      <c r="D1110" s="2">
        <v>5</v>
      </c>
      <c r="E1110" s="2">
        <v>3</v>
      </c>
      <c r="F1110" s="2">
        <v>1</v>
      </c>
      <c r="G1110" s="2">
        <v>3</v>
      </c>
      <c r="H1110" s="2">
        <v>0</v>
      </c>
      <c r="I1110" s="2">
        <v>1</v>
      </c>
      <c r="J1110" s="2">
        <v>0</v>
      </c>
      <c r="K1110" s="2">
        <v>1</v>
      </c>
      <c r="L1110" s="2">
        <v>0</v>
      </c>
      <c r="M1110" s="2">
        <v>1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1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1</v>
      </c>
      <c r="AI1110" s="2">
        <v>1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0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</v>
      </c>
      <c r="AV1110" s="2">
        <v>1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68.55</v>
      </c>
      <c r="CG1110" s="2">
        <v>25</v>
      </c>
      <c r="CH1110" s="2">
        <v>0</v>
      </c>
      <c r="CI1110" s="2">
        <v>48.55</v>
      </c>
      <c r="CJ1110" s="2">
        <v>0</v>
      </c>
      <c r="CK1110" s="2">
        <v>20</v>
      </c>
      <c r="CL1110" s="2">
        <v>0</v>
      </c>
      <c r="CM1110" s="2">
        <v>0</v>
      </c>
      <c r="CN1110" s="2">
        <v>0</v>
      </c>
      <c r="CO1110" s="2">
        <v>48.55</v>
      </c>
      <c r="CP1110" s="2">
        <v>0</v>
      </c>
      <c r="CQ1110" s="2">
        <v>20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48.55</v>
      </c>
      <c r="DC1110" s="2">
        <v>0</v>
      </c>
      <c r="DD1110" s="2">
        <v>20</v>
      </c>
      <c r="DE1110" s="2">
        <v>0</v>
      </c>
      <c r="DF1110" s="2">
        <v>5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0</v>
      </c>
      <c r="EJ1110" s="2">
        <v>0</v>
      </c>
      <c r="EK1110" s="2">
        <v>0</v>
      </c>
      <c r="EL1110" s="2">
        <v>0</v>
      </c>
      <c r="EM1110" s="2">
        <v>0</v>
      </c>
      <c r="EN1110" s="2">
        <v>0</v>
      </c>
      <c r="EO1110" s="2">
        <v>48.55</v>
      </c>
      <c r="EP1110" s="2">
        <v>0</v>
      </c>
      <c r="EQ1110" s="2">
        <v>0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0</v>
      </c>
      <c r="FM1110" s="2">
        <v>0</v>
      </c>
      <c r="FN1110" s="2">
        <v>0</v>
      </c>
      <c r="FO1110" s="2">
        <v>20</v>
      </c>
      <c r="FP1110" s="2">
        <v>0</v>
      </c>
      <c r="FQ1110" s="2">
        <v>0</v>
      </c>
      <c r="FR1110" s="2">
        <v>0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0</v>
      </c>
      <c r="GB1110" s="2">
        <v>0</v>
      </c>
      <c r="GC1110" s="2">
        <v>0</v>
      </c>
      <c r="GD1110" s="2">
        <v>68.55</v>
      </c>
      <c r="GE1110" s="2">
        <v>2</v>
      </c>
      <c r="GF1110" s="2" t="s">
        <v>188</v>
      </c>
    </row>
    <row r="1111" spans="1:188" x14ac:dyDescent="0.7">
      <c r="A1111" s="2">
        <v>1082842</v>
      </c>
      <c r="B1111" s="4" t="s">
        <v>1297</v>
      </c>
      <c r="C1111" s="3">
        <v>41275</v>
      </c>
      <c r="D1111" s="2">
        <v>6</v>
      </c>
      <c r="E1111" s="2">
        <v>3</v>
      </c>
      <c r="F1111" s="2">
        <v>1</v>
      </c>
      <c r="G1111" s="2">
        <v>3</v>
      </c>
      <c r="H1111" s="2">
        <v>1</v>
      </c>
      <c r="I1111" s="2">
        <v>0</v>
      </c>
      <c r="J1111" s="2">
        <v>1</v>
      </c>
      <c r="K1111" s="2">
        <v>0</v>
      </c>
      <c r="L1111" s="2">
        <v>1</v>
      </c>
      <c r="M1111" s="2">
        <v>1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1</v>
      </c>
      <c r="AE1111" s="2">
        <v>0</v>
      </c>
      <c r="AF1111" s="2">
        <v>0</v>
      </c>
      <c r="AG1111" s="2">
        <v>0</v>
      </c>
      <c r="AH1111" s="2">
        <v>1</v>
      </c>
      <c r="AI1111" s="2">
        <v>1</v>
      </c>
      <c r="AJ1111" s="2">
        <v>0</v>
      </c>
      <c r="AK1111" s="2">
        <v>0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>
        <v>0</v>
      </c>
      <c r="AR1111" s="2">
        <v>1</v>
      </c>
      <c r="AS1111" s="2">
        <v>0</v>
      </c>
      <c r="AT1111" s="2">
        <v>0</v>
      </c>
      <c r="AU1111" s="2">
        <v>0</v>
      </c>
      <c r="AV1111" s="2">
        <v>1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1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320.39999999999998</v>
      </c>
      <c r="CG1111" s="2">
        <v>270.39999999999998</v>
      </c>
      <c r="CH1111" s="2">
        <v>50</v>
      </c>
      <c r="CI1111" s="2">
        <v>0</v>
      </c>
      <c r="CJ1111" s="2">
        <v>137</v>
      </c>
      <c r="CK1111" s="2">
        <v>0</v>
      </c>
      <c r="CL1111" s="2">
        <v>133.4</v>
      </c>
      <c r="CM1111" s="2">
        <v>0</v>
      </c>
      <c r="CN1111" s="2">
        <v>50</v>
      </c>
      <c r="CO1111" s="2">
        <v>0</v>
      </c>
      <c r="CP1111" s="2">
        <v>137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50</v>
      </c>
      <c r="DC1111" s="2">
        <v>0</v>
      </c>
      <c r="DD1111" s="2">
        <v>137</v>
      </c>
      <c r="DE1111" s="2">
        <v>0</v>
      </c>
      <c r="DF1111" s="2">
        <v>133.4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50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0</v>
      </c>
      <c r="EI1111" s="2">
        <v>0</v>
      </c>
      <c r="EJ1111" s="2">
        <v>0</v>
      </c>
      <c r="EK1111" s="2">
        <v>0</v>
      </c>
      <c r="EL1111" s="2">
        <v>0</v>
      </c>
      <c r="EM1111" s="2">
        <v>0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137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0</v>
      </c>
      <c r="FM1111" s="2">
        <v>0</v>
      </c>
      <c r="FN1111" s="2">
        <v>0</v>
      </c>
      <c r="FO1111" s="2">
        <v>0</v>
      </c>
      <c r="FP1111" s="2">
        <v>0</v>
      </c>
      <c r="FQ1111" s="2">
        <v>0</v>
      </c>
      <c r="FR1111" s="2">
        <v>0</v>
      </c>
      <c r="FS1111" s="2">
        <v>0</v>
      </c>
      <c r="FT1111" s="2">
        <v>0</v>
      </c>
      <c r="FU1111" s="2">
        <v>0</v>
      </c>
      <c r="FV1111" s="2">
        <v>133.4</v>
      </c>
      <c r="FW1111" s="2">
        <v>0</v>
      </c>
      <c r="FX1111" s="2">
        <v>0</v>
      </c>
      <c r="FY1111" s="2">
        <v>0</v>
      </c>
      <c r="FZ1111" s="2">
        <v>0</v>
      </c>
      <c r="GA1111" s="2">
        <v>0</v>
      </c>
      <c r="GB1111" s="2">
        <v>0</v>
      </c>
      <c r="GC1111" s="2">
        <v>0</v>
      </c>
      <c r="GD1111" s="2">
        <v>320.39999999999998</v>
      </c>
      <c r="GE1111" s="2">
        <v>3</v>
      </c>
      <c r="GF1111" s="2" t="s">
        <v>188</v>
      </c>
    </row>
    <row r="1112" spans="1:188" x14ac:dyDescent="0.7">
      <c r="A1112" s="2">
        <v>1083333</v>
      </c>
      <c r="B1112" s="2" t="s">
        <v>1298</v>
      </c>
      <c r="C1112" s="3">
        <v>41275</v>
      </c>
      <c r="D1112" s="2">
        <v>6</v>
      </c>
      <c r="E1112" s="2">
        <v>4</v>
      </c>
      <c r="F1112" s="2">
        <v>2</v>
      </c>
      <c r="G1112" s="2">
        <v>4</v>
      </c>
      <c r="H1112" s="2">
        <v>1</v>
      </c>
      <c r="I1112" s="2">
        <v>0</v>
      </c>
      <c r="J1112" s="2">
        <v>1</v>
      </c>
      <c r="K1112" s="2">
        <v>0</v>
      </c>
      <c r="L1112" s="2">
        <v>1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1</v>
      </c>
      <c r="AI1112" s="2">
        <v>1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0</v>
      </c>
      <c r="AP1112" s="2">
        <v>0</v>
      </c>
      <c r="AQ1112" s="2">
        <v>0</v>
      </c>
      <c r="AR1112" s="2">
        <v>1</v>
      </c>
      <c r="AS1112" s="2">
        <v>0</v>
      </c>
      <c r="AT1112" s="2">
        <v>0</v>
      </c>
      <c r="AU1112" s="2">
        <v>0</v>
      </c>
      <c r="AV1112" s="2">
        <v>1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1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75</v>
      </c>
      <c r="CG1112" s="2">
        <v>100</v>
      </c>
      <c r="CH1112" s="2">
        <v>25</v>
      </c>
      <c r="CI1112" s="2">
        <v>0</v>
      </c>
      <c r="CJ1112" s="2">
        <v>50</v>
      </c>
      <c r="CK1112" s="2">
        <v>0</v>
      </c>
      <c r="CL1112" s="2">
        <v>50</v>
      </c>
      <c r="CM1112" s="2">
        <v>0</v>
      </c>
      <c r="CN1112" s="2">
        <v>25</v>
      </c>
      <c r="CO1112" s="2">
        <v>0</v>
      </c>
      <c r="CP1112" s="2">
        <v>50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25</v>
      </c>
      <c r="DC1112" s="2">
        <v>0</v>
      </c>
      <c r="DD1112" s="2">
        <v>50</v>
      </c>
      <c r="DE1112" s="2">
        <v>0</v>
      </c>
      <c r="DF1112" s="2">
        <v>50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25</v>
      </c>
      <c r="EF1112" s="2">
        <v>0</v>
      </c>
      <c r="EG1112" s="2">
        <v>0</v>
      </c>
      <c r="EH1112" s="2">
        <v>0</v>
      </c>
      <c r="EI1112" s="2">
        <v>0</v>
      </c>
      <c r="EJ1112" s="2">
        <v>0</v>
      </c>
      <c r="EK1112" s="2">
        <v>0</v>
      </c>
      <c r="EL1112" s="2">
        <v>0</v>
      </c>
      <c r="EM1112" s="2">
        <v>0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50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0</v>
      </c>
      <c r="FM1112" s="2">
        <v>0</v>
      </c>
      <c r="FN1112" s="2">
        <v>0</v>
      </c>
      <c r="FO1112" s="2">
        <v>0</v>
      </c>
      <c r="FP1112" s="2">
        <v>0</v>
      </c>
      <c r="FQ1112" s="2">
        <v>0</v>
      </c>
      <c r="FR1112" s="2">
        <v>0</v>
      </c>
      <c r="FS1112" s="2">
        <v>0</v>
      </c>
      <c r="FT1112" s="2">
        <v>50</v>
      </c>
      <c r="FU1112" s="2">
        <v>0</v>
      </c>
      <c r="FV1112" s="2">
        <v>0</v>
      </c>
      <c r="FW1112" s="2">
        <v>0</v>
      </c>
      <c r="FX1112" s="2">
        <v>0</v>
      </c>
      <c r="FY1112" s="2">
        <v>0</v>
      </c>
      <c r="FZ1112" s="2">
        <v>0</v>
      </c>
      <c r="GA1112" s="2">
        <v>0</v>
      </c>
      <c r="GB1112" s="2">
        <v>0</v>
      </c>
      <c r="GC1112" s="2">
        <v>0</v>
      </c>
      <c r="GD1112" s="2">
        <v>125</v>
      </c>
      <c r="GE1112" s="2">
        <v>3</v>
      </c>
      <c r="GF1112" s="2" t="s">
        <v>188</v>
      </c>
    </row>
    <row r="1113" spans="1:188" x14ac:dyDescent="0.7">
      <c r="A1113" s="2">
        <v>1083525</v>
      </c>
      <c r="B1113" s="2" t="s">
        <v>1299</v>
      </c>
      <c r="C1113" s="3">
        <v>41275</v>
      </c>
      <c r="D1113" s="2">
        <v>6</v>
      </c>
      <c r="E1113" s="2">
        <v>3</v>
      </c>
      <c r="F1113" s="2">
        <v>1</v>
      </c>
      <c r="G1113" s="2">
        <v>3</v>
      </c>
      <c r="H1113" s="2">
        <v>1</v>
      </c>
      <c r="I1113" s="2">
        <v>0</v>
      </c>
      <c r="J1113" s="2">
        <v>1</v>
      </c>
      <c r="K1113" s="2">
        <v>0</v>
      </c>
      <c r="L1113" s="2">
        <v>1</v>
      </c>
      <c r="M1113" s="2">
        <v>1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1</v>
      </c>
      <c r="AE1113" s="2">
        <v>0</v>
      </c>
      <c r="AF1113" s="2">
        <v>0</v>
      </c>
      <c r="AG1113" s="2">
        <v>0</v>
      </c>
      <c r="AH1113" s="2">
        <v>1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>
        <v>0</v>
      </c>
      <c r="AP1113" s="2">
        <v>0</v>
      </c>
      <c r="AQ1113" s="2">
        <v>0</v>
      </c>
      <c r="AR1113" s="2">
        <v>1</v>
      </c>
      <c r="AS1113" s="2">
        <v>0</v>
      </c>
      <c r="AT1113" s="2">
        <v>0</v>
      </c>
      <c r="AU1113" s="2">
        <v>0</v>
      </c>
      <c r="AV1113" s="2">
        <v>1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1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250</v>
      </c>
      <c r="CG1113" s="2">
        <v>200</v>
      </c>
      <c r="CH1113" s="2">
        <v>50</v>
      </c>
      <c r="CI1113" s="2">
        <v>0</v>
      </c>
      <c r="CJ1113" s="2">
        <v>100</v>
      </c>
      <c r="CK1113" s="2">
        <v>0</v>
      </c>
      <c r="CL1113" s="2">
        <v>100</v>
      </c>
      <c r="CM1113" s="2">
        <v>0</v>
      </c>
      <c r="CN1113" s="2">
        <v>50</v>
      </c>
      <c r="CO1113" s="2">
        <v>0</v>
      </c>
      <c r="CP1113" s="2">
        <v>100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50</v>
      </c>
      <c r="DC1113" s="2">
        <v>0</v>
      </c>
      <c r="DD1113" s="2">
        <v>100</v>
      </c>
      <c r="DE1113" s="2">
        <v>0</v>
      </c>
      <c r="DF1113" s="2">
        <v>100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50</v>
      </c>
      <c r="EE1113" s="2">
        <v>0</v>
      </c>
      <c r="EF1113" s="2">
        <v>0</v>
      </c>
      <c r="EG1113" s="2">
        <v>0</v>
      </c>
      <c r="EH1113" s="2">
        <v>0</v>
      </c>
      <c r="EI1113" s="2">
        <v>0</v>
      </c>
      <c r="EJ1113" s="2">
        <v>0</v>
      </c>
      <c r="EK1113" s="2">
        <v>0</v>
      </c>
      <c r="EL1113" s="2">
        <v>0</v>
      </c>
      <c r="EM1113" s="2">
        <v>0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100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0</v>
      </c>
      <c r="FJ1113" s="2">
        <v>0</v>
      </c>
      <c r="FK1113" s="2">
        <v>0</v>
      </c>
      <c r="FL1113" s="2">
        <v>0</v>
      </c>
      <c r="FM1113" s="2">
        <v>0</v>
      </c>
      <c r="FN1113" s="2">
        <v>0</v>
      </c>
      <c r="FO1113" s="2">
        <v>0</v>
      </c>
      <c r="FP1113" s="2">
        <v>0</v>
      </c>
      <c r="FQ1113" s="2">
        <v>0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100</v>
      </c>
      <c r="GB1113" s="2">
        <v>0</v>
      </c>
      <c r="GC1113" s="2">
        <v>0</v>
      </c>
      <c r="GD1113" s="2">
        <v>250</v>
      </c>
      <c r="GE1113" s="2">
        <v>3</v>
      </c>
      <c r="GF1113" s="2" t="s">
        <v>188</v>
      </c>
    </row>
    <row r="1114" spans="1:188" x14ac:dyDescent="0.7">
      <c r="A1114" s="2">
        <v>1083861</v>
      </c>
      <c r="B1114" s="2" t="s">
        <v>1300</v>
      </c>
      <c r="C1114" s="3">
        <v>41275</v>
      </c>
      <c r="D1114" s="2">
        <v>6</v>
      </c>
      <c r="E1114" s="2">
        <v>3</v>
      </c>
      <c r="F1114" s="2">
        <v>1</v>
      </c>
      <c r="G1114" s="2">
        <v>3</v>
      </c>
      <c r="H1114" s="2">
        <v>1</v>
      </c>
      <c r="I1114" s="2">
        <v>0</v>
      </c>
      <c r="J1114" s="2">
        <v>1</v>
      </c>
      <c r="K1114" s="2">
        <v>0</v>
      </c>
      <c r="L1114" s="2">
        <v>7</v>
      </c>
      <c r="M1114" s="2">
        <v>1</v>
      </c>
      <c r="N1114" s="2">
        <v>0</v>
      </c>
      <c r="O1114" s="2">
        <v>1</v>
      </c>
      <c r="P1114" s="2">
        <v>0</v>
      </c>
      <c r="Q1114" s="2">
        <v>7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1</v>
      </c>
      <c r="AE1114" s="2">
        <v>0</v>
      </c>
      <c r="AF1114" s="2">
        <v>0</v>
      </c>
      <c r="AG1114" s="2">
        <v>0</v>
      </c>
      <c r="AH1114" s="2">
        <v>1</v>
      </c>
      <c r="AI1114" s="2">
        <v>1</v>
      </c>
      <c r="AJ1114" s="2">
        <v>0</v>
      </c>
      <c r="AK1114" s="2">
        <v>0</v>
      </c>
      <c r="AL1114" s="2">
        <v>0</v>
      </c>
      <c r="AM1114" s="2">
        <v>0</v>
      </c>
      <c r="AN1114" s="2">
        <v>1</v>
      </c>
      <c r="AO1114" s="2">
        <v>0</v>
      </c>
      <c r="AP1114" s="2">
        <v>0</v>
      </c>
      <c r="AQ1114" s="2">
        <v>0</v>
      </c>
      <c r="AR1114" s="2">
        <v>1</v>
      </c>
      <c r="AS1114" s="2">
        <v>0</v>
      </c>
      <c r="AT1114" s="2">
        <v>0</v>
      </c>
      <c r="AU1114" s="2">
        <v>0</v>
      </c>
      <c r="AV1114" s="2">
        <v>1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703</v>
      </c>
      <c r="CG1114" s="2">
        <v>603</v>
      </c>
      <c r="CH1114" s="2">
        <v>100</v>
      </c>
      <c r="CI1114" s="2">
        <v>0</v>
      </c>
      <c r="CJ1114" s="2">
        <v>70</v>
      </c>
      <c r="CK1114" s="2">
        <v>0</v>
      </c>
      <c r="CL1114" s="2">
        <v>533</v>
      </c>
      <c r="CM1114" s="2">
        <v>0</v>
      </c>
      <c r="CN1114" s="2">
        <v>100</v>
      </c>
      <c r="CO1114" s="2">
        <v>0</v>
      </c>
      <c r="CP1114" s="2">
        <v>70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100</v>
      </c>
      <c r="DC1114" s="2">
        <v>0</v>
      </c>
      <c r="DD1114" s="2">
        <v>70</v>
      </c>
      <c r="DE1114" s="2">
        <v>0</v>
      </c>
      <c r="DF1114" s="2">
        <v>533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100</v>
      </c>
      <c r="EH1114" s="2">
        <v>0</v>
      </c>
      <c r="EI1114" s="2">
        <v>0</v>
      </c>
      <c r="EJ1114" s="2">
        <v>0</v>
      </c>
      <c r="EK1114" s="2">
        <v>0</v>
      </c>
      <c r="EL1114" s="2">
        <v>0</v>
      </c>
      <c r="EM1114" s="2">
        <v>0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70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0</v>
      </c>
      <c r="FM1114" s="2">
        <v>0</v>
      </c>
      <c r="FN1114" s="2">
        <v>0</v>
      </c>
      <c r="FO1114" s="2">
        <v>0</v>
      </c>
      <c r="FP1114" s="2">
        <v>0</v>
      </c>
      <c r="FQ1114" s="2">
        <v>0</v>
      </c>
      <c r="FR1114" s="2">
        <v>0</v>
      </c>
      <c r="FS1114" s="2">
        <v>0</v>
      </c>
      <c r="FT1114" s="2">
        <v>533</v>
      </c>
      <c r="FU1114" s="2">
        <v>0</v>
      </c>
      <c r="FV1114" s="2">
        <v>0</v>
      </c>
      <c r="FW1114" s="2">
        <v>0</v>
      </c>
      <c r="FX1114" s="2">
        <v>0</v>
      </c>
      <c r="FY1114" s="2">
        <v>0</v>
      </c>
      <c r="FZ1114" s="2">
        <v>0</v>
      </c>
      <c r="GA1114" s="2">
        <v>0</v>
      </c>
      <c r="GB1114" s="2">
        <v>0</v>
      </c>
      <c r="GC1114" s="2">
        <v>0</v>
      </c>
      <c r="GD1114" s="2">
        <v>703</v>
      </c>
      <c r="GE1114" s="2">
        <v>9</v>
      </c>
      <c r="GF1114" s="2" t="s">
        <v>188</v>
      </c>
    </row>
    <row r="1115" spans="1:188" x14ac:dyDescent="0.7">
      <c r="A1115" s="2">
        <v>1084859</v>
      </c>
      <c r="B1115" s="2" t="s">
        <v>1301</v>
      </c>
      <c r="C1115" s="3">
        <v>41640</v>
      </c>
      <c r="D1115" s="2">
        <v>5</v>
      </c>
      <c r="E1115" s="2">
        <v>3</v>
      </c>
      <c r="F1115" s="2">
        <v>1</v>
      </c>
      <c r="G1115" s="2">
        <v>3</v>
      </c>
      <c r="H1115" s="2">
        <v>0</v>
      </c>
      <c r="I1115" s="2">
        <v>1</v>
      </c>
      <c r="J1115" s="2">
        <v>0</v>
      </c>
      <c r="K1115" s="2">
        <v>1</v>
      </c>
      <c r="L1115" s="2">
        <v>0</v>
      </c>
      <c r="M1115" s="2">
        <v>1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1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1</v>
      </c>
      <c r="AJ1115" s="2">
        <v>0</v>
      </c>
      <c r="AK1115" s="2">
        <v>0</v>
      </c>
      <c r="AL1115" s="2">
        <v>0</v>
      </c>
      <c r="AM1115" s="2">
        <v>0</v>
      </c>
      <c r="AN1115" s="2">
        <v>1</v>
      </c>
      <c r="AO1115" s="2">
        <v>0</v>
      </c>
      <c r="AP1115" s="2">
        <v>0</v>
      </c>
      <c r="AQ1115" s="2">
        <v>0</v>
      </c>
      <c r="AR1115" s="2">
        <v>1</v>
      </c>
      <c r="AS1115" s="2">
        <v>0</v>
      </c>
      <c r="AT1115" s="2">
        <v>0</v>
      </c>
      <c r="AU1115" s="2">
        <v>0</v>
      </c>
      <c r="AV1115" s="2">
        <v>1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40</v>
      </c>
      <c r="CG1115" s="2">
        <v>70</v>
      </c>
      <c r="CH1115" s="2">
        <v>0</v>
      </c>
      <c r="CI1115" s="2">
        <v>20</v>
      </c>
      <c r="CJ1115" s="2">
        <v>0</v>
      </c>
      <c r="CK1115" s="2">
        <v>20</v>
      </c>
      <c r="CL1115" s="2">
        <v>0</v>
      </c>
      <c r="CM1115" s="2">
        <v>0</v>
      </c>
      <c r="CN1115" s="2">
        <v>0</v>
      </c>
      <c r="CO1115" s="2">
        <v>20</v>
      </c>
      <c r="CP1115" s="2">
        <v>0</v>
      </c>
      <c r="CQ1115" s="2">
        <v>20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20</v>
      </c>
      <c r="DC1115" s="2">
        <v>0</v>
      </c>
      <c r="DD1115" s="2">
        <v>20</v>
      </c>
      <c r="DE1115" s="2">
        <v>0</v>
      </c>
      <c r="DF1115" s="2">
        <v>50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0</v>
      </c>
      <c r="EI1115" s="2">
        <v>0</v>
      </c>
      <c r="EJ1115" s="2">
        <v>0</v>
      </c>
      <c r="EK1115" s="2">
        <v>0</v>
      </c>
      <c r="EL1115" s="2">
        <v>0</v>
      </c>
      <c r="EM1115" s="2">
        <v>0</v>
      </c>
      <c r="EN1115" s="2">
        <v>0</v>
      </c>
      <c r="EO1115" s="2">
        <v>20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0</v>
      </c>
      <c r="FJ1115" s="2">
        <v>0</v>
      </c>
      <c r="FK1115" s="2">
        <v>0</v>
      </c>
      <c r="FL1115" s="2">
        <v>0</v>
      </c>
      <c r="FM1115" s="2">
        <v>20</v>
      </c>
      <c r="FN1115" s="2">
        <v>0</v>
      </c>
      <c r="FO1115" s="2">
        <v>0</v>
      </c>
      <c r="FP1115" s="2">
        <v>0</v>
      </c>
      <c r="FQ1115" s="2">
        <v>0</v>
      </c>
      <c r="FR1115" s="2">
        <v>0</v>
      </c>
      <c r="FS1115" s="2">
        <v>0</v>
      </c>
      <c r="FT1115" s="2">
        <v>0</v>
      </c>
      <c r="FU1115" s="2">
        <v>0</v>
      </c>
      <c r="FV1115" s="2">
        <v>0</v>
      </c>
      <c r="FW1115" s="2">
        <v>0</v>
      </c>
      <c r="FX1115" s="2">
        <v>0</v>
      </c>
      <c r="FY1115" s="2">
        <v>0</v>
      </c>
      <c r="FZ1115" s="2">
        <v>0</v>
      </c>
      <c r="GA1115" s="2">
        <v>0</v>
      </c>
      <c r="GB1115" s="2">
        <v>0</v>
      </c>
      <c r="GC1115" s="2">
        <v>0</v>
      </c>
      <c r="GD1115" s="2">
        <v>40</v>
      </c>
      <c r="GE1115" s="2">
        <v>2</v>
      </c>
      <c r="GF1115" s="2" t="s">
        <v>188</v>
      </c>
    </row>
    <row r="1116" spans="1:188" x14ac:dyDescent="0.7">
      <c r="A1116" s="2">
        <v>1085745</v>
      </c>
      <c r="B1116" s="2" t="s">
        <v>1302</v>
      </c>
      <c r="C1116" s="3">
        <v>41275</v>
      </c>
      <c r="D1116" s="2">
        <v>6</v>
      </c>
      <c r="E1116" s="2">
        <v>3</v>
      </c>
      <c r="F1116" s="2">
        <v>1</v>
      </c>
      <c r="G1116" s="2">
        <v>3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1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1</v>
      </c>
      <c r="AE1116" s="2">
        <v>0</v>
      </c>
      <c r="AF1116" s="2">
        <v>0</v>
      </c>
      <c r="AG1116" s="2">
        <v>0</v>
      </c>
      <c r="AH1116" s="2">
        <v>1</v>
      </c>
      <c r="AI1116" s="2">
        <v>1</v>
      </c>
      <c r="AJ1116" s="2">
        <v>0</v>
      </c>
      <c r="AK1116" s="2">
        <v>0</v>
      </c>
      <c r="AL1116" s="2">
        <v>0</v>
      </c>
      <c r="AM1116" s="2">
        <v>0</v>
      </c>
      <c r="AN1116" s="2">
        <v>1</v>
      </c>
      <c r="AO1116" s="2">
        <v>0</v>
      </c>
      <c r="AP1116" s="2">
        <v>0</v>
      </c>
      <c r="AQ1116" s="2">
        <v>0</v>
      </c>
      <c r="AR1116" s="2">
        <v>1</v>
      </c>
      <c r="AS1116" s="2">
        <v>0</v>
      </c>
      <c r="AT1116" s="2">
        <v>0</v>
      </c>
      <c r="AU1116" s="2">
        <v>0</v>
      </c>
      <c r="AV1116" s="2">
        <v>1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1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60</v>
      </c>
      <c r="CG1116" s="2">
        <v>35</v>
      </c>
      <c r="CH1116" s="2">
        <v>25</v>
      </c>
      <c r="CI1116" s="2">
        <v>0</v>
      </c>
      <c r="CJ1116" s="2">
        <v>10</v>
      </c>
      <c r="CK1116" s="2">
        <v>0</v>
      </c>
      <c r="CL1116" s="2">
        <v>25</v>
      </c>
      <c r="CM1116" s="2">
        <v>0</v>
      </c>
      <c r="CN1116" s="2">
        <v>25</v>
      </c>
      <c r="CO1116" s="2">
        <v>0</v>
      </c>
      <c r="CP1116" s="2">
        <v>10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25</v>
      </c>
      <c r="DC1116" s="2">
        <v>0</v>
      </c>
      <c r="DD1116" s="2">
        <v>10</v>
      </c>
      <c r="DE1116" s="2">
        <v>0</v>
      </c>
      <c r="DF1116" s="2">
        <v>25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25</v>
      </c>
      <c r="EF1116" s="2">
        <v>0</v>
      </c>
      <c r="EG1116" s="2">
        <v>0</v>
      </c>
      <c r="EH1116" s="2">
        <v>0</v>
      </c>
      <c r="EI1116" s="2">
        <v>0</v>
      </c>
      <c r="EJ1116" s="2">
        <v>0</v>
      </c>
      <c r="EK1116" s="2">
        <v>0</v>
      </c>
      <c r="EL1116" s="2">
        <v>0</v>
      </c>
      <c r="EM1116" s="2">
        <v>0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10</v>
      </c>
      <c r="FF1116" s="2">
        <v>0</v>
      </c>
      <c r="FG1116" s="2">
        <v>0</v>
      </c>
      <c r="FH1116" s="2">
        <v>0</v>
      </c>
      <c r="FI1116" s="2">
        <v>0</v>
      </c>
      <c r="FJ1116" s="2">
        <v>0</v>
      </c>
      <c r="FK1116" s="2">
        <v>0</v>
      </c>
      <c r="FL1116" s="2">
        <v>0</v>
      </c>
      <c r="FM1116" s="2">
        <v>0</v>
      </c>
      <c r="FN1116" s="2">
        <v>0</v>
      </c>
      <c r="FO1116" s="2">
        <v>0</v>
      </c>
      <c r="FP1116" s="2">
        <v>0</v>
      </c>
      <c r="FQ1116" s="2">
        <v>0</v>
      </c>
      <c r="FR1116" s="2">
        <v>0</v>
      </c>
      <c r="FS1116" s="2">
        <v>0</v>
      </c>
      <c r="FT1116" s="2">
        <v>0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25</v>
      </c>
      <c r="GB1116" s="2">
        <v>0</v>
      </c>
      <c r="GC1116" s="2">
        <v>0</v>
      </c>
      <c r="GD1116" s="2">
        <v>60</v>
      </c>
      <c r="GE1116" s="2">
        <v>3</v>
      </c>
      <c r="GF1116" s="2" t="s">
        <v>188</v>
      </c>
    </row>
    <row r="1117" spans="1:188" x14ac:dyDescent="0.7">
      <c r="A1117" s="2">
        <v>1088308</v>
      </c>
      <c r="B1117" s="2" t="s">
        <v>1303</v>
      </c>
      <c r="C1117" s="3">
        <v>41640</v>
      </c>
      <c r="D1117" s="2">
        <v>5</v>
      </c>
      <c r="E1117" s="2">
        <v>3</v>
      </c>
      <c r="F1117" s="2">
        <v>1</v>
      </c>
      <c r="G1117" s="2">
        <v>3</v>
      </c>
      <c r="H1117" s="2">
        <v>0</v>
      </c>
      <c r="I1117" s="2">
        <v>1</v>
      </c>
      <c r="J1117" s="2">
        <v>0</v>
      </c>
      <c r="K1117" s="2">
        <v>3</v>
      </c>
      <c r="L1117" s="2">
        <v>0</v>
      </c>
      <c r="M1117" s="2">
        <v>1</v>
      </c>
      <c r="N1117" s="2">
        <v>0</v>
      </c>
      <c r="O1117" s="2">
        <v>3</v>
      </c>
      <c r="P1117" s="2">
        <v>0</v>
      </c>
      <c r="Q1117" s="2">
        <v>2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1</v>
      </c>
      <c r="AI1117" s="2">
        <v>1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0</v>
      </c>
      <c r="AQ1117" s="2">
        <v>0</v>
      </c>
      <c r="AR1117" s="2">
        <v>1</v>
      </c>
      <c r="AS1117" s="2">
        <v>0</v>
      </c>
      <c r="AT1117" s="2">
        <v>0</v>
      </c>
      <c r="AU1117" s="2">
        <v>0</v>
      </c>
      <c r="AV1117" s="2">
        <v>1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75</v>
      </c>
      <c r="CG1117" s="2">
        <v>100</v>
      </c>
      <c r="CH1117" s="2">
        <v>0</v>
      </c>
      <c r="CI1117" s="2">
        <v>25</v>
      </c>
      <c r="CJ1117" s="2">
        <v>0</v>
      </c>
      <c r="CK1117" s="2">
        <v>50</v>
      </c>
      <c r="CL1117" s="2">
        <v>0</v>
      </c>
      <c r="CM1117" s="2">
        <v>0</v>
      </c>
      <c r="CN1117" s="2">
        <v>0</v>
      </c>
      <c r="CO1117" s="2">
        <v>25</v>
      </c>
      <c r="CP1117" s="2">
        <v>0</v>
      </c>
      <c r="CQ1117" s="2">
        <v>50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25</v>
      </c>
      <c r="DC1117" s="2">
        <v>0</v>
      </c>
      <c r="DD1117" s="2">
        <v>50</v>
      </c>
      <c r="DE1117" s="2">
        <v>0</v>
      </c>
      <c r="DF1117" s="2">
        <v>50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0</v>
      </c>
      <c r="EI1117" s="2">
        <v>0</v>
      </c>
      <c r="EJ1117" s="2">
        <v>0</v>
      </c>
      <c r="EK1117" s="2">
        <v>0</v>
      </c>
      <c r="EL1117" s="2">
        <v>0</v>
      </c>
      <c r="EM1117" s="2">
        <v>0</v>
      </c>
      <c r="EN1117" s="2">
        <v>0</v>
      </c>
      <c r="EO1117" s="2">
        <v>0</v>
      </c>
      <c r="EP1117" s="2">
        <v>0</v>
      </c>
      <c r="EQ1117" s="2">
        <v>25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50</v>
      </c>
      <c r="FH1117" s="2">
        <v>0</v>
      </c>
      <c r="FI1117" s="2">
        <v>0</v>
      </c>
      <c r="FJ1117" s="2">
        <v>0</v>
      </c>
      <c r="FK1117" s="2">
        <v>0</v>
      </c>
      <c r="FL1117" s="2">
        <v>0</v>
      </c>
      <c r="FM1117" s="2">
        <v>0</v>
      </c>
      <c r="FN1117" s="2">
        <v>0</v>
      </c>
      <c r="FO1117" s="2">
        <v>0</v>
      </c>
      <c r="FP1117" s="2">
        <v>0</v>
      </c>
      <c r="FQ1117" s="2">
        <v>0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75</v>
      </c>
      <c r="GE1117" s="2">
        <v>4</v>
      </c>
      <c r="GF1117" s="2" t="s">
        <v>188</v>
      </c>
    </row>
    <row r="1118" spans="1:188" x14ac:dyDescent="0.7">
      <c r="A1118" s="2">
        <v>1088543</v>
      </c>
      <c r="B1118" s="2" t="s">
        <v>1304</v>
      </c>
      <c r="C1118" s="3">
        <v>41275</v>
      </c>
      <c r="D1118" s="2">
        <v>6</v>
      </c>
      <c r="E1118" s="2">
        <v>4</v>
      </c>
      <c r="F1118" s="2">
        <v>2</v>
      </c>
      <c r="G1118" s="2">
        <v>4</v>
      </c>
      <c r="H1118" s="2">
        <v>1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s="2">
        <v>0</v>
      </c>
      <c r="V1118" s="2">
        <v>1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1</v>
      </c>
      <c r="AJ1118" s="2">
        <v>0</v>
      </c>
      <c r="AK1118" s="2">
        <v>0</v>
      </c>
      <c r="AL1118" s="2">
        <v>0</v>
      </c>
      <c r="AM1118" s="2">
        <v>0</v>
      </c>
      <c r="AN1118" s="2">
        <v>1</v>
      </c>
      <c r="AO1118" s="2">
        <v>0</v>
      </c>
      <c r="AP1118" s="2">
        <v>0</v>
      </c>
      <c r="AQ1118" s="2">
        <v>0</v>
      </c>
      <c r="AR1118" s="2">
        <v>1</v>
      </c>
      <c r="AS1118" s="2">
        <v>0</v>
      </c>
      <c r="AT1118" s="2">
        <v>0</v>
      </c>
      <c r="AU1118" s="2">
        <v>0</v>
      </c>
      <c r="AV1118" s="2">
        <v>1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1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117.5</v>
      </c>
      <c r="CG1118" s="2">
        <v>144.5</v>
      </c>
      <c r="CH1118" s="2">
        <v>60</v>
      </c>
      <c r="CI1118" s="2">
        <v>0</v>
      </c>
      <c r="CJ1118" s="2">
        <v>57.5</v>
      </c>
      <c r="CK1118" s="2">
        <v>0</v>
      </c>
      <c r="CL1118" s="2">
        <v>87</v>
      </c>
      <c r="CM1118" s="2">
        <v>0</v>
      </c>
      <c r="CN1118" s="2">
        <v>60</v>
      </c>
      <c r="CO1118" s="2">
        <v>0</v>
      </c>
      <c r="CP1118" s="2">
        <v>57.5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60</v>
      </c>
      <c r="DC1118" s="2">
        <v>0</v>
      </c>
      <c r="DD1118" s="2">
        <v>57.5</v>
      </c>
      <c r="DE1118" s="2">
        <v>0</v>
      </c>
      <c r="DF1118" s="2">
        <v>87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60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0</v>
      </c>
      <c r="EI1118" s="2">
        <v>0</v>
      </c>
      <c r="EJ1118" s="2">
        <v>0</v>
      </c>
      <c r="EK1118" s="2">
        <v>0</v>
      </c>
      <c r="EL1118" s="2">
        <v>0</v>
      </c>
      <c r="EM1118" s="2">
        <v>0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57.5</v>
      </c>
      <c r="FE1118" s="2">
        <v>0</v>
      </c>
      <c r="FF1118" s="2">
        <v>0</v>
      </c>
      <c r="FG1118" s="2">
        <v>0</v>
      </c>
      <c r="FH1118" s="2">
        <v>0</v>
      </c>
      <c r="FI1118" s="2">
        <v>0</v>
      </c>
      <c r="FJ1118" s="2">
        <v>0</v>
      </c>
      <c r="FK1118" s="2">
        <v>0</v>
      </c>
      <c r="FL1118" s="2">
        <v>0</v>
      </c>
      <c r="FM1118" s="2">
        <v>0</v>
      </c>
      <c r="FN1118" s="2">
        <v>0</v>
      </c>
      <c r="FO1118" s="2">
        <v>0</v>
      </c>
      <c r="FP1118" s="2">
        <v>0</v>
      </c>
      <c r="FQ1118" s="2">
        <v>0</v>
      </c>
      <c r="FR1118" s="2">
        <v>0</v>
      </c>
      <c r="FS1118" s="2">
        <v>0</v>
      </c>
      <c r="FT1118" s="2">
        <v>0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0</v>
      </c>
      <c r="GB1118" s="2">
        <v>87</v>
      </c>
      <c r="GC1118" s="2">
        <v>0</v>
      </c>
      <c r="GD1118" s="2">
        <v>204.5</v>
      </c>
      <c r="GE1118" s="2">
        <v>3</v>
      </c>
      <c r="GF1118" s="2" t="s">
        <v>188</v>
      </c>
    </row>
    <row r="1119" spans="1:188" x14ac:dyDescent="0.7">
      <c r="A1119" s="2">
        <v>1088623</v>
      </c>
      <c r="B1119" s="2" t="s">
        <v>1305</v>
      </c>
      <c r="C1119" s="3">
        <v>41275</v>
      </c>
      <c r="D1119" s="2">
        <v>6</v>
      </c>
      <c r="E1119" s="2">
        <v>3</v>
      </c>
      <c r="F1119" s="2">
        <v>1</v>
      </c>
      <c r="G1119" s="2">
        <v>3</v>
      </c>
      <c r="H1119" s="2">
        <v>4</v>
      </c>
      <c r="I1119" s="2">
        <v>0</v>
      </c>
      <c r="J1119" s="2">
        <v>2</v>
      </c>
      <c r="K1119" s="2">
        <v>0</v>
      </c>
      <c r="L1119" s="2">
        <v>1</v>
      </c>
      <c r="M1119" s="2">
        <v>4</v>
      </c>
      <c r="N1119" s="2">
        <v>0</v>
      </c>
      <c r="O1119" s="2">
        <v>2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1</v>
      </c>
      <c r="AE1119" s="2">
        <v>0</v>
      </c>
      <c r="AF1119" s="2">
        <v>0</v>
      </c>
      <c r="AG1119" s="2">
        <v>0</v>
      </c>
      <c r="AH1119" s="2">
        <v>1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2">
        <v>1</v>
      </c>
      <c r="AO1119" s="2">
        <v>0</v>
      </c>
      <c r="AP1119" s="2">
        <v>0</v>
      </c>
      <c r="AQ1119" s="2">
        <v>0</v>
      </c>
      <c r="AR1119" s="2">
        <v>1</v>
      </c>
      <c r="AS1119" s="2">
        <v>0</v>
      </c>
      <c r="AT1119" s="2">
        <v>0</v>
      </c>
      <c r="AU1119" s="2">
        <v>0</v>
      </c>
      <c r="AV1119" s="2">
        <v>1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1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989.7</v>
      </c>
      <c r="CG1119" s="2">
        <v>499.74</v>
      </c>
      <c r="CH1119" s="2">
        <v>489.96</v>
      </c>
      <c r="CI1119" s="2">
        <v>0</v>
      </c>
      <c r="CJ1119" s="2">
        <v>175.26</v>
      </c>
      <c r="CK1119" s="2">
        <v>0</v>
      </c>
      <c r="CL1119" s="2">
        <v>324.48</v>
      </c>
      <c r="CM1119" s="2">
        <v>0</v>
      </c>
      <c r="CN1119" s="2">
        <v>489.96</v>
      </c>
      <c r="CO1119" s="2">
        <v>0</v>
      </c>
      <c r="CP1119" s="2">
        <v>175.26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489.96</v>
      </c>
      <c r="DC1119" s="2">
        <v>0</v>
      </c>
      <c r="DD1119" s="2">
        <v>175.26</v>
      </c>
      <c r="DE1119" s="2">
        <v>0</v>
      </c>
      <c r="DF1119" s="2">
        <v>324.48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489.96</v>
      </c>
      <c r="EG1119" s="2">
        <v>0</v>
      </c>
      <c r="EH1119" s="2">
        <v>0</v>
      </c>
      <c r="EI1119" s="2">
        <v>0</v>
      </c>
      <c r="EJ1119" s="2">
        <v>0</v>
      </c>
      <c r="EK1119" s="2">
        <v>0</v>
      </c>
      <c r="EL1119" s="2">
        <v>0</v>
      </c>
      <c r="EM1119" s="2">
        <v>0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175.26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0</v>
      </c>
      <c r="FN1119" s="2">
        <v>0</v>
      </c>
      <c r="FO1119" s="2">
        <v>0</v>
      </c>
      <c r="FP1119" s="2">
        <v>0</v>
      </c>
      <c r="FQ1119" s="2">
        <v>0</v>
      </c>
      <c r="FR1119" s="2">
        <v>0</v>
      </c>
      <c r="FS1119" s="2">
        <v>324.48</v>
      </c>
      <c r="FT1119" s="2">
        <v>0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0</v>
      </c>
      <c r="GB1119" s="2">
        <v>0</v>
      </c>
      <c r="GC1119" s="2">
        <v>0</v>
      </c>
      <c r="GD1119" s="2">
        <v>989.7</v>
      </c>
      <c r="GE1119" s="2">
        <v>7</v>
      </c>
      <c r="GF1119" s="2" t="s">
        <v>188</v>
      </c>
    </row>
    <row r="1120" spans="1:188" x14ac:dyDescent="0.7">
      <c r="A1120" s="2">
        <v>1089472</v>
      </c>
      <c r="B1120" s="2" t="s">
        <v>1306</v>
      </c>
      <c r="C1120" s="3">
        <v>41275</v>
      </c>
      <c r="D1120" s="2">
        <v>6</v>
      </c>
      <c r="E1120" s="2">
        <v>3</v>
      </c>
      <c r="F1120" s="2">
        <v>1</v>
      </c>
      <c r="G1120" s="2">
        <v>3</v>
      </c>
      <c r="H1120" s="2">
        <v>1</v>
      </c>
      <c r="I1120" s="2">
        <v>0</v>
      </c>
      <c r="J1120" s="2">
        <v>3</v>
      </c>
      <c r="K1120" s="2">
        <v>0</v>
      </c>
      <c r="L1120" s="2">
        <v>2</v>
      </c>
      <c r="M1120" s="2">
        <v>1</v>
      </c>
      <c r="N1120" s="2">
        <v>0</v>
      </c>
      <c r="O1120" s="2">
        <v>3</v>
      </c>
      <c r="P1120" s="2">
        <v>0</v>
      </c>
      <c r="Q1120" s="2">
        <v>2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1</v>
      </c>
      <c r="AE1120" s="2">
        <v>0</v>
      </c>
      <c r="AF1120" s="2">
        <v>0</v>
      </c>
      <c r="AG1120" s="2">
        <v>0</v>
      </c>
      <c r="AH1120" s="2">
        <v>1</v>
      </c>
      <c r="AI1120" s="2">
        <v>1</v>
      </c>
      <c r="AJ1120" s="2">
        <v>0</v>
      </c>
      <c r="AK1120" s="2">
        <v>0</v>
      </c>
      <c r="AL1120" s="2">
        <v>0</v>
      </c>
      <c r="AM1120" s="2">
        <v>0</v>
      </c>
      <c r="AN1120" s="2">
        <v>1</v>
      </c>
      <c r="AO1120" s="2">
        <v>0</v>
      </c>
      <c r="AP1120" s="2">
        <v>0</v>
      </c>
      <c r="AQ1120" s="2">
        <v>0</v>
      </c>
      <c r="AR1120" s="2">
        <v>1</v>
      </c>
      <c r="AS1120" s="2">
        <v>0</v>
      </c>
      <c r="AT1120" s="2">
        <v>0</v>
      </c>
      <c r="AU1120" s="2">
        <v>0</v>
      </c>
      <c r="AV1120" s="2">
        <v>1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1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449</v>
      </c>
      <c r="CG1120" s="2">
        <v>349</v>
      </c>
      <c r="CH1120" s="2">
        <v>100</v>
      </c>
      <c r="CI1120" s="2">
        <v>0</v>
      </c>
      <c r="CJ1120" s="2">
        <v>150</v>
      </c>
      <c r="CK1120" s="2">
        <v>0</v>
      </c>
      <c r="CL1120" s="2">
        <v>199</v>
      </c>
      <c r="CM1120" s="2">
        <v>0</v>
      </c>
      <c r="CN1120" s="2">
        <v>100</v>
      </c>
      <c r="CO1120" s="2">
        <v>0</v>
      </c>
      <c r="CP1120" s="2">
        <v>150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100</v>
      </c>
      <c r="DC1120" s="2">
        <v>0</v>
      </c>
      <c r="DD1120" s="2">
        <v>150</v>
      </c>
      <c r="DE1120" s="2">
        <v>0</v>
      </c>
      <c r="DF1120" s="2">
        <v>199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100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0</v>
      </c>
      <c r="EI1120" s="2">
        <v>0</v>
      </c>
      <c r="EJ1120" s="2">
        <v>0</v>
      </c>
      <c r="EK1120" s="2">
        <v>0</v>
      </c>
      <c r="EL1120" s="2">
        <v>0</v>
      </c>
      <c r="EM1120" s="2">
        <v>0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150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0</v>
      </c>
      <c r="FM1120" s="2">
        <v>0</v>
      </c>
      <c r="FN1120" s="2">
        <v>0</v>
      </c>
      <c r="FO1120" s="2">
        <v>0</v>
      </c>
      <c r="FP1120" s="2">
        <v>0</v>
      </c>
      <c r="FQ1120" s="2">
        <v>0</v>
      </c>
      <c r="FR1120" s="2">
        <v>0</v>
      </c>
      <c r="FS1120" s="2">
        <v>0</v>
      </c>
      <c r="FT1120" s="2">
        <v>0</v>
      </c>
      <c r="FU1120" s="2">
        <v>199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0</v>
      </c>
      <c r="GD1120" s="2">
        <v>449</v>
      </c>
      <c r="GE1120" s="2">
        <v>6</v>
      </c>
      <c r="GF1120" s="2" t="s">
        <v>188</v>
      </c>
    </row>
    <row r="1121" spans="1:188" x14ac:dyDescent="0.7">
      <c r="A1121" s="2">
        <v>1090052</v>
      </c>
      <c r="B1121" s="2" t="s">
        <v>1307</v>
      </c>
      <c r="C1121" s="3">
        <v>41640</v>
      </c>
      <c r="D1121" s="2">
        <v>5</v>
      </c>
      <c r="E1121" s="2">
        <v>3</v>
      </c>
      <c r="F1121" s="2">
        <v>1</v>
      </c>
      <c r="G1121" s="2">
        <v>3</v>
      </c>
      <c r="H1121" s="2">
        <v>0</v>
      </c>
      <c r="I1121" s="2">
        <v>2</v>
      </c>
      <c r="J1121" s="2">
        <v>0</v>
      </c>
      <c r="K1121" s="2">
        <v>3</v>
      </c>
      <c r="L1121" s="2">
        <v>0</v>
      </c>
      <c r="M1121" s="2">
        <v>2</v>
      </c>
      <c r="N1121" s="2">
        <v>0</v>
      </c>
      <c r="O1121" s="2">
        <v>3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1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0</v>
      </c>
      <c r="AN1121" s="2">
        <v>1</v>
      </c>
      <c r="AO1121" s="2">
        <v>0</v>
      </c>
      <c r="AP1121" s="2">
        <v>0</v>
      </c>
      <c r="AQ1121" s="2">
        <v>0</v>
      </c>
      <c r="AR1121" s="2">
        <v>1</v>
      </c>
      <c r="AS1121" s="2">
        <v>0</v>
      </c>
      <c r="AT1121" s="2">
        <v>0</v>
      </c>
      <c r="AU1121" s="2">
        <v>0</v>
      </c>
      <c r="AV1121" s="2">
        <v>1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65.16</v>
      </c>
      <c r="CG1121" s="2">
        <v>65.16</v>
      </c>
      <c r="CH1121" s="2">
        <v>0</v>
      </c>
      <c r="CI1121" s="2">
        <v>20</v>
      </c>
      <c r="CJ1121" s="2">
        <v>0</v>
      </c>
      <c r="CK1121" s="2">
        <v>45.16</v>
      </c>
      <c r="CL1121" s="2">
        <v>0</v>
      </c>
      <c r="CM1121" s="2">
        <v>0</v>
      </c>
      <c r="CN1121" s="2">
        <v>0</v>
      </c>
      <c r="CO1121" s="2">
        <v>20</v>
      </c>
      <c r="CP1121" s="2">
        <v>0</v>
      </c>
      <c r="CQ1121" s="2">
        <v>45.16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20</v>
      </c>
      <c r="DC1121" s="2">
        <v>0</v>
      </c>
      <c r="DD1121" s="2">
        <v>45.16</v>
      </c>
      <c r="DE1121" s="2">
        <v>0</v>
      </c>
      <c r="DF1121" s="2">
        <v>20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0</v>
      </c>
      <c r="EI1121" s="2">
        <v>0</v>
      </c>
      <c r="EJ1121" s="2">
        <v>0</v>
      </c>
      <c r="EK1121" s="2">
        <v>0</v>
      </c>
      <c r="EL1121" s="2">
        <v>0</v>
      </c>
      <c r="EM1121" s="2">
        <v>0</v>
      </c>
      <c r="EN1121" s="2">
        <v>0</v>
      </c>
      <c r="EO1121" s="2">
        <v>0</v>
      </c>
      <c r="EP1121" s="2">
        <v>10</v>
      </c>
      <c r="EQ1121" s="2">
        <v>0</v>
      </c>
      <c r="ER1121" s="2">
        <v>10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0</v>
      </c>
      <c r="FN1121" s="2">
        <v>20</v>
      </c>
      <c r="FO1121" s="2">
        <v>0</v>
      </c>
      <c r="FP1121" s="2">
        <v>0</v>
      </c>
      <c r="FQ1121" s="2">
        <v>25.16</v>
      </c>
      <c r="FR1121" s="2">
        <v>0</v>
      </c>
      <c r="FS1121" s="2">
        <v>0</v>
      </c>
      <c r="FT1121" s="2">
        <v>0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0</v>
      </c>
      <c r="GD1121" s="2">
        <v>65.16</v>
      </c>
      <c r="GE1121" s="2">
        <v>5</v>
      </c>
      <c r="GF1121" s="2" t="s">
        <v>188</v>
      </c>
    </row>
    <row r="1122" spans="1:188" x14ac:dyDescent="0.7">
      <c r="A1122" s="2">
        <v>1090350</v>
      </c>
      <c r="B1122" s="2" t="s">
        <v>1308</v>
      </c>
      <c r="C1122" s="3">
        <v>41275</v>
      </c>
      <c r="D1122" s="2">
        <v>6</v>
      </c>
      <c r="E1122" s="2">
        <v>3</v>
      </c>
      <c r="F1122" s="2">
        <v>1</v>
      </c>
      <c r="G1122" s="2">
        <v>3</v>
      </c>
      <c r="H1122" s="2">
        <v>2</v>
      </c>
      <c r="I1122" s="2">
        <v>0</v>
      </c>
      <c r="J1122" s="2">
        <v>5</v>
      </c>
      <c r="K1122" s="2">
        <v>0</v>
      </c>
      <c r="L1122" s="2">
        <v>1</v>
      </c>
      <c r="M1122" s="2">
        <v>2</v>
      </c>
      <c r="N1122" s="2">
        <v>0</v>
      </c>
      <c r="O1122" s="2">
        <v>5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1</v>
      </c>
      <c r="AE1122" s="2">
        <v>0</v>
      </c>
      <c r="AF1122" s="2">
        <v>0</v>
      </c>
      <c r="AG1122" s="2">
        <v>0</v>
      </c>
      <c r="AH1122" s="2">
        <v>1</v>
      </c>
      <c r="AI1122" s="2">
        <v>1</v>
      </c>
      <c r="AJ1122" s="2">
        <v>0</v>
      </c>
      <c r="AK1122" s="2">
        <v>0</v>
      </c>
      <c r="AL1122" s="2">
        <v>0</v>
      </c>
      <c r="AM1122" s="2">
        <v>0</v>
      </c>
      <c r="AN1122" s="2">
        <v>1</v>
      </c>
      <c r="AO1122" s="2">
        <v>0</v>
      </c>
      <c r="AP1122" s="2">
        <v>0</v>
      </c>
      <c r="AQ1122" s="2">
        <v>0</v>
      </c>
      <c r="AR1122" s="2">
        <v>1</v>
      </c>
      <c r="AS1122" s="2">
        <v>0</v>
      </c>
      <c r="AT1122" s="2">
        <v>0</v>
      </c>
      <c r="AU1122" s="2">
        <v>0</v>
      </c>
      <c r="AV1122" s="2">
        <v>1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1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1648.38</v>
      </c>
      <c r="CG1122" s="2">
        <v>1125.83</v>
      </c>
      <c r="CH1122" s="2">
        <v>522.54999999999995</v>
      </c>
      <c r="CI1122" s="2">
        <v>0</v>
      </c>
      <c r="CJ1122" s="2">
        <v>621.41999999999996</v>
      </c>
      <c r="CK1122" s="2">
        <v>0</v>
      </c>
      <c r="CL1122" s="2">
        <v>504.41</v>
      </c>
      <c r="CM1122" s="2">
        <v>0</v>
      </c>
      <c r="CN1122" s="2">
        <v>522.54999999999995</v>
      </c>
      <c r="CO1122" s="2">
        <v>0</v>
      </c>
      <c r="CP1122" s="2">
        <v>621.41999999999996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522.54999999999995</v>
      </c>
      <c r="DC1122" s="2">
        <v>0</v>
      </c>
      <c r="DD1122" s="2">
        <v>621.41999999999996</v>
      </c>
      <c r="DE1122" s="2">
        <v>0</v>
      </c>
      <c r="DF1122" s="2">
        <v>504.41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522.54999999999995</v>
      </c>
      <c r="EH1122" s="2">
        <v>0</v>
      </c>
      <c r="EI1122" s="2">
        <v>0</v>
      </c>
      <c r="EJ1122" s="2">
        <v>0</v>
      </c>
      <c r="EK1122" s="2">
        <v>0</v>
      </c>
      <c r="EL1122" s="2">
        <v>0</v>
      </c>
      <c r="EM1122" s="2">
        <v>0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621.41999999999996</v>
      </c>
      <c r="FF1122" s="2">
        <v>0</v>
      </c>
      <c r="FG1122" s="2">
        <v>0</v>
      </c>
      <c r="FH1122" s="2">
        <v>0</v>
      </c>
      <c r="FI1122" s="2">
        <v>0</v>
      </c>
      <c r="FJ1122" s="2">
        <v>0</v>
      </c>
      <c r="FK1122" s="2">
        <v>0</v>
      </c>
      <c r="FL1122" s="2">
        <v>0</v>
      </c>
      <c r="FM1122" s="2">
        <v>0</v>
      </c>
      <c r="FN1122" s="2">
        <v>0</v>
      </c>
      <c r="FO1122" s="2">
        <v>0</v>
      </c>
      <c r="FP1122" s="2">
        <v>0</v>
      </c>
      <c r="FQ1122" s="2">
        <v>0</v>
      </c>
      <c r="FR1122" s="2">
        <v>0</v>
      </c>
      <c r="FS1122" s="2">
        <v>0</v>
      </c>
      <c r="FT1122" s="2">
        <v>0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0</v>
      </c>
      <c r="GB1122" s="2">
        <v>0</v>
      </c>
      <c r="GC1122" s="2">
        <v>504.41</v>
      </c>
      <c r="GD1122" s="2">
        <v>1648.3799999999901</v>
      </c>
      <c r="GE1122" s="2">
        <v>8</v>
      </c>
      <c r="GF1122" s="2" t="s">
        <v>188</v>
      </c>
    </row>
    <row r="1123" spans="1:188" x14ac:dyDescent="0.7">
      <c r="A1123" s="2">
        <v>1090776</v>
      </c>
      <c r="B1123" s="4" t="s">
        <v>1309</v>
      </c>
      <c r="C1123" s="3">
        <v>41640</v>
      </c>
      <c r="D1123" s="2">
        <v>5</v>
      </c>
      <c r="E1123" s="2">
        <v>3</v>
      </c>
      <c r="F1123" s="2">
        <v>1</v>
      </c>
      <c r="G1123" s="2">
        <v>3</v>
      </c>
      <c r="H1123" s="2">
        <v>0</v>
      </c>
      <c r="I1123" s="2">
        <v>3</v>
      </c>
      <c r="J1123" s="2">
        <v>0</v>
      </c>
      <c r="K1123" s="2">
        <v>2</v>
      </c>
      <c r="L1123" s="2">
        <v>0</v>
      </c>
      <c r="M1123" s="2">
        <v>3</v>
      </c>
      <c r="N1123" s="2">
        <v>0</v>
      </c>
      <c r="O1123" s="2">
        <v>2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1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1</v>
      </c>
      <c r="AO1123" s="2">
        <v>0</v>
      </c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  <c r="AU1123" s="2">
        <v>0</v>
      </c>
      <c r="AV1123" s="2">
        <v>1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259.86</v>
      </c>
      <c r="CG1123" s="2">
        <v>135.27000000000001</v>
      </c>
      <c r="CH1123" s="2">
        <v>0</v>
      </c>
      <c r="CI1123" s="2">
        <v>149.59</v>
      </c>
      <c r="CJ1123" s="2">
        <v>0</v>
      </c>
      <c r="CK1123" s="2">
        <v>110.27</v>
      </c>
      <c r="CL1123" s="2">
        <v>0</v>
      </c>
      <c r="CM1123" s="2">
        <v>0</v>
      </c>
      <c r="CN1123" s="2">
        <v>0</v>
      </c>
      <c r="CO1123" s="2">
        <v>149.59</v>
      </c>
      <c r="CP1123" s="2">
        <v>0</v>
      </c>
      <c r="CQ1123" s="2">
        <v>110.27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149.59</v>
      </c>
      <c r="DC1123" s="2">
        <v>0</v>
      </c>
      <c r="DD1123" s="2">
        <v>110.27</v>
      </c>
      <c r="DE1123" s="2">
        <v>0</v>
      </c>
      <c r="DF1123" s="2">
        <v>25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0</v>
      </c>
      <c r="EI1123" s="2">
        <v>0</v>
      </c>
      <c r="EJ1123" s="2">
        <v>0</v>
      </c>
      <c r="EK1123" s="2">
        <v>0</v>
      </c>
      <c r="EL1123" s="2">
        <v>0</v>
      </c>
      <c r="EM1123" s="2">
        <v>0</v>
      </c>
      <c r="EN1123" s="2">
        <v>149.59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110.27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0</v>
      </c>
      <c r="FP1123" s="2">
        <v>0</v>
      </c>
      <c r="FQ1123" s="2">
        <v>0</v>
      </c>
      <c r="FR1123" s="2">
        <v>0</v>
      </c>
      <c r="FS1123" s="2">
        <v>0</v>
      </c>
      <c r="FT1123" s="2">
        <v>0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0</v>
      </c>
      <c r="GD1123" s="2">
        <v>259.86</v>
      </c>
      <c r="GE1123" s="2">
        <v>5</v>
      </c>
      <c r="GF1123" s="2" t="s">
        <v>188</v>
      </c>
    </row>
    <row r="1124" spans="1:188" x14ac:dyDescent="0.7">
      <c r="A1124" s="2">
        <v>1091484</v>
      </c>
      <c r="B1124" s="2" t="s">
        <v>1310</v>
      </c>
      <c r="C1124" s="3">
        <v>41275</v>
      </c>
      <c r="D1124" s="2">
        <v>6</v>
      </c>
      <c r="E1124" s="2">
        <v>3</v>
      </c>
      <c r="F1124" s="2">
        <v>1</v>
      </c>
      <c r="G1124" s="2">
        <v>3</v>
      </c>
      <c r="H1124" s="2">
        <v>1</v>
      </c>
      <c r="I1124" s="2">
        <v>0</v>
      </c>
      <c r="J1124" s="2">
        <v>1</v>
      </c>
      <c r="K1124" s="2">
        <v>0</v>
      </c>
      <c r="L1124" s="2">
        <v>1</v>
      </c>
      <c r="M1124" s="2">
        <v>1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1</v>
      </c>
      <c r="AE1124" s="2">
        <v>0</v>
      </c>
      <c r="AF1124" s="2">
        <v>0</v>
      </c>
      <c r="AG1124" s="2">
        <v>0</v>
      </c>
      <c r="AH1124" s="2">
        <v>1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1</v>
      </c>
      <c r="AO1124" s="2">
        <v>0</v>
      </c>
      <c r="AP1124" s="2">
        <v>0</v>
      </c>
      <c r="AQ1124" s="2">
        <v>0</v>
      </c>
      <c r="AR1124" s="2">
        <v>1</v>
      </c>
      <c r="AS1124" s="2">
        <v>0</v>
      </c>
      <c r="AT1124" s="2">
        <v>0</v>
      </c>
      <c r="AU1124" s="2">
        <v>0</v>
      </c>
      <c r="AV1124" s="2">
        <v>1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1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993.1</v>
      </c>
      <c r="CG1124" s="2">
        <v>450.48</v>
      </c>
      <c r="CH1124" s="2">
        <v>542.62</v>
      </c>
      <c r="CI1124" s="2">
        <v>0</v>
      </c>
      <c r="CJ1124" s="2">
        <v>100</v>
      </c>
      <c r="CK1124" s="2">
        <v>0</v>
      </c>
      <c r="CL1124" s="2">
        <v>350.48</v>
      </c>
      <c r="CM1124" s="2">
        <v>0</v>
      </c>
      <c r="CN1124" s="2">
        <v>542.62</v>
      </c>
      <c r="CO1124" s="2">
        <v>0</v>
      </c>
      <c r="CP1124" s="2">
        <v>100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542.62</v>
      </c>
      <c r="DC1124" s="2">
        <v>0</v>
      </c>
      <c r="DD1124" s="2">
        <v>100</v>
      </c>
      <c r="DE1124" s="2">
        <v>0</v>
      </c>
      <c r="DF1124" s="2">
        <v>350.48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542.62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0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100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0</v>
      </c>
      <c r="FP1124" s="2">
        <v>0</v>
      </c>
      <c r="FQ1124" s="2">
        <v>0</v>
      </c>
      <c r="FR1124" s="2">
        <v>0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350.48</v>
      </c>
      <c r="GD1124" s="2">
        <v>993.1</v>
      </c>
      <c r="GE1124" s="2">
        <v>3</v>
      </c>
      <c r="GF1124" s="2" t="s">
        <v>188</v>
      </c>
    </row>
    <row r="1125" spans="1:188" x14ac:dyDescent="0.7">
      <c r="A1125" s="2">
        <v>1093428</v>
      </c>
      <c r="B1125" s="2" t="s">
        <v>1311</v>
      </c>
      <c r="C1125" s="3">
        <v>41275</v>
      </c>
      <c r="D1125" s="2">
        <v>6</v>
      </c>
      <c r="E1125" s="2">
        <v>3</v>
      </c>
      <c r="F1125" s="2">
        <v>1</v>
      </c>
      <c r="G1125" s="2">
        <v>3</v>
      </c>
      <c r="H1125" s="2">
        <v>1</v>
      </c>
      <c r="I1125" s="2">
        <v>0</v>
      </c>
      <c r="J1125" s="2">
        <v>1</v>
      </c>
      <c r="K1125" s="2">
        <v>0</v>
      </c>
      <c r="L1125" s="2">
        <v>1</v>
      </c>
      <c r="M1125" s="2">
        <v>1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1</v>
      </c>
      <c r="AE1125" s="2">
        <v>0</v>
      </c>
      <c r="AF1125" s="2">
        <v>0</v>
      </c>
      <c r="AG1125" s="2">
        <v>0</v>
      </c>
      <c r="AH1125" s="2">
        <v>1</v>
      </c>
      <c r="AI1125" s="2">
        <v>1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0</v>
      </c>
      <c r="AP1125" s="2">
        <v>0</v>
      </c>
      <c r="AQ1125" s="2">
        <v>0</v>
      </c>
      <c r="AR1125" s="2">
        <v>1</v>
      </c>
      <c r="AS1125" s="2">
        <v>0</v>
      </c>
      <c r="AT1125" s="2">
        <v>0</v>
      </c>
      <c r="AU1125" s="2">
        <v>0</v>
      </c>
      <c r="AV1125" s="2">
        <v>1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585.24</v>
      </c>
      <c r="CG1125" s="2">
        <v>335.24</v>
      </c>
      <c r="CH1125" s="2">
        <v>250</v>
      </c>
      <c r="CI1125" s="2">
        <v>0</v>
      </c>
      <c r="CJ1125" s="2">
        <v>100</v>
      </c>
      <c r="CK1125" s="2">
        <v>0</v>
      </c>
      <c r="CL1125" s="2">
        <v>235.24</v>
      </c>
      <c r="CM1125" s="2">
        <v>0</v>
      </c>
      <c r="CN1125" s="2">
        <v>250</v>
      </c>
      <c r="CO1125" s="2">
        <v>0</v>
      </c>
      <c r="CP1125" s="2">
        <v>100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250</v>
      </c>
      <c r="DC1125" s="2">
        <v>0</v>
      </c>
      <c r="DD1125" s="2">
        <v>100</v>
      </c>
      <c r="DE1125" s="2">
        <v>0</v>
      </c>
      <c r="DF1125" s="2">
        <v>235.24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250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0</v>
      </c>
      <c r="EH1125" s="2">
        <v>0</v>
      </c>
      <c r="EI1125" s="2">
        <v>0</v>
      </c>
      <c r="EJ1125" s="2">
        <v>0</v>
      </c>
      <c r="EK1125" s="2">
        <v>0</v>
      </c>
      <c r="EL1125" s="2">
        <v>0</v>
      </c>
      <c r="EM1125" s="2">
        <v>0</v>
      </c>
      <c r="EN1125" s="2">
        <v>0</v>
      </c>
      <c r="EO1125" s="2">
        <v>0</v>
      </c>
      <c r="EP1125" s="2">
        <v>0</v>
      </c>
      <c r="EQ1125" s="2">
        <v>0</v>
      </c>
      <c r="ER1125" s="2">
        <v>0</v>
      </c>
      <c r="ES1125" s="2">
        <v>0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100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0</v>
      </c>
      <c r="FJ1125" s="2">
        <v>0</v>
      </c>
      <c r="FK1125" s="2">
        <v>0</v>
      </c>
      <c r="FL1125" s="2">
        <v>0</v>
      </c>
      <c r="FM1125" s="2">
        <v>0</v>
      </c>
      <c r="FN1125" s="2">
        <v>0</v>
      </c>
      <c r="FO1125" s="2">
        <v>0</v>
      </c>
      <c r="FP1125" s="2">
        <v>0</v>
      </c>
      <c r="FQ1125" s="2">
        <v>0</v>
      </c>
      <c r="FR1125" s="2">
        <v>0</v>
      </c>
      <c r="FS1125" s="2">
        <v>0</v>
      </c>
      <c r="FT1125" s="2">
        <v>0</v>
      </c>
      <c r="FU1125" s="2">
        <v>0</v>
      </c>
      <c r="FV1125" s="2">
        <v>0</v>
      </c>
      <c r="FW1125" s="2">
        <v>0</v>
      </c>
      <c r="FX1125" s="2">
        <v>235.24</v>
      </c>
      <c r="FY1125" s="2">
        <v>0</v>
      </c>
      <c r="FZ1125" s="2">
        <v>0</v>
      </c>
      <c r="GA1125" s="2">
        <v>0</v>
      </c>
      <c r="GB1125" s="2">
        <v>0</v>
      </c>
      <c r="GC1125" s="2">
        <v>0</v>
      </c>
      <c r="GD1125" s="2">
        <v>585.24</v>
      </c>
      <c r="GE1125" s="2">
        <v>3</v>
      </c>
      <c r="GF1125" s="2" t="s">
        <v>188</v>
      </c>
    </row>
    <row r="1126" spans="1:188" x14ac:dyDescent="0.7">
      <c r="A1126" s="2">
        <v>1093687</v>
      </c>
      <c r="B1126" s="2" t="s">
        <v>1312</v>
      </c>
      <c r="C1126" s="3">
        <v>41275</v>
      </c>
      <c r="D1126" s="2">
        <v>6</v>
      </c>
      <c r="E1126" s="2">
        <v>4</v>
      </c>
      <c r="F1126" s="2">
        <v>2</v>
      </c>
      <c r="G1126" s="2">
        <v>4</v>
      </c>
      <c r="H1126" s="2">
        <v>1</v>
      </c>
      <c r="I1126" s="2">
        <v>0</v>
      </c>
      <c r="J1126" s="2">
        <v>1</v>
      </c>
      <c r="K1126" s="2">
        <v>0</v>
      </c>
      <c r="L1126" s="2">
        <v>2</v>
      </c>
      <c r="M1126" s="2">
        <v>1</v>
      </c>
      <c r="N1126" s="2">
        <v>0</v>
      </c>
      <c r="O1126" s="2">
        <v>1</v>
      </c>
      <c r="P1126" s="2">
        <v>0</v>
      </c>
      <c r="Q1126" s="2">
        <v>2</v>
      </c>
      <c r="R1126" s="2">
        <v>0</v>
      </c>
      <c r="S1126" s="2">
        <v>0</v>
      </c>
      <c r="T1126" s="2">
        <v>0</v>
      </c>
      <c r="U1126" s="2">
        <v>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1</v>
      </c>
      <c r="AI1126" s="2">
        <v>1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  <c r="AQ1126" s="2">
        <v>0</v>
      </c>
      <c r="AR1126" s="2">
        <v>1</v>
      </c>
      <c r="AS1126" s="2">
        <v>0</v>
      </c>
      <c r="AT1126" s="2">
        <v>0</v>
      </c>
      <c r="AU1126" s="2">
        <v>0</v>
      </c>
      <c r="AV1126" s="2">
        <v>1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1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75</v>
      </c>
      <c r="CG1126" s="2">
        <v>85</v>
      </c>
      <c r="CH1126" s="2">
        <v>25</v>
      </c>
      <c r="CI1126" s="2">
        <v>0</v>
      </c>
      <c r="CJ1126" s="2">
        <v>50</v>
      </c>
      <c r="CK1126" s="2">
        <v>0</v>
      </c>
      <c r="CL1126" s="2">
        <v>35</v>
      </c>
      <c r="CM1126" s="2">
        <v>0</v>
      </c>
      <c r="CN1126" s="2">
        <v>25</v>
      </c>
      <c r="CO1126" s="2">
        <v>0</v>
      </c>
      <c r="CP1126" s="2">
        <v>50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25</v>
      </c>
      <c r="DC1126" s="2">
        <v>0</v>
      </c>
      <c r="DD1126" s="2">
        <v>50</v>
      </c>
      <c r="DE1126" s="2">
        <v>0</v>
      </c>
      <c r="DF1126" s="2">
        <v>35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25</v>
      </c>
      <c r="EH1126" s="2">
        <v>0</v>
      </c>
      <c r="EI1126" s="2">
        <v>0</v>
      </c>
      <c r="EJ1126" s="2">
        <v>0</v>
      </c>
      <c r="EK1126" s="2">
        <v>0</v>
      </c>
      <c r="EL1126" s="2">
        <v>0</v>
      </c>
      <c r="EM1126" s="2">
        <v>0</v>
      </c>
      <c r="EN1126" s="2">
        <v>0</v>
      </c>
      <c r="EO1126" s="2">
        <v>0</v>
      </c>
      <c r="EP1126" s="2">
        <v>0</v>
      </c>
      <c r="EQ1126" s="2">
        <v>0</v>
      </c>
      <c r="ER1126" s="2">
        <v>0</v>
      </c>
      <c r="ES1126" s="2">
        <v>0</v>
      </c>
      <c r="ET1126" s="2">
        <v>0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50</v>
      </c>
      <c r="FF1126" s="2">
        <v>0</v>
      </c>
      <c r="FG1126" s="2">
        <v>0</v>
      </c>
      <c r="FH1126" s="2">
        <v>0</v>
      </c>
      <c r="FI1126" s="2">
        <v>0</v>
      </c>
      <c r="FJ1126" s="2">
        <v>0</v>
      </c>
      <c r="FK1126" s="2">
        <v>0</v>
      </c>
      <c r="FL1126" s="2">
        <v>0</v>
      </c>
      <c r="FM1126" s="2">
        <v>0</v>
      </c>
      <c r="FN1126" s="2">
        <v>0</v>
      </c>
      <c r="FO1126" s="2">
        <v>0</v>
      </c>
      <c r="FP1126" s="2">
        <v>0</v>
      </c>
      <c r="FQ1126" s="2">
        <v>0</v>
      </c>
      <c r="FR1126" s="2">
        <v>0</v>
      </c>
      <c r="FS1126" s="2">
        <v>0</v>
      </c>
      <c r="FT1126" s="2">
        <v>0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0</v>
      </c>
      <c r="GB1126" s="2">
        <v>0</v>
      </c>
      <c r="GC1126" s="2">
        <v>35</v>
      </c>
      <c r="GD1126" s="2">
        <v>110</v>
      </c>
      <c r="GE1126" s="2">
        <v>4</v>
      </c>
      <c r="GF1126" s="2" t="s">
        <v>188</v>
      </c>
    </row>
    <row r="1127" spans="1:188" x14ac:dyDescent="0.7">
      <c r="A1127" s="2">
        <v>1095580</v>
      </c>
      <c r="B1127" s="2" t="s">
        <v>1313</v>
      </c>
      <c r="C1127" s="3">
        <v>41275</v>
      </c>
      <c r="D1127" s="2">
        <v>6</v>
      </c>
      <c r="E1127" s="2">
        <v>3</v>
      </c>
      <c r="F1127" s="2">
        <v>1</v>
      </c>
      <c r="G1127" s="2">
        <v>3</v>
      </c>
      <c r="H1127" s="2">
        <v>1</v>
      </c>
      <c r="I1127" s="2">
        <v>0</v>
      </c>
      <c r="J1127" s="2">
        <v>1</v>
      </c>
      <c r="K1127" s="2">
        <v>0</v>
      </c>
      <c r="L1127" s="2">
        <v>1</v>
      </c>
      <c r="M1127" s="2">
        <v>1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0</v>
      </c>
      <c r="AF1127" s="2">
        <v>0</v>
      </c>
      <c r="AG1127" s="2">
        <v>0</v>
      </c>
      <c r="AH1127" s="2">
        <v>1</v>
      </c>
      <c r="AI1127" s="2">
        <v>1</v>
      </c>
      <c r="AJ1127" s="2">
        <v>0</v>
      </c>
      <c r="AK1127" s="2">
        <v>0</v>
      </c>
      <c r="AL1127" s="2">
        <v>0</v>
      </c>
      <c r="AM1127" s="2">
        <v>0</v>
      </c>
      <c r="AN1127" s="2">
        <v>1</v>
      </c>
      <c r="AO1127" s="2">
        <v>0</v>
      </c>
      <c r="AP1127" s="2">
        <v>0</v>
      </c>
      <c r="AQ1127" s="2">
        <v>0</v>
      </c>
      <c r="AR1127" s="2">
        <v>1</v>
      </c>
      <c r="AS1127" s="2">
        <v>0</v>
      </c>
      <c r="AT1127" s="2">
        <v>0</v>
      </c>
      <c r="AU1127" s="2">
        <v>0</v>
      </c>
      <c r="AV1127" s="2">
        <v>1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1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75</v>
      </c>
      <c r="CG1127" s="2">
        <v>65</v>
      </c>
      <c r="CH1127" s="2">
        <v>10</v>
      </c>
      <c r="CI1127" s="2">
        <v>0</v>
      </c>
      <c r="CJ1127" s="2">
        <v>15</v>
      </c>
      <c r="CK1127" s="2">
        <v>0</v>
      </c>
      <c r="CL1127" s="2">
        <v>50</v>
      </c>
      <c r="CM1127" s="2">
        <v>0</v>
      </c>
      <c r="CN1127" s="2">
        <v>10</v>
      </c>
      <c r="CO1127" s="2">
        <v>0</v>
      </c>
      <c r="CP1127" s="2">
        <v>15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10</v>
      </c>
      <c r="DC1127" s="2">
        <v>0</v>
      </c>
      <c r="DD1127" s="2">
        <v>15</v>
      </c>
      <c r="DE1127" s="2">
        <v>0</v>
      </c>
      <c r="DF1127" s="2">
        <v>50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10</v>
      </c>
      <c r="EE1127" s="2">
        <v>0</v>
      </c>
      <c r="EF1127" s="2">
        <v>0</v>
      </c>
      <c r="EG1127" s="2">
        <v>0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0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15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0</v>
      </c>
      <c r="FP1127" s="2">
        <v>0</v>
      </c>
      <c r="FQ1127" s="2">
        <v>0</v>
      </c>
      <c r="FR1127" s="2">
        <v>0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0</v>
      </c>
      <c r="GB1127" s="2">
        <v>0</v>
      </c>
      <c r="GC1127" s="2">
        <v>50</v>
      </c>
      <c r="GD1127" s="2">
        <v>75</v>
      </c>
      <c r="GE1127" s="2">
        <v>3</v>
      </c>
      <c r="GF1127" s="2" t="s">
        <v>188</v>
      </c>
    </row>
    <row r="1128" spans="1:188" x14ac:dyDescent="0.7">
      <c r="A1128" s="2">
        <v>1097398</v>
      </c>
      <c r="B1128" s="2" t="s">
        <v>1314</v>
      </c>
      <c r="C1128" s="3">
        <v>41275</v>
      </c>
      <c r="D1128" s="2">
        <v>6</v>
      </c>
      <c r="E1128" s="2">
        <v>3</v>
      </c>
      <c r="F1128" s="2">
        <v>1</v>
      </c>
      <c r="G1128" s="2">
        <v>3</v>
      </c>
      <c r="H1128" s="2">
        <v>1</v>
      </c>
      <c r="I1128" s="2">
        <v>0</v>
      </c>
      <c r="J1128" s="2">
        <v>1</v>
      </c>
      <c r="K1128" s="2">
        <v>0</v>
      </c>
      <c r="L1128" s="2">
        <v>1</v>
      </c>
      <c r="M1128" s="2">
        <v>1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0</v>
      </c>
      <c r="AF1128" s="2">
        <v>0</v>
      </c>
      <c r="AG1128" s="2">
        <v>0</v>
      </c>
      <c r="AH1128" s="2">
        <v>1</v>
      </c>
      <c r="AI1128" s="2">
        <v>1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0</v>
      </c>
      <c r="AP1128" s="2">
        <v>0</v>
      </c>
      <c r="AQ1128" s="2">
        <v>0</v>
      </c>
      <c r="AR1128" s="2">
        <v>1</v>
      </c>
      <c r="AS1128" s="2">
        <v>0</v>
      </c>
      <c r="AT1128" s="2">
        <v>0</v>
      </c>
      <c r="AU1128" s="2">
        <v>0</v>
      </c>
      <c r="AV1128" s="2">
        <v>1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1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300</v>
      </c>
      <c r="CG1128" s="2">
        <v>200</v>
      </c>
      <c r="CH1128" s="2">
        <v>100</v>
      </c>
      <c r="CI1128" s="2">
        <v>0</v>
      </c>
      <c r="CJ1128" s="2">
        <v>100</v>
      </c>
      <c r="CK1128" s="2">
        <v>0</v>
      </c>
      <c r="CL1128" s="2">
        <v>100</v>
      </c>
      <c r="CM1128" s="2">
        <v>0</v>
      </c>
      <c r="CN1128" s="2">
        <v>100</v>
      </c>
      <c r="CO1128" s="2">
        <v>0</v>
      </c>
      <c r="CP1128" s="2">
        <v>100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100</v>
      </c>
      <c r="DC1128" s="2">
        <v>0</v>
      </c>
      <c r="DD1128" s="2">
        <v>100</v>
      </c>
      <c r="DE1128" s="2">
        <v>0</v>
      </c>
      <c r="DF1128" s="2">
        <v>100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100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0</v>
      </c>
      <c r="EI1128" s="2">
        <v>0</v>
      </c>
      <c r="EJ1128" s="2">
        <v>0</v>
      </c>
      <c r="EK1128" s="2">
        <v>0</v>
      </c>
      <c r="EL1128" s="2">
        <v>0</v>
      </c>
      <c r="EM1128" s="2">
        <v>0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100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0</v>
      </c>
      <c r="FN1128" s="2">
        <v>0</v>
      </c>
      <c r="FO1128" s="2">
        <v>0</v>
      </c>
      <c r="FP1128" s="2">
        <v>0</v>
      </c>
      <c r="FQ1128" s="2">
        <v>0</v>
      </c>
      <c r="FR1128" s="2">
        <v>100</v>
      </c>
      <c r="FS1128" s="2">
        <v>0</v>
      </c>
      <c r="FT1128" s="2">
        <v>0</v>
      </c>
      <c r="FU1128" s="2">
        <v>0</v>
      </c>
      <c r="FV1128" s="2">
        <v>0</v>
      </c>
      <c r="FW1128" s="2">
        <v>0</v>
      </c>
      <c r="FX1128" s="2">
        <v>0</v>
      </c>
      <c r="FY1128" s="2">
        <v>0</v>
      </c>
      <c r="FZ1128" s="2">
        <v>0</v>
      </c>
      <c r="GA1128" s="2">
        <v>0</v>
      </c>
      <c r="GB1128" s="2">
        <v>0</v>
      </c>
      <c r="GC1128" s="2">
        <v>0</v>
      </c>
      <c r="GD1128" s="2">
        <v>300</v>
      </c>
      <c r="GE1128" s="2">
        <v>3</v>
      </c>
      <c r="GF1128" s="2" t="s">
        <v>188</v>
      </c>
    </row>
    <row r="1129" spans="1:188" x14ac:dyDescent="0.7">
      <c r="A1129" s="2">
        <v>1097918</v>
      </c>
      <c r="B1129" s="2" t="s">
        <v>1315</v>
      </c>
      <c r="C1129" s="3">
        <v>41275</v>
      </c>
      <c r="D1129" s="2">
        <v>6</v>
      </c>
      <c r="E1129" s="2">
        <v>4</v>
      </c>
      <c r="F1129" s="2">
        <v>2</v>
      </c>
      <c r="G1129" s="2">
        <v>4</v>
      </c>
      <c r="H1129" s="2">
        <v>1</v>
      </c>
      <c r="I1129" s="2">
        <v>0</v>
      </c>
      <c r="J1129" s="2">
        <v>1</v>
      </c>
      <c r="K1129" s="2">
        <v>0</v>
      </c>
      <c r="L1129" s="2">
        <v>2</v>
      </c>
      <c r="M1129" s="2">
        <v>1</v>
      </c>
      <c r="N1129" s="2">
        <v>0</v>
      </c>
      <c r="O1129" s="2">
        <v>1</v>
      </c>
      <c r="P1129" s="2">
        <v>0</v>
      </c>
      <c r="Q1129" s="2">
        <v>2</v>
      </c>
      <c r="R1129" s="2">
        <v>0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</v>
      </c>
      <c r="AI1129" s="2">
        <v>1</v>
      </c>
      <c r="AJ1129" s="2">
        <v>0</v>
      </c>
      <c r="AK1129" s="2">
        <v>0</v>
      </c>
      <c r="AL1129" s="2">
        <v>0</v>
      </c>
      <c r="AM1129" s="2">
        <v>0</v>
      </c>
      <c r="AN1129" s="2">
        <v>1</v>
      </c>
      <c r="AO1129" s="2">
        <v>0</v>
      </c>
      <c r="AP1129" s="2">
        <v>0</v>
      </c>
      <c r="AQ1129" s="2">
        <v>0</v>
      </c>
      <c r="AR1129" s="2">
        <v>1</v>
      </c>
      <c r="AS1129" s="2">
        <v>0</v>
      </c>
      <c r="AT1129" s="2">
        <v>0</v>
      </c>
      <c r="AU1129" s="2">
        <v>0</v>
      </c>
      <c r="AV1129" s="2">
        <v>1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75</v>
      </c>
      <c r="CG1129" s="2">
        <v>125</v>
      </c>
      <c r="CH1129" s="2">
        <v>50</v>
      </c>
      <c r="CI1129" s="2">
        <v>0</v>
      </c>
      <c r="CJ1129" s="2">
        <v>25</v>
      </c>
      <c r="CK1129" s="2">
        <v>0</v>
      </c>
      <c r="CL1129" s="2">
        <v>100</v>
      </c>
      <c r="CM1129" s="2">
        <v>0</v>
      </c>
      <c r="CN1129" s="2">
        <v>50</v>
      </c>
      <c r="CO1129" s="2">
        <v>0</v>
      </c>
      <c r="CP1129" s="2">
        <v>25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50</v>
      </c>
      <c r="DC1129" s="2">
        <v>0</v>
      </c>
      <c r="DD1129" s="2">
        <v>25</v>
      </c>
      <c r="DE1129" s="2">
        <v>0</v>
      </c>
      <c r="DF1129" s="2">
        <v>100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50</v>
      </c>
      <c r="EG1129" s="2">
        <v>0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25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0</v>
      </c>
      <c r="FJ1129" s="2">
        <v>0</v>
      </c>
      <c r="FK1129" s="2">
        <v>0</v>
      </c>
      <c r="FL1129" s="2">
        <v>0</v>
      </c>
      <c r="FM1129" s="2">
        <v>0</v>
      </c>
      <c r="FN1129" s="2">
        <v>0</v>
      </c>
      <c r="FO1129" s="2">
        <v>0</v>
      </c>
      <c r="FP1129" s="2">
        <v>0</v>
      </c>
      <c r="FQ1129" s="2">
        <v>0</v>
      </c>
      <c r="FR1129" s="2">
        <v>0</v>
      </c>
      <c r="FS1129" s="2">
        <v>0</v>
      </c>
      <c r="FT1129" s="2">
        <v>0</v>
      </c>
      <c r="FU1129" s="2">
        <v>50</v>
      </c>
      <c r="FV1129" s="2">
        <v>0</v>
      </c>
      <c r="FW1129" s="2">
        <v>0</v>
      </c>
      <c r="FX1129" s="2">
        <v>50</v>
      </c>
      <c r="FY1129" s="2">
        <v>0</v>
      </c>
      <c r="FZ1129" s="2">
        <v>0</v>
      </c>
      <c r="GA1129" s="2">
        <v>0</v>
      </c>
      <c r="GB1129" s="2">
        <v>0</v>
      </c>
      <c r="GC1129" s="2">
        <v>0</v>
      </c>
      <c r="GD1129" s="2">
        <v>175</v>
      </c>
      <c r="GE1129" s="2">
        <v>4</v>
      </c>
      <c r="GF1129" s="2" t="s">
        <v>188</v>
      </c>
    </row>
    <row r="1130" spans="1:188" x14ac:dyDescent="0.7">
      <c r="A1130" s="2">
        <v>1099520</v>
      </c>
      <c r="B1130" s="2" t="s">
        <v>1316</v>
      </c>
      <c r="C1130" s="3">
        <v>41275</v>
      </c>
      <c r="D1130" s="2">
        <v>6</v>
      </c>
      <c r="E1130" s="2">
        <v>4</v>
      </c>
      <c r="F1130" s="2">
        <v>2</v>
      </c>
      <c r="G1130" s="2">
        <v>4</v>
      </c>
      <c r="H1130" s="2">
        <v>4</v>
      </c>
      <c r="I1130" s="2">
        <v>0</v>
      </c>
      <c r="J1130" s="2">
        <v>1</v>
      </c>
      <c r="K1130" s="2">
        <v>0</v>
      </c>
      <c r="L1130" s="2">
        <v>1</v>
      </c>
      <c r="M1130" s="2">
        <v>4</v>
      </c>
      <c r="N1130" s="2">
        <v>0</v>
      </c>
      <c r="O1130" s="2">
        <v>1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1</v>
      </c>
      <c r="AI1130" s="2">
        <v>1</v>
      </c>
      <c r="AJ1130" s="2">
        <v>0</v>
      </c>
      <c r="AK1130" s="2">
        <v>0</v>
      </c>
      <c r="AL1130" s="2">
        <v>0</v>
      </c>
      <c r="AM1130" s="2">
        <v>0</v>
      </c>
      <c r="AN1130" s="2">
        <v>1</v>
      </c>
      <c r="AO1130" s="2">
        <v>0</v>
      </c>
      <c r="AP1130" s="2">
        <v>0</v>
      </c>
      <c r="AQ1130" s="2">
        <v>0</v>
      </c>
      <c r="AR1130" s="2">
        <v>1</v>
      </c>
      <c r="AS1130" s="2">
        <v>0</v>
      </c>
      <c r="AT1130" s="2">
        <v>0</v>
      </c>
      <c r="AU1130" s="2">
        <v>0</v>
      </c>
      <c r="AV1130" s="2">
        <v>1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1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2000.77</v>
      </c>
      <c r="CG1130" s="2">
        <v>857.25</v>
      </c>
      <c r="CH1130" s="2">
        <v>1240.01</v>
      </c>
      <c r="CI1130" s="2">
        <v>0</v>
      </c>
      <c r="CJ1130" s="2">
        <v>760.76</v>
      </c>
      <c r="CK1130" s="2">
        <v>0</v>
      </c>
      <c r="CL1130" s="2">
        <v>96.49</v>
      </c>
      <c r="CM1130" s="2">
        <v>0</v>
      </c>
      <c r="CN1130" s="2">
        <v>1240.01</v>
      </c>
      <c r="CO1130" s="2">
        <v>0</v>
      </c>
      <c r="CP1130" s="2">
        <v>760.76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1240.01</v>
      </c>
      <c r="DC1130" s="2">
        <v>0</v>
      </c>
      <c r="DD1130" s="2">
        <v>760.76</v>
      </c>
      <c r="DE1130" s="2">
        <v>0</v>
      </c>
      <c r="DF1130" s="2">
        <v>96.49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611.25</v>
      </c>
      <c r="DY1130" s="2">
        <v>0</v>
      </c>
      <c r="DZ1130" s="2">
        <v>0</v>
      </c>
      <c r="EA1130" s="2">
        <v>628.76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0</v>
      </c>
      <c r="EI1130" s="2">
        <v>0</v>
      </c>
      <c r="EJ1130" s="2">
        <v>0</v>
      </c>
      <c r="EK1130" s="2">
        <v>0</v>
      </c>
      <c r="EL1130" s="2">
        <v>0</v>
      </c>
      <c r="EM1130" s="2">
        <v>0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760.76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0</v>
      </c>
      <c r="FM1130" s="2">
        <v>0</v>
      </c>
      <c r="FN1130" s="2">
        <v>0</v>
      </c>
      <c r="FO1130" s="2">
        <v>0</v>
      </c>
      <c r="FP1130" s="2">
        <v>0</v>
      </c>
      <c r="FQ1130" s="2">
        <v>0</v>
      </c>
      <c r="FR1130" s="2">
        <v>0</v>
      </c>
      <c r="FS1130" s="2">
        <v>0</v>
      </c>
      <c r="FT1130" s="2">
        <v>0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0</v>
      </c>
      <c r="GC1130" s="2">
        <v>96.49</v>
      </c>
      <c r="GD1130" s="2">
        <v>2097.2599999999902</v>
      </c>
      <c r="GE1130" s="2">
        <v>6</v>
      </c>
      <c r="GF1130" s="2" t="s">
        <v>188</v>
      </c>
    </row>
    <row r="1131" spans="1:188" x14ac:dyDescent="0.7">
      <c r="A1131" s="2">
        <v>1099941</v>
      </c>
      <c r="B1131" s="2" t="s">
        <v>1317</v>
      </c>
      <c r="C1131" s="3">
        <v>41275</v>
      </c>
      <c r="D1131" s="2">
        <v>6</v>
      </c>
      <c r="E1131" s="2">
        <v>3</v>
      </c>
      <c r="F1131" s="2">
        <v>1</v>
      </c>
      <c r="G1131" s="2">
        <v>3</v>
      </c>
      <c r="H1131" s="2">
        <v>1</v>
      </c>
      <c r="I1131" s="2">
        <v>0</v>
      </c>
      <c r="J1131" s="2">
        <v>1</v>
      </c>
      <c r="K1131" s="2">
        <v>0</v>
      </c>
      <c r="L1131" s="2">
        <v>12</v>
      </c>
      <c r="M1131" s="2">
        <v>1</v>
      </c>
      <c r="N1131" s="2">
        <v>0</v>
      </c>
      <c r="O1131" s="2">
        <v>1</v>
      </c>
      <c r="P1131" s="2">
        <v>0</v>
      </c>
      <c r="Q1131" s="2">
        <v>12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1</v>
      </c>
      <c r="AE1131" s="2">
        <v>0</v>
      </c>
      <c r="AF1131" s="2">
        <v>0</v>
      </c>
      <c r="AG1131" s="2">
        <v>0</v>
      </c>
      <c r="AH1131" s="2">
        <v>1</v>
      </c>
      <c r="AI1131" s="2">
        <v>1</v>
      </c>
      <c r="AJ1131" s="2">
        <v>0</v>
      </c>
      <c r="AK1131" s="2">
        <v>0</v>
      </c>
      <c r="AL1131" s="2">
        <v>0</v>
      </c>
      <c r="AM1131" s="2">
        <v>0</v>
      </c>
      <c r="AN1131" s="2">
        <v>1</v>
      </c>
      <c r="AO1131" s="2">
        <v>0</v>
      </c>
      <c r="AP1131" s="2">
        <v>0</v>
      </c>
      <c r="AQ1131" s="2">
        <v>0</v>
      </c>
      <c r="AR1131" s="2">
        <v>1</v>
      </c>
      <c r="AS1131" s="2">
        <v>0</v>
      </c>
      <c r="AT1131" s="2">
        <v>0</v>
      </c>
      <c r="AU1131" s="2">
        <v>0</v>
      </c>
      <c r="AV1131" s="2">
        <v>1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1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530</v>
      </c>
      <c r="CG1131" s="2">
        <v>430</v>
      </c>
      <c r="CH1131" s="2">
        <v>100</v>
      </c>
      <c r="CI1131" s="2">
        <v>0</v>
      </c>
      <c r="CJ1131" s="2">
        <v>100</v>
      </c>
      <c r="CK1131" s="2">
        <v>0</v>
      </c>
      <c r="CL1131" s="2">
        <v>330</v>
      </c>
      <c r="CM1131" s="2">
        <v>0</v>
      </c>
      <c r="CN1131" s="2">
        <v>100</v>
      </c>
      <c r="CO1131" s="2">
        <v>0</v>
      </c>
      <c r="CP1131" s="2">
        <v>100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0</v>
      </c>
      <c r="DB1131" s="2">
        <v>100</v>
      </c>
      <c r="DC1131" s="2">
        <v>0</v>
      </c>
      <c r="DD1131" s="2">
        <v>100</v>
      </c>
      <c r="DE1131" s="2">
        <v>0</v>
      </c>
      <c r="DF1131" s="2">
        <v>330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100</v>
      </c>
      <c r="ED1131" s="2">
        <v>0</v>
      </c>
      <c r="EE1131" s="2">
        <v>0</v>
      </c>
      <c r="EF1131" s="2">
        <v>0</v>
      </c>
      <c r="EG1131" s="2">
        <v>0</v>
      </c>
      <c r="EH1131" s="2">
        <v>0</v>
      </c>
      <c r="EI1131" s="2">
        <v>0</v>
      </c>
      <c r="EJ1131" s="2">
        <v>0</v>
      </c>
      <c r="EK1131" s="2">
        <v>0</v>
      </c>
      <c r="EL1131" s="2">
        <v>0</v>
      </c>
      <c r="EM1131" s="2">
        <v>0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100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0</v>
      </c>
      <c r="FM1131" s="2">
        <v>0</v>
      </c>
      <c r="FN1131" s="2">
        <v>0</v>
      </c>
      <c r="FO1131" s="2">
        <v>0</v>
      </c>
      <c r="FP1131" s="2">
        <v>0</v>
      </c>
      <c r="FQ1131" s="2">
        <v>0</v>
      </c>
      <c r="FR1131" s="2">
        <v>0</v>
      </c>
      <c r="FS1131" s="2">
        <v>215</v>
      </c>
      <c r="FT1131" s="2">
        <v>95</v>
      </c>
      <c r="FU1131" s="2">
        <v>20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0</v>
      </c>
      <c r="GB1131" s="2">
        <v>0</v>
      </c>
      <c r="GC1131" s="2">
        <v>0</v>
      </c>
      <c r="GD1131" s="2">
        <v>530</v>
      </c>
      <c r="GE1131" s="2">
        <v>14</v>
      </c>
      <c r="GF1131" s="2" t="s">
        <v>188</v>
      </c>
    </row>
    <row r="1132" spans="1:188" x14ac:dyDescent="0.7">
      <c r="A1132" s="2">
        <v>1100656</v>
      </c>
      <c r="B1132" s="2" t="s">
        <v>1318</v>
      </c>
      <c r="C1132" s="3">
        <v>41275</v>
      </c>
      <c r="D1132" s="2">
        <v>6</v>
      </c>
      <c r="E1132" s="2">
        <v>4</v>
      </c>
      <c r="F1132" s="2">
        <v>2</v>
      </c>
      <c r="G1132" s="2">
        <v>4</v>
      </c>
      <c r="H1132" s="2">
        <v>1</v>
      </c>
      <c r="I1132" s="2">
        <v>0</v>
      </c>
      <c r="J1132" s="2">
        <v>10</v>
      </c>
      <c r="K1132" s="2">
        <v>0</v>
      </c>
      <c r="L1132" s="2">
        <v>2</v>
      </c>
      <c r="M1132" s="2">
        <v>1</v>
      </c>
      <c r="N1132" s="2">
        <v>0</v>
      </c>
      <c r="O1132" s="2">
        <v>10</v>
      </c>
      <c r="P1132" s="2">
        <v>0</v>
      </c>
      <c r="Q1132" s="2">
        <v>2</v>
      </c>
      <c r="R1132" s="2">
        <v>0</v>
      </c>
      <c r="S1132" s="2">
        <v>0</v>
      </c>
      <c r="T1132" s="2">
        <v>0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1</v>
      </c>
      <c r="AJ1132" s="2">
        <v>0</v>
      </c>
      <c r="AK1132" s="2">
        <v>0</v>
      </c>
      <c r="AL1132" s="2">
        <v>0</v>
      </c>
      <c r="AM1132" s="2">
        <v>0</v>
      </c>
      <c r="AN1132" s="2">
        <v>1</v>
      </c>
      <c r="AO1132" s="2">
        <v>0</v>
      </c>
      <c r="AP1132" s="2">
        <v>0</v>
      </c>
      <c r="AQ1132" s="2">
        <v>0</v>
      </c>
      <c r="AR1132" s="2">
        <v>1</v>
      </c>
      <c r="AS1132" s="2">
        <v>0</v>
      </c>
      <c r="AT1132" s="2">
        <v>0</v>
      </c>
      <c r="AU1132" s="2">
        <v>0</v>
      </c>
      <c r="AV1132" s="2">
        <v>1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1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285</v>
      </c>
      <c r="CG1132" s="2">
        <v>415</v>
      </c>
      <c r="CH1132" s="2">
        <v>50</v>
      </c>
      <c r="CI1132" s="2">
        <v>0</v>
      </c>
      <c r="CJ1132" s="2">
        <v>235</v>
      </c>
      <c r="CK1132" s="2">
        <v>0</v>
      </c>
      <c r="CL1132" s="2">
        <v>180</v>
      </c>
      <c r="CM1132" s="2">
        <v>0</v>
      </c>
      <c r="CN1132" s="2">
        <v>50</v>
      </c>
      <c r="CO1132" s="2">
        <v>0</v>
      </c>
      <c r="CP1132" s="2">
        <v>235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50</v>
      </c>
      <c r="DC1132" s="2">
        <v>0</v>
      </c>
      <c r="DD1132" s="2">
        <v>235</v>
      </c>
      <c r="DE1132" s="2">
        <v>0</v>
      </c>
      <c r="DF1132" s="2">
        <v>180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50</v>
      </c>
      <c r="EG1132" s="2">
        <v>0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35</v>
      </c>
      <c r="EV1132" s="2">
        <v>0</v>
      </c>
      <c r="EW1132" s="2">
        <v>60</v>
      </c>
      <c r="EX1132" s="2">
        <v>30</v>
      </c>
      <c r="EY1132" s="2">
        <v>110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0</v>
      </c>
      <c r="FJ1132" s="2">
        <v>0</v>
      </c>
      <c r="FK1132" s="2">
        <v>0</v>
      </c>
      <c r="FL1132" s="2">
        <v>0</v>
      </c>
      <c r="FM1132" s="2">
        <v>0</v>
      </c>
      <c r="FN1132" s="2">
        <v>0</v>
      </c>
      <c r="FO1132" s="2">
        <v>0</v>
      </c>
      <c r="FP1132" s="2">
        <v>0</v>
      </c>
      <c r="FQ1132" s="2">
        <v>0</v>
      </c>
      <c r="FR1132" s="2">
        <v>0</v>
      </c>
      <c r="FS1132" s="2">
        <v>0</v>
      </c>
      <c r="FT1132" s="2">
        <v>180</v>
      </c>
      <c r="FU1132" s="2">
        <v>0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0</v>
      </c>
      <c r="GC1132" s="2">
        <v>0</v>
      </c>
      <c r="GD1132" s="2">
        <v>465</v>
      </c>
      <c r="GE1132" s="2">
        <v>13</v>
      </c>
      <c r="GF1132" s="2" t="s">
        <v>188</v>
      </c>
    </row>
    <row r="1133" spans="1:188" x14ac:dyDescent="0.7">
      <c r="A1133" s="2">
        <v>1102863</v>
      </c>
      <c r="B1133" s="2" t="s">
        <v>1319</v>
      </c>
      <c r="C1133" s="3">
        <v>41275</v>
      </c>
      <c r="D1133" s="2">
        <v>6</v>
      </c>
      <c r="E1133" s="2">
        <v>3</v>
      </c>
      <c r="F1133" s="2">
        <v>1</v>
      </c>
      <c r="G1133" s="2">
        <v>3</v>
      </c>
      <c r="H1133" s="2">
        <v>2</v>
      </c>
      <c r="I1133" s="2">
        <v>0</v>
      </c>
      <c r="J1133" s="2">
        <v>1</v>
      </c>
      <c r="K1133" s="2">
        <v>0</v>
      </c>
      <c r="L1133" s="2">
        <v>1</v>
      </c>
      <c r="M1133" s="2">
        <v>2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1</v>
      </c>
      <c r="AE1133" s="2">
        <v>0</v>
      </c>
      <c r="AF1133" s="2">
        <v>0</v>
      </c>
      <c r="AG1133" s="2">
        <v>0</v>
      </c>
      <c r="AH1133" s="2">
        <v>1</v>
      </c>
      <c r="AI1133" s="2">
        <v>1</v>
      </c>
      <c r="AJ1133" s="2">
        <v>0</v>
      </c>
      <c r="AK1133" s="2">
        <v>0</v>
      </c>
      <c r="AL1133" s="2">
        <v>0</v>
      </c>
      <c r="AM1133" s="2">
        <v>0</v>
      </c>
      <c r="AN1133" s="2">
        <v>1</v>
      </c>
      <c r="AO1133" s="2">
        <v>0</v>
      </c>
      <c r="AP1133" s="2">
        <v>0</v>
      </c>
      <c r="AQ1133" s="2">
        <v>0</v>
      </c>
      <c r="AR1133" s="2">
        <v>1</v>
      </c>
      <c r="AS1133" s="2">
        <v>0</v>
      </c>
      <c r="AT1133" s="2">
        <v>0</v>
      </c>
      <c r="AU1133" s="2">
        <v>0</v>
      </c>
      <c r="AV1133" s="2">
        <v>1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1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250</v>
      </c>
      <c r="CG1133" s="2">
        <v>150</v>
      </c>
      <c r="CH1133" s="2">
        <v>100</v>
      </c>
      <c r="CI1133" s="2">
        <v>0</v>
      </c>
      <c r="CJ1133" s="2">
        <v>50</v>
      </c>
      <c r="CK1133" s="2">
        <v>0</v>
      </c>
      <c r="CL1133" s="2">
        <v>100</v>
      </c>
      <c r="CM1133" s="2">
        <v>0</v>
      </c>
      <c r="CN1133" s="2">
        <v>100</v>
      </c>
      <c r="CO1133" s="2">
        <v>0</v>
      </c>
      <c r="CP1133" s="2">
        <v>50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100</v>
      </c>
      <c r="DC1133" s="2">
        <v>0</v>
      </c>
      <c r="DD1133" s="2">
        <v>50</v>
      </c>
      <c r="DE1133" s="2">
        <v>0</v>
      </c>
      <c r="DF1133" s="2">
        <v>100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100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0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50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0</v>
      </c>
      <c r="FQ1133" s="2">
        <v>0</v>
      </c>
      <c r="FR1133" s="2">
        <v>0</v>
      </c>
      <c r="FS1133" s="2">
        <v>100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250</v>
      </c>
      <c r="GE1133" s="2">
        <v>4</v>
      </c>
      <c r="GF1133" s="2" t="s">
        <v>188</v>
      </c>
    </row>
    <row r="1134" spans="1:188" x14ac:dyDescent="0.7">
      <c r="A1134" s="2">
        <v>1103797</v>
      </c>
      <c r="B1134" s="2" t="s">
        <v>1320</v>
      </c>
      <c r="C1134" s="3">
        <v>41275</v>
      </c>
      <c r="D1134" s="2">
        <v>6</v>
      </c>
      <c r="E1134" s="2">
        <v>3</v>
      </c>
      <c r="F1134" s="2">
        <v>1</v>
      </c>
      <c r="G1134" s="2">
        <v>3</v>
      </c>
      <c r="H1134" s="2">
        <v>1</v>
      </c>
      <c r="I1134" s="2">
        <v>0</v>
      </c>
      <c r="J1134" s="2">
        <v>1</v>
      </c>
      <c r="K1134" s="2">
        <v>0</v>
      </c>
      <c r="L1134" s="2">
        <v>1</v>
      </c>
      <c r="M1134" s="2">
        <v>1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1</v>
      </c>
      <c r="AE1134" s="2">
        <v>0</v>
      </c>
      <c r="AF1134" s="2">
        <v>0</v>
      </c>
      <c r="AG1134" s="2">
        <v>0</v>
      </c>
      <c r="AH1134" s="2">
        <v>1</v>
      </c>
      <c r="AI1134" s="2">
        <v>1</v>
      </c>
      <c r="AJ1134" s="2">
        <v>0</v>
      </c>
      <c r="AK1134" s="2">
        <v>0</v>
      </c>
      <c r="AL1134" s="2">
        <v>0</v>
      </c>
      <c r="AM1134" s="2">
        <v>0</v>
      </c>
      <c r="AN1134" s="2">
        <v>1</v>
      </c>
      <c r="AO1134" s="2">
        <v>0</v>
      </c>
      <c r="AP1134" s="2">
        <v>0</v>
      </c>
      <c r="AQ1134" s="2">
        <v>0</v>
      </c>
      <c r="AR1134" s="2">
        <v>1</v>
      </c>
      <c r="AS1134" s="2">
        <v>0</v>
      </c>
      <c r="AT1134" s="2">
        <v>0</v>
      </c>
      <c r="AU1134" s="2">
        <v>0</v>
      </c>
      <c r="AV1134" s="2">
        <v>1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225</v>
      </c>
      <c r="CG1134" s="2">
        <v>150</v>
      </c>
      <c r="CH1134" s="2">
        <v>75</v>
      </c>
      <c r="CI1134" s="2">
        <v>0</v>
      </c>
      <c r="CJ1134" s="2">
        <v>50</v>
      </c>
      <c r="CK1134" s="2">
        <v>0</v>
      </c>
      <c r="CL1134" s="2">
        <v>100</v>
      </c>
      <c r="CM1134" s="2">
        <v>0</v>
      </c>
      <c r="CN1134" s="2">
        <v>75</v>
      </c>
      <c r="CO1134" s="2">
        <v>0</v>
      </c>
      <c r="CP1134" s="2">
        <v>50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75</v>
      </c>
      <c r="DC1134" s="2">
        <v>0</v>
      </c>
      <c r="DD1134" s="2">
        <v>50</v>
      </c>
      <c r="DE1134" s="2">
        <v>0</v>
      </c>
      <c r="DF1134" s="2">
        <v>100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75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0</v>
      </c>
      <c r="EI1134" s="2">
        <v>0</v>
      </c>
      <c r="EJ1134" s="2">
        <v>0</v>
      </c>
      <c r="EK1134" s="2">
        <v>0</v>
      </c>
      <c r="EL1134" s="2">
        <v>0</v>
      </c>
      <c r="EM1134" s="2">
        <v>0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50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0</v>
      </c>
      <c r="FP1134" s="2">
        <v>0</v>
      </c>
      <c r="FQ1134" s="2">
        <v>0</v>
      </c>
      <c r="FR1134" s="2">
        <v>0</v>
      </c>
      <c r="FS1134" s="2">
        <v>100</v>
      </c>
      <c r="FT1134" s="2">
        <v>0</v>
      </c>
      <c r="FU1134" s="2">
        <v>0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0</v>
      </c>
      <c r="GC1134" s="2">
        <v>0</v>
      </c>
      <c r="GD1134" s="2">
        <v>225</v>
      </c>
      <c r="GE1134" s="2">
        <v>3</v>
      </c>
      <c r="GF1134" s="2" t="s">
        <v>188</v>
      </c>
    </row>
    <row r="1135" spans="1:188" x14ac:dyDescent="0.7">
      <c r="A1135" s="2">
        <v>1104136</v>
      </c>
      <c r="B1135" s="2" t="s">
        <v>1321</v>
      </c>
      <c r="C1135" s="3">
        <v>41275</v>
      </c>
      <c r="D1135" s="2">
        <v>6</v>
      </c>
      <c r="E1135" s="2">
        <v>3</v>
      </c>
      <c r="F1135" s="2">
        <v>1</v>
      </c>
      <c r="G1135" s="2">
        <v>3</v>
      </c>
      <c r="H1135" s="2">
        <v>1</v>
      </c>
      <c r="I1135" s="2">
        <v>0</v>
      </c>
      <c r="J1135" s="2">
        <v>1</v>
      </c>
      <c r="K1135" s="2">
        <v>0</v>
      </c>
      <c r="L1135" s="2">
        <v>1</v>
      </c>
      <c r="M1135" s="2">
        <v>1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0</v>
      </c>
      <c r="AF1135" s="2">
        <v>0</v>
      </c>
      <c r="AG1135" s="2">
        <v>0</v>
      </c>
      <c r="AH1135" s="2">
        <v>1</v>
      </c>
      <c r="AI1135" s="2">
        <v>1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0</v>
      </c>
      <c r="AP1135" s="2">
        <v>0</v>
      </c>
      <c r="AQ1135" s="2">
        <v>0</v>
      </c>
      <c r="AR1135" s="2">
        <v>1</v>
      </c>
      <c r="AS1135" s="2">
        <v>0</v>
      </c>
      <c r="AT1135" s="2">
        <v>0</v>
      </c>
      <c r="AU1135" s="2">
        <v>0</v>
      </c>
      <c r="AV1135" s="2">
        <v>1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1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200</v>
      </c>
      <c r="CG1135" s="2">
        <v>150</v>
      </c>
      <c r="CH1135" s="2">
        <v>50</v>
      </c>
      <c r="CI1135" s="2">
        <v>0</v>
      </c>
      <c r="CJ1135" s="2">
        <v>50</v>
      </c>
      <c r="CK1135" s="2">
        <v>0</v>
      </c>
      <c r="CL1135" s="2">
        <v>100</v>
      </c>
      <c r="CM1135" s="2">
        <v>0</v>
      </c>
      <c r="CN1135" s="2">
        <v>50</v>
      </c>
      <c r="CO1135" s="2">
        <v>0</v>
      </c>
      <c r="CP1135" s="2">
        <v>50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50</v>
      </c>
      <c r="DC1135" s="2">
        <v>0</v>
      </c>
      <c r="DD1135" s="2">
        <v>50</v>
      </c>
      <c r="DE1135" s="2">
        <v>0</v>
      </c>
      <c r="DF1135" s="2">
        <v>100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50</v>
      </c>
      <c r="ED1135" s="2">
        <v>0</v>
      </c>
      <c r="EE1135" s="2">
        <v>0</v>
      </c>
      <c r="EF1135" s="2">
        <v>0</v>
      </c>
      <c r="EG1135" s="2">
        <v>0</v>
      </c>
      <c r="EH1135" s="2">
        <v>0</v>
      </c>
      <c r="EI1135" s="2">
        <v>0</v>
      </c>
      <c r="EJ1135" s="2">
        <v>0</v>
      </c>
      <c r="EK1135" s="2">
        <v>0</v>
      </c>
      <c r="EL1135" s="2">
        <v>0</v>
      </c>
      <c r="EM1135" s="2">
        <v>0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50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100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200</v>
      </c>
      <c r="GE1135" s="2">
        <v>3</v>
      </c>
      <c r="GF1135" s="2" t="s">
        <v>188</v>
      </c>
    </row>
    <row r="1136" spans="1:188" x14ac:dyDescent="0.7">
      <c r="A1136" s="2">
        <v>1105996</v>
      </c>
      <c r="B1136" s="2" t="s">
        <v>1322</v>
      </c>
      <c r="C1136" s="3">
        <v>41640</v>
      </c>
      <c r="D1136" s="2">
        <v>5</v>
      </c>
      <c r="E1136" s="2">
        <v>3</v>
      </c>
      <c r="F1136" s="2">
        <v>1</v>
      </c>
      <c r="G1136" s="2">
        <v>3</v>
      </c>
      <c r="H1136" s="2">
        <v>0</v>
      </c>
      <c r="I1136" s="2">
        <v>2</v>
      </c>
      <c r="J1136" s="2">
        <v>0</v>
      </c>
      <c r="K1136" s="2">
        <v>1</v>
      </c>
      <c r="L1136" s="2">
        <v>0</v>
      </c>
      <c r="M1136" s="2">
        <v>2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1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1</v>
      </c>
      <c r="AI1136" s="2">
        <v>1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0</v>
      </c>
      <c r="AP1136" s="2">
        <v>0</v>
      </c>
      <c r="AQ1136" s="2">
        <v>0</v>
      </c>
      <c r="AR1136" s="2">
        <v>1</v>
      </c>
      <c r="AS1136" s="2">
        <v>0</v>
      </c>
      <c r="AT1136" s="2">
        <v>0</v>
      </c>
      <c r="AU1136" s="2">
        <v>0</v>
      </c>
      <c r="AV1136" s="2">
        <v>1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70</v>
      </c>
      <c r="CG1136" s="2">
        <v>75</v>
      </c>
      <c r="CH1136" s="2">
        <v>0</v>
      </c>
      <c r="CI1136" s="2">
        <v>50</v>
      </c>
      <c r="CJ1136" s="2">
        <v>0</v>
      </c>
      <c r="CK1136" s="2">
        <v>20</v>
      </c>
      <c r="CL1136" s="2">
        <v>0</v>
      </c>
      <c r="CM1136" s="2">
        <v>0</v>
      </c>
      <c r="CN1136" s="2">
        <v>0</v>
      </c>
      <c r="CO1136" s="2">
        <v>50</v>
      </c>
      <c r="CP1136" s="2">
        <v>0</v>
      </c>
      <c r="CQ1136" s="2">
        <v>20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50</v>
      </c>
      <c r="DC1136" s="2">
        <v>0</v>
      </c>
      <c r="DD1136" s="2">
        <v>20</v>
      </c>
      <c r="DE1136" s="2">
        <v>0</v>
      </c>
      <c r="DF1136" s="2">
        <v>55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0</v>
      </c>
      <c r="EI1136" s="2">
        <v>50</v>
      </c>
      <c r="EJ1136" s="2">
        <v>0</v>
      </c>
      <c r="EK1136" s="2">
        <v>0</v>
      </c>
      <c r="EL1136" s="2">
        <v>0</v>
      </c>
      <c r="EM1136" s="2">
        <v>0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0</v>
      </c>
      <c r="FM1136" s="2">
        <v>0</v>
      </c>
      <c r="FN1136" s="2">
        <v>0</v>
      </c>
      <c r="FO1136" s="2">
        <v>0</v>
      </c>
      <c r="FP1136" s="2">
        <v>20</v>
      </c>
      <c r="FQ1136" s="2">
        <v>0</v>
      </c>
      <c r="FR1136" s="2">
        <v>0</v>
      </c>
      <c r="FS1136" s="2">
        <v>0</v>
      </c>
      <c r="FT1136" s="2">
        <v>0</v>
      </c>
      <c r="FU1136" s="2">
        <v>0</v>
      </c>
      <c r="FV1136" s="2">
        <v>0</v>
      </c>
      <c r="FW1136" s="2">
        <v>0</v>
      </c>
      <c r="FX1136" s="2">
        <v>0</v>
      </c>
      <c r="FY1136" s="2">
        <v>0</v>
      </c>
      <c r="FZ1136" s="2">
        <v>0</v>
      </c>
      <c r="GA1136" s="2">
        <v>0</v>
      </c>
      <c r="GB1136" s="2">
        <v>0</v>
      </c>
      <c r="GC1136" s="2">
        <v>0</v>
      </c>
      <c r="GD1136" s="2">
        <v>70</v>
      </c>
      <c r="GE1136" s="2">
        <v>3</v>
      </c>
      <c r="GF1136" s="2" t="s">
        <v>188</v>
      </c>
    </row>
    <row r="1137" spans="1:188" x14ac:dyDescent="0.7">
      <c r="A1137" s="2">
        <v>1106896</v>
      </c>
      <c r="B1137" s="2" t="s">
        <v>1323</v>
      </c>
      <c r="C1137" s="3">
        <v>41640</v>
      </c>
      <c r="D1137" s="2">
        <v>5</v>
      </c>
      <c r="E1137" s="2">
        <v>3</v>
      </c>
      <c r="F1137" s="2">
        <v>1</v>
      </c>
      <c r="G1137" s="2">
        <v>3</v>
      </c>
      <c r="H1137" s="2">
        <v>0</v>
      </c>
      <c r="I1137" s="2">
        <v>4</v>
      </c>
      <c r="J1137" s="2">
        <v>0</v>
      </c>
      <c r="K1137" s="2">
        <v>1</v>
      </c>
      <c r="L1137" s="2">
        <v>0</v>
      </c>
      <c r="M1137" s="2">
        <v>4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</v>
      </c>
      <c r="AI1137" s="2">
        <v>1</v>
      </c>
      <c r="AJ1137" s="2">
        <v>0</v>
      </c>
      <c r="AK1137" s="2">
        <v>0</v>
      </c>
      <c r="AL1137" s="2">
        <v>0</v>
      </c>
      <c r="AM1137" s="2">
        <v>0</v>
      </c>
      <c r="AN1137" s="2">
        <v>1</v>
      </c>
      <c r="AO1137" s="2">
        <v>0</v>
      </c>
      <c r="AP1137" s="2">
        <v>0</v>
      </c>
      <c r="AQ1137" s="2">
        <v>0</v>
      </c>
      <c r="AR1137" s="2">
        <v>1</v>
      </c>
      <c r="AS1137" s="2">
        <v>0</v>
      </c>
      <c r="AT1137" s="2">
        <v>0</v>
      </c>
      <c r="AU1137" s="2">
        <v>0</v>
      </c>
      <c r="AV1137" s="2">
        <v>1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210</v>
      </c>
      <c r="CG1137" s="2">
        <v>20</v>
      </c>
      <c r="CH1137" s="2">
        <v>0</v>
      </c>
      <c r="CI1137" s="2">
        <v>200</v>
      </c>
      <c r="CJ1137" s="2">
        <v>0</v>
      </c>
      <c r="CK1137" s="2">
        <v>10</v>
      </c>
      <c r="CL1137" s="2">
        <v>0</v>
      </c>
      <c r="CM1137" s="2">
        <v>0</v>
      </c>
      <c r="CN1137" s="2">
        <v>0</v>
      </c>
      <c r="CO1137" s="2">
        <v>200</v>
      </c>
      <c r="CP1137" s="2">
        <v>0</v>
      </c>
      <c r="CQ1137" s="2">
        <v>10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200</v>
      </c>
      <c r="DC1137" s="2">
        <v>0</v>
      </c>
      <c r="DD1137" s="2">
        <v>10</v>
      </c>
      <c r="DE1137" s="2">
        <v>0</v>
      </c>
      <c r="DF1137" s="2">
        <v>10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0</v>
      </c>
      <c r="EI1137" s="2">
        <v>0</v>
      </c>
      <c r="EJ1137" s="2">
        <v>0</v>
      </c>
      <c r="EK1137" s="2">
        <v>0</v>
      </c>
      <c r="EL1137" s="2">
        <v>0</v>
      </c>
      <c r="EM1137" s="2">
        <v>50</v>
      </c>
      <c r="EN1137" s="2">
        <v>0</v>
      </c>
      <c r="EO1137" s="2">
        <v>125</v>
      </c>
      <c r="EP1137" s="2">
        <v>0</v>
      </c>
      <c r="EQ1137" s="2">
        <v>0</v>
      </c>
      <c r="ER1137" s="2">
        <v>0</v>
      </c>
      <c r="ES1137" s="2">
        <v>25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0</v>
      </c>
      <c r="FJ1137" s="2">
        <v>0</v>
      </c>
      <c r="FK1137" s="2">
        <v>0</v>
      </c>
      <c r="FL1137" s="2">
        <v>0</v>
      </c>
      <c r="FM1137" s="2">
        <v>0</v>
      </c>
      <c r="FN1137" s="2">
        <v>10</v>
      </c>
      <c r="FO1137" s="2">
        <v>0</v>
      </c>
      <c r="FP1137" s="2">
        <v>0</v>
      </c>
      <c r="FQ1137" s="2">
        <v>0</v>
      </c>
      <c r="FR1137" s="2">
        <v>0</v>
      </c>
      <c r="FS1137" s="2">
        <v>0</v>
      </c>
      <c r="FT1137" s="2">
        <v>0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210</v>
      </c>
      <c r="GE1137" s="2">
        <v>5</v>
      </c>
      <c r="GF1137" s="2" t="s">
        <v>188</v>
      </c>
    </row>
    <row r="1138" spans="1:188" x14ac:dyDescent="0.7">
      <c r="A1138" s="2">
        <v>1107566</v>
      </c>
      <c r="B1138" s="2" t="s">
        <v>1324</v>
      </c>
      <c r="C1138" s="3">
        <v>41640</v>
      </c>
      <c r="D1138" s="2">
        <v>5</v>
      </c>
      <c r="E1138" s="2">
        <v>3</v>
      </c>
      <c r="F1138" s="2">
        <v>1</v>
      </c>
      <c r="G1138" s="2">
        <v>3</v>
      </c>
      <c r="H1138" s="2">
        <v>0</v>
      </c>
      <c r="I1138" s="2">
        <v>1</v>
      </c>
      <c r="J1138" s="2">
        <v>0</v>
      </c>
      <c r="K1138" s="2">
        <v>1</v>
      </c>
      <c r="L1138" s="2">
        <v>0</v>
      </c>
      <c r="M1138" s="2">
        <v>1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1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1</v>
      </c>
      <c r="AJ1138" s="2">
        <v>0</v>
      </c>
      <c r="AK1138" s="2">
        <v>0</v>
      </c>
      <c r="AL1138" s="2">
        <v>0</v>
      </c>
      <c r="AM1138" s="2">
        <v>0</v>
      </c>
      <c r="AN1138" s="2">
        <v>1</v>
      </c>
      <c r="AO1138" s="2">
        <v>0</v>
      </c>
      <c r="AP1138" s="2">
        <v>0</v>
      </c>
      <c r="AQ1138" s="2">
        <v>0</v>
      </c>
      <c r="AR1138" s="2">
        <v>1</v>
      </c>
      <c r="AS1138" s="2">
        <v>0</v>
      </c>
      <c r="AT1138" s="2">
        <v>0</v>
      </c>
      <c r="AU1138" s="2">
        <v>0</v>
      </c>
      <c r="AV1138" s="2">
        <v>1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75</v>
      </c>
      <c r="CG1138" s="2">
        <v>125</v>
      </c>
      <c r="CH1138" s="2">
        <v>0</v>
      </c>
      <c r="CI1138" s="2">
        <v>50</v>
      </c>
      <c r="CJ1138" s="2">
        <v>0</v>
      </c>
      <c r="CK1138" s="2">
        <v>25</v>
      </c>
      <c r="CL1138" s="2">
        <v>0</v>
      </c>
      <c r="CM1138" s="2">
        <v>0</v>
      </c>
      <c r="CN1138" s="2">
        <v>0</v>
      </c>
      <c r="CO1138" s="2">
        <v>50</v>
      </c>
      <c r="CP1138" s="2">
        <v>0</v>
      </c>
      <c r="CQ1138" s="2">
        <v>25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50</v>
      </c>
      <c r="DC1138" s="2">
        <v>0</v>
      </c>
      <c r="DD1138" s="2">
        <v>25</v>
      </c>
      <c r="DE1138" s="2">
        <v>0</v>
      </c>
      <c r="DF1138" s="2">
        <v>100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0</v>
      </c>
      <c r="EI1138" s="2">
        <v>0</v>
      </c>
      <c r="EJ1138" s="2">
        <v>0</v>
      </c>
      <c r="EK1138" s="2">
        <v>0</v>
      </c>
      <c r="EL1138" s="2">
        <v>50</v>
      </c>
      <c r="EM1138" s="2">
        <v>0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25</v>
      </c>
      <c r="FH1138" s="2">
        <v>0</v>
      </c>
      <c r="FI1138" s="2">
        <v>0</v>
      </c>
      <c r="FJ1138" s="2">
        <v>0</v>
      </c>
      <c r="FK1138" s="2">
        <v>0</v>
      </c>
      <c r="FL1138" s="2">
        <v>0</v>
      </c>
      <c r="FM1138" s="2">
        <v>0</v>
      </c>
      <c r="FN1138" s="2">
        <v>0</v>
      </c>
      <c r="FO1138" s="2">
        <v>0</v>
      </c>
      <c r="FP1138" s="2">
        <v>0</v>
      </c>
      <c r="FQ1138" s="2">
        <v>0</v>
      </c>
      <c r="FR1138" s="2">
        <v>0</v>
      </c>
      <c r="FS1138" s="2">
        <v>0</v>
      </c>
      <c r="FT1138" s="2">
        <v>0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0</v>
      </c>
      <c r="GB1138" s="2">
        <v>0</v>
      </c>
      <c r="GC1138" s="2">
        <v>0</v>
      </c>
      <c r="GD1138" s="2">
        <v>75</v>
      </c>
      <c r="GE1138" s="2">
        <v>2</v>
      </c>
      <c r="GF1138" s="2" t="s">
        <v>188</v>
      </c>
    </row>
    <row r="1139" spans="1:188" x14ac:dyDescent="0.7">
      <c r="A1139" s="2">
        <v>1107905</v>
      </c>
      <c r="B1139" s="2" t="s">
        <v>1325</v>
      </c>
      <c r="C1139" s="3">
        <v>41640</v>
      </c>
      <c r="D1139" s="2">
        <v>5</v>
      </c>
      <c r="E1139" s="2">
        <v>3</v>
      </c>
      <c r="F1139" s="2">
        <v>1</v>
      </c>
      <c r="G1139" s="2">
        <v>3</v>
      </c>
      <c r="H1139" s="2">
        <v>0</v>
      </c>
      <c r="I1139" s="2">
        <v>5</v>
      </c>
      <c r="J1139" s="2">
        <v>0</v>
      </c>
      <c r="K1139" s="2">
        <v>2</v>
      </c>
      <c r="L1139" s="2">
        <v>0</v>
      </c>
      <c r="M1139" s="2">
        <v>5</v>
      </c>
      <c r="N1139" s="2">
        <v>0</v>
      </c>
      <c r="O1139" s="2">
        <v>2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1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</v>
      </c>
      <c r="AI1139" s="2">
        <v>1</v>
      </c>
      <c r="AJ1139" s="2">
        <v>0</v>
      </c>
      <c r="AK1139" s="2">
        <v>0</v>
      </c>
      <c r="AL1139" s="2">
        <v>0</v>
      </c>
      <c r="AM1139" s="2">
        <v>0</v>
      </c>
      <c r="AN1139" s="2">
        <v>1</v>
      </c>
      <c r="AO1139" s="2">
        <v>0</v>
      </c>
      <c r="AP1139" s="2">
        <v>0</v>
      </c>
      <c r="AQ1139" s="2">
        <v>0</v>
      </c>
      <c r="AR1139" s="2">
        <v>1</v>
      </c>
      <c r="AS1139" s="2">
        <v>0</v>
      </c>
      <c r="AT1139" s="2">
        <v>0</v>
      </c>
      <c r="AU1139" s="2">
        <v>0</v>
      </c>
      <c r="AV1139" s="2">
        <v>1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750</v>
      </c>
      <c r="CG1139" s="2">
        <v>450</v>
      </c>
      <c r="CH1139" s="2">
        <v>0</v>
      </c>
      <c r="CI1139" s="2">
        <v>350</v>
      </c>
      <c r="CJ1139" s="2">
        <v>0</v>
      </c>
      <c r="CK1139" s="2">
        <v>400</v>
      </c>
      <c r="CL1139" s="2">
        <v>0</v>
      </c>
      <c r="CM1139" s="2">
        <v>0</v>
      </c>
      <c r="CN1139" s="2">
        <v>0</v>
      </c>
      <c r="CO1139" s="2">
        <v>350</v>
      </c>
      <c r="CP1139" s="2">
        <v>0</v>
      </c>
      <c r="CQ1139" s="2">
        <v>400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350</v>
      </c>
      <c r="DC1139" s="2">
        <v>0</v>
      </c>
      <c r="DD1139" s="2">
        <v>400</v>
      </c>
      <c r="DE1139" s="2">
        <v>0</v>
      </c>
      <c r="DF1139" s="2">
        <v>50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0</v>
      </c>
      <c r="EI1139" s="2">
        <v>0</v>
      </c>
      <c r="EJ1139" s="2">
        <v>100</v>
      </c>
      <c r="EK1139" s="2">
        <v>50</v>
      </c>
      <c r="EL1139" s="2">
        <v>0</v>
      </c>
      <c r="EM1139" s="2">
        <v>0</v>
      </c>
      <c r="EN1139" s="2">
        <v>0</v>
      </c>
      <c r="EO1139" s="2">
        <v>0</v>
      </c>
      <c r="EP1139" s="2">
        <v>200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0</v>
      </c>
      <c r="FM1139" s="2">
        <v>200</v>
      </c>
      <c r="FN1139" s="2">
        <v>200</v>
      </c>
      <c r="FO1139" s="2">
        <v>0</v>
      </c>
      <c r="FP1139" s="2">
        <v>0</v>
      </c>
      <c r="FQ1139" s="2">
        <v>0</v>
      </c>
      <c r="FR1139" s="2">
        <v>0</v>
      </c>
      <c r="FS1139" s="2">
        <v>0</v>
      </c>
      <c r="FT1139" s="2">
        <v>0</v>
      </c>
      <c r="FU1139" s="2">
        <v>0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0</v>
      </c>
      <c r="GB1139" s="2">
        <v>0</v>
      </c>
      <c r="GC1139" s="2">
        <v>0</v>
      </c>
      <c r="GD1139" s="2">
        <v>750</v>
      </c>
      <c r="GE1139" s="2">
        <v>7</v>
      </c>
      <c r="GF1139" s="2" t="s">
        <v>188</v>
      </c>
    </row>
    <row r="1140" spans="1:188" x14ac:dyDescent="0.7">
      <c r="A1140" s="2">
        <v>1108136</v>
      </c>
      <c r="B1140" s="2" t="s">
        <v>1326</v>
      </c>
      <c r="C1140" s="3">
        <v>41275</v>
      </c>
      <c r="D1140" s="2">
        <v>6</v>
      </c>
      <c r="E1140" s="2">
        <v>3</v>
      </c>
      <c r="F1140" s="2">
        <v>1</v>
      </c>
      <c r="G1140" s="2">
        <v>3</v>
      </c>
      <c r="H1140" s="2">
        <v>1</v>
      </c>
      <c r="I1140" s="2">
        <v>0</v>
      </c>
      <c r="J1140" s="2">
        <v>2</v>
      </c>
      <c r="K1140" s="2">
        <v>0</v>
      </c>
      <c r="L1140" s="2">
        <v>2</v>
      </c>
      <c r="M1140" s="2">
        <v>1</v>
      </c>
      <c r="N1140" s="2">
        <v>0</v>
      </c>
      <c r="O1140" s="2">
        <v>2</v>
      </c>
      <c r="P1140" s="2">
        <v>0</v>
      </c>
      <c r="Q1140" s="2">
        <v>2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1</v>
      </c>
      <c r="AE1140" s="2">
        <v>0</v>
      </c>
      <c r="AF1140" s="2">
        <v>0</v>
      </c>
      <c r="AG1140" s="2">
        <v>0</v>
      </c>
      <c r="AH1140" s="2">
        <v>1</v>
      </c>
      <c r="AI1140" s="2">
        <v>1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>
        <v>0</v>
      </c>
      <c r="AR1140" s="2">
        <v>1</v>
      </c>
      <c r="AS1140" s="2">
        <v>0</v>
      </c>
      <c r="AT1140" s="2">
        <v>0</v>
      </c>
      <c r="AU1140" s="2">
        <v>0</v>
      </c>
      <c r="AV1140" s="2">
        <v>1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284</v>
      </c>
      <c r="CG1140" s="2">
        <v>201.5</v>
      </c>
      <c r="CH1140" s="2">
        <v>82.5</v>
      </c>
      <c r="CI1140" s="2">
        <v>0</v>
      </c>
      <c r="CJ1140" s="2">
        <v>121.5</v>
      </c>
      <c r="CK1140" s="2">
        <v>0</v>
      </c>
      <c r="CL1140" s="2">
        <v>80</v>
      </c>
      <c r="CM1140" s="2">
        <v>0</v>
      </c>
      <c r="CN1140" s="2">
        <v>82.5</v>
      </c>
      <c r="CO1140" s="2">
        <v>0</v>
      </c>
      <c r="CP1140" s="2">
        <v>121.5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82.5</v>
      </c>
      <c r="DC1140" s="2">
        <v>0</v>
      </c>
      <c r="DD1140" s="2">
        <v>121.5</v>
      </c>
      <c r="DE1140" s="2">
        <v>0</v>
      </c>
      <c r="DF1140" s="2">
        <v>80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82.5</v>
      </c>
      <c r="EE1140" s="2">
        <v>0</v>
      </c>
      <c r="EF1140" s="2">
        <v>0</v>
      </c>
      <c r="EG1140" s="2">
        <v>0</v>
      </c>
      <c r="EH1140" s="2">
        <v>0</v>
      </c>
      <c r="EI1140" s="2">
        <v>0</v>
      </c>
      <c r="EJ1140" s="2">
        <v>0</v>
      </c>
      <c r="EK1140" s="2">
        <v>0</v>
      </c>
      <c r="EL1140" s="2">
        <v>0</v>
      </c>
      <c r="EM1140" s="2">
        <v>0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>
        <v>0</v>
      </c>
      <c r="EU1140" s="2">
        <v>21.5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100</v>
      </c>
      <c r="FD1140" s="2">
        <v>0</v>
      </c>
      <c r="FE1140" s="2">
        <v>0</v>
      </c>
      <c r="FF1140" s="2">
        <v>0</v>
      </c>
      <c r="FG1140" s="2">
        <v>0</v>
      </c>
      <c r="FH1140" s="2">
        <v>0</v>
      </c>
      <c r="FI1140" s="2">
        <v>0</v>
      </c>
      <c r="FJ1140" s="2">
        <v>0</v>
      </c>
      <c r="FK1140" s="2">
        <v>0</v>
      </c>
      <c r="FL1140" s="2">
        <v>0</v>
      </c>
      <c r="FM1140" s="2">
        <v>0</v>
      </c>
      <c r="FN1140" s="2">
        <v>0</v>
      </c>
      <c r="FO1140" s="2">
        <v>0</v>
      </c>
      <c r="FP1140" s="2">
        <v>0</v>
      </c>
      <c r="FQ1140" s="2">
        <v>0</v>
      </c>
      <c r="FR1140" s="2">
        <v>0</v>
      </c>
      <c r="FS1140" s="2">
        <v>0</v>
      </c>
      <c r="FT1140" s="2">
        <v>0</v>
      </c>
      <c r="FU1140" s="2">
        <v>0</v>
      </c>
      <c r="FV1140" s="2">
        <v>0</v>
      </c>
      <c r="FW1140" s="2">
        <v>0</v>
      </c>
      <c r="FX1140" s="2">
        <v>0</v>
      </c>
      <c r="FY1140" s="2">
        <v>80</v>
      </c>
      <c r="FZ1140" s="2">
        <v>0</v>
      </c>
      <c r="GA1140" s="2">
        <v>0</v>
      </c>
      <c r="GB1140" s="2">
        <v>0</v>
      </c>
      <c r="GC1140" s="2">
        <v>0</v>
      </c>
      <c r="GD1140" s="2">
        <v>284</v>
      </c>
      <c r="GE1140" s="2">
        <v>5</v>
      </c>
      <c r="GF1140" s="2" t="s">
        <v>188</v>
      </c>
    </row>
    <row r="1141" spans="1:188" x14ac:dyDescent="0.7">
      <c r="A1141" s="2">
        <v>1108822</v>
      </c>
      <c r="B1141" s="2" t="s">
        <v>1327</v>
      </c>
      <c r="C1141" s="3">
        <v>41275</v>
      </c>
      <c r="D1141" s="2">
        <v>6</v>
      </c>
      <c r="E1141" s="2">
        <v>4</v>
      </c>
      <c r="F1141" s="2">
        <v>2</v>
      </c>
      <c r="G1141" s="2">
        <v>4</v>
      </c>
      <c r="H1141" s="2">
        <v>5</v>
      </c>
      <c r="I1141" s="2">
        <v>0</v>
      </c>
      <c r="J1141" s="2">
        <v>3</v>
      </c>
      <c r="K1141" s="2">
        <v>0</v>
      </c>
      <c r="L1141" s="2">
        <v>2</v>
      </c>
      <c r="M1141" s="2">
        <v>5</v>
      </c>
      <c r="N1141" s="2">
        <v>0</v>
      </c>
      <c r="O1141" s="2">
        <v>3</v>
      </c>
      <c r="P1141" s="2">
        <v>0</v>
      </c>
      <c r="Q1141" s="2">
        <v>2</v>
      </c>
      <c r="R1141" s="2">
        <v>0</v>
      </c>
      <c r="S1141" s="2">
        <v>0</v>
      </c>
      <c r="T1141" s="2">
        <v>0</v>
      </c>
      <c r="U1141" s="2">
        <v>0</v>
      </c>
      <c r="V1141" s="2">
        <v>1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1</v>
      </c>
      <c r="AI1141" s="2">
        <v>1</v>
      </c>
      <c r="AJ1141" s="2">
        <v>0</v>
      </c>
      <c r="AK1141" s="2">
        <v>0</v>
      </c>
      <c r="AL1141" s="2">
        <v>0</v>
      </c>
      <c r="AM1141" s="2">
        <v>0</v>
      </c>
      <c r="AN1141" s="2">
        <v>1</v>
      </c>
      <c r="AO1141" s="2">
        <v>0</v>
      </c>
      <c r="AP1141" s="2">
        <v>0</v>
      </c>
      <c r="AQ1141" s="2">
        <v>0</v>
      </c>
      <c r="AR1141" s="2">
        <v>1</v>
      </c>
      <c r="AS1141" s="2">
        <v>0</v>
      </c>
      <c r="AT1141" s="2">
        <v>0</v>
      </c>
      <c r="AU1141" s="2">
        <v>0</v>
      </c>
      <c r="AV1141" s="2">
        <v>1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1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715.81</v>
      </c>
      <c r="CG1141" s="2">
        <v>453.78</v>
      </c>
      <c r="CH1141" s="2">
        <v>461.81</v>
      </c>
      <c r="CI1141" s="2">
        <v>0</v>
      </c>
      <c r="CJ1141" s="2">
        <v>254</v>
      </c>
      <c r="CK1141" s="2">
        <v>0</v>
      </c>
      <c r="CL1141" s="2">
        <v>199.78</v>
      </c>
      <c r="CM1141" s="2">
        <v>0</v>
      </c>
      <c r="CN1141" s="2">
        <v>461.81</v>
      </c>
      <c r="CO1141" s="2">
        <v>0</v>
      </c>
      <c r="CP1141" s="2">
        <v>254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461.81</v>
      </c>
      <c r="DC1141" s="2">
        <v>0</v>
      </c>
      <c r="DD1141" s="2">
        <v>254</v>
      </c>
      <c r="DE1141" s="2">
        <v>0</v>
      </c>
      <c r="DF1141" s="2">
        <v>199.78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250.5</v>
      </c>
      <c r="EC1141" s="2">
        <v>95.6</v>
      </c>
      <c r="ED1141" s="2">
        <v>0</v>
      </c>
      <c r="EE1141" s="2">
        <v>0</v>
      </c>
      <c r="EF1141" s="2">
        <v>0</v>
      </c>
      <c r="EG1141" s="2">
        <v>115.71</v>
      </c>
      <c r="EH1141" s="2">
        <v>0</v>
      </c>
      <c r="EI1141" s="2">
        <v>0</v>
      </c>
      <c r="EJ1141" s="2">
        <v>0</v>
      </c>
      <c r="EK1141" s="2">
        <v>0</v>
      </c>
      <c r="EL1141" s="2">
        <v>0</v>
      </c>
      <c r="EM1141" s="2">
        <v>0</v>
      </c>
      <c r="EN1141" s="2">
        <v>0</v>
      </c>
      <c r="EO1141" s="2">
        <v>0</v>
      </c>
      <c r="EP1141" s="2">
        <v>0</v>
      </c>
      <c r="EQ1141" s="2">
        <v>0</v>
      </c>
      <c r="ER1141" s="2">
        <v>0</v>
      </c>
      <c r="ES1141" s="2">
        <v>0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s="2">
        <v>100</v>
      </c>
      <c r="EZ1141" s="2">
        <v>0</v>
      </c>
      <c r="FA1141" s="2">
        <v>54</v>
      </c>
      <c r="FB1141" s="2">
        <v>100</v>
      </c>
      <c r="FC1141" s="2">
        <v>0</v>
      </c>
      <c r="FD1141" s="2">
        <v>0</v>
      </c>
      <c r="FE1141" s="2">
        <v>0</v>
      </c>
      <c r="FF1141" s="2">
        <v>0</v>
      </c>
      <c r="FG1141" s="2">
        <v>0</v>
      </c>
      <c r="FH1141" s="2">
        <v>0</v>
      </c>
      <c r="FI1141" s="2">
        <v>0</v>
      </c>
      <c r="FJ1141" s="2">
        <v>0</v>
      </c>
      <c r="FK1141" s="2">
        <v>0</v>
      </c>
      <c r="FL1141" s="2">
        <v>0</v>
      </c>
      <c r="FM1141" s="2">
        <v>0</v>
      </c>
      <c r="FN1141" s="2">
        <v>0</v>
      </c>
      <c r="FO1141" s="2">
        <v>0</v>
      </c>
      <c r="FP1141" s="2">
        <v>0</v>
      </c>
      <c r="FQ1141" s="2">
        <v>0</v>
      </c>
      <c r="FR1141" s="2">
        <v>0</v>
      </c>
      <c r="FS1141" s="2">
        <v>0</v>
      </c>
      <c r="FT1141" s="2">
        <v>0</v>
      </c>
      <c r="FU1141" s="2">
        <v>0</v>
      </c>
      <c r="FV1141" s="2">
        <v>0</v>
      </c>
      <c r="FW1141" s="2">
        <v>0</v>
      </c>
      <c r="FX1141" s="2">
        <v>0</v>
      </c>
      <c r="FY1141" s="2">
        <v>0</v>
      </c>
      <c r="FZ1141" s="2">
        <v>100</v>
      </c>
      <c r="GA1141" s="2">
        <v>0</v>
      </c>
      <c r="GB1141" s="2">
        <v>0</v>
      </c>
      <c r="GC1141" s="2">
        <v>99.78</v>
      </c>
      <c r="GD1141" s="2">
        <v>915.58999999999901</v>
      </c>
      <c r="GE1141" s="2">
        <v>10</v>
      </c>
      <c r="GF1141" s="2" t="s">
        <v>188</v>
      </c>
    </row>
    <row r="1142" spans="1:188" x14ac:dyDescent="0.7">
      <c r="A1142" s="2">
        <v>1109141</v>
      </c>
      <c r="B1142" s="2" t="s">
        <v>1328</v>
      </c>
      <c r="C1142" s="3">
        <v>41275</v>
      </c>
      <c r="D1142" s="2">
        <v>6</v>
      </c>
      <c r="E1142" s="2">
        <v>3</v>
      </c>
      <c r="F1142" s="2">
        <v>1</v>
      </c>
      <c r="G1142" s="2">
        <v>3</v>
      </c>
      <c r="H1142" s="2">
        <v>2</v>
      </c>
      <c r="I1142" s="2">
        <v>0</v>
      </c>
      <c r="J1142" s="2">
        <v>2</v>
      </c>
      <c r="K1142" s="2">
        <v>0</v>
      </c>
      <c r="L1142" s="2">
        <v>2</v>
      </c>
      <c r="M1142" s="2">
        <v>2</v>
      </c>
      <c r="N1142" s="2">
        <v>0</v>
      </c>
      <c r="O1142" s="2">
        <v>2</v>
      </c>
      <c r="P1142" s="2">
        <v>0</v>
      </c>
      <c r="Q1142" s="2">
        <v>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0</v>
      </c>
      <c r="AF1142" s="2">
        <v>0</v>
      </c>
      <c r="AG1142" s="2">
        <v>0</v>
      </c>
      <c r="AH1142" s="2">
        <v>1</v>
      </c>
      <c r="AI1142" s="2">
        <v>1</v>
      </c>
      <c r="AJ1142" s="2">
        <v>0</v>
      </c>
      <c r="AK1142" s="2">
        <v>0</v>
      </c>
      <c r="AL1142" s="2">
        <v>0</v>
      </c>
      <c r="AM1142" s="2">
        <v>0</v>
      </c>
      <c r="AN1142" s="2">
        <v>1</v>
      </c>
      <c r="AO1142" s="2">
        <v>0</v>
      </c>
      <c r="AP1142" s="2">
        <v>0</v>
      </c>
      <c r="AQ1142" s="2">
        <v>0</v>
      </c>
      <c r="AR1142" s="2">
        <v>1</v>
      </c>
      <c r="AS1142" s="2">
        <v>0</v>
      </c>
      <c r="AT1142" s="2">
        <v>0</v>
      </c>
      <c r="AU1142" s="2">
        <v>0</v>
      </c>
      <c r="AV1142" s="2">
        <v>1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1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309.47000000000003</v>
      </c>
      <c r="CG1142" s="2">
        <v>175</v>
      </c>
      <c r="CH1142" s="2">
        <v>134.47</v>
      </c>
      <c r="CI1142" s="2">
        <v>0</v>
      </c>
      <c r="CJ1142" s="2">
        <v>100</v>
      </c>
      <c r="CK1142" s="2">
        <v>0</v>
      </c>
      <c r="CL1142" s="2">
        <v>75</v>
      </c>
      <c r="CM1142" s="2">
        <v>0</v>
      </c>
      <c r="CN1142" s="2">
        <v>134.47</v>
      </c>
      <c r="CO1142" s="2">
        <v>0</v>
      </c>
      <c r="CP1142" s="2">
        <v>100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134.47</v>
      </c>
      <c r="DC1142" s="2">
        <v>0</v>
      </c>
      <c r="DD1142" s="2">
        <v>100</v>
      </c>
      <c r="DE1142" s="2">
        <v>0</v>
      </c>
      <c r="DF1142" s="2">
        <v>75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84.47</v>
      </c>
      <c r="DX1142" s="2">
        <v>0</v>
      </c>
      <c r="DY1142" s="2">
        <v>0</v>
      </c>
      <c r="DZ1142" s="2">
        <v>0</v>
      </c>
      <c r="EA1142" s="2">
        <v>0</v>
      </c>
      <c r="EB1142" s="2">
        <v>50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0</v>
      </c>
      <c r="EI1142" s="2">
        <v>0</v>
      </c>
      <c r="EJ1142" s="2">
        <v>0</v>
      </c>
      <c r="EK1142" s="2">
        <v>0</v>
      </c>
      <c r="EL1142" s="2">
        <v>0</v>
      </c>
      <c r="EM1142" s="2">
        <v>0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50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50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0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>
        <v>0</v>
      </c>
      <c r="FQ1142" s="2">
        <v>0</v>
      </c>
      <c r="FR1142" s="2">
        <v>0</v>
      </c>
      <c r="FS1142" s="2">
        <v>0</v>
      </c>
      <c r="FT1142" s="2">
        <v>0</v>
      </c>
      <c r="FU1142" s="2">
        <v>0</v>
      </c>
      <c r="FV1142" s="2">
        <v>25</v>
      </c>
      <c r="FW1142" s="2">
        <v>0</v>
      </c>
      <c r="FX1142" s="2">
        <v>0</v>
      </c>
      <c r="FY1142" s="2">
        <v>50</v>
      </c>
      <c r="FZ1142" s="2">
        <v>0</v>
      </c>
      <c r="GA1142" s="2">
        <v>0</v>
      </c>
      <c r="GB1142" s="2">
        <v>0</v>
      </c>
      <c r="GC1142" s="2">
        <v>0</v>
      </c>
      <c r="GD1142" s="2">
        <v>309.47000000000003</v>
      </c>
      <c r="GE1142" s="2">
        <v>6</v>
      </c>
      <c r="GF1142" s="2" t="s">
        <v>188</v>
      </c>
    </row>
    <row r="1143" spans="1:188" x14ac:dyDescent="0.7">
      <c r="A1143" s="2">
        <v>1109767</v>
      </c>
      <c r="B1143" s="2" t="s">
        <v>1329</v>
      </c>
      <c r="C1143" s="3">
        <v>41275</v>
      </c>
      <c r="D1143" s="2">
        <v>6</v>
      </c>
      <c r="E1143" s="2">
        <v>3</v>
      </c>
      <c r="F1143" s="2">
        <v>1</v>
      </c>
      <c r="G1143" s="2">
        <v>3</v>
      </c>
      <c r="H1143" s="2">
        <v>1</v>
      </c>
      <c r="I1143" s="2">
        <v>0</v>
      </c>
      <c r="J1143" s="2">
        <v>2</v>
      </c>
      <c r="K1143" s="2">
        <v>0</v>
      </c>
      <c r="L1143" s="2">
        <v>3</v>
      </c>
      <c r="M1143" s="2">
        <v>1</v>
      </c>
      <c r="N1143" s="2">
        <v>0</v>
      </c>
      <c r="O1143" s="2">
        <v>2</v>
      </c>
      <c r="P1143" s="2">
        <v>0</v>
      </c>
      <c r="Q1143" s="2">
        <v>3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0</v>
      </c>
      <c r="AF1143" s="2">
        <v>0</v>
      </c>
      <c r="AG1143" s="2">
        <v>0</v>
      </c>
      <c r="AH1143" s="2">
        <v>1</v>
      </c>
      <c r="AI1143" s="2">
        <v>1</v>
      </c>
      <c r="AJ1143" s="2">
        <v>0</v>
      </c>
      <c r="AK1143" s="2">
        <v>0</v>
      </c>
      <c r="AL1143" s="2">
        <v>0</v>
      </c>
      <c r="AM1143" s="2">
        <v>0</v>
      </c>
      <c r="AN1143" s="2">
        <v>1</v>
      </c>
      <c r="AO1143" s="2">
        <v>0</v>
      </c>
      <c r="AP1143" s="2">
        <v>0</v>
      </c>
      <c r="AQ1143" s="2">
        <v>0</v>
      </c>
      <c r="AR1143" s="2">
        <v>1</v>
      </c>
      <c r="AS1143" s="2">
        <v>0</v>
      </c>
      <c r="AT1143" s="2">
        <v>0</v>
      </c>
      <c r="AU1143" s="2">
        <v>0</v>
      </c>
      <c r="AV1143" s="2">
        <v>1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1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120.04</v>
      </c>
      <c r="CG1143" s="2">
        <v>98.2</v>
      </c>
      <c r="CH1143" s="2">
        <v>21.84</v>
      </c>
      <c r="CI1143" s="2">
        <v>0</v>
      </c>
      <c r="CJ1143" s="2">
        <v>35</v>
      </c>
      <c r="CK1143" s="2">
        <v>0</v>
      </c>
      <c r="CL1143" s="2">
        <v>63.2</v>
      </c>
      <c r="CM1143" s="2">
        <v>0</v>
      </c>
      <c r="CN1143" s="2">
        <v>21.84</v>
      </c>
      <c r="CO1143" s="2">
        <v>0</v>
      </c>
      <c r="CP1143" s="2">
        <v>35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21.84</v>
      </c>
      <c r="DC1143" s="2">
        <v>0</v>
      </c>
      <c r="DD1143" s="2">
        <v>35</v>
      </c>
      <c r="DE1143" s="2">
        <v>0</v>
      </c>
      <c r="DF1143" s="2">
        <v>63.2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21.84</v>
      </c>
      <c r="EG1143" s="2">
        <v>0</v>
      </c>
      <c r="EH1143" s="2">
        <v>0</v>
      </c>
      <c r="EI1143" s="2">
        <v>0</v>
      </c>
      <c r="EJ1143" s="2">
        <v>0</v>
      </c>
      <c r="EK1143" s="2">
        <v>0</v>
      </c>
      <c r="EL1143" s="2">
        <v>0</v>
      </c>
      <c r="EM1143" s="2">
        <v>0</v>
      </c>
      <c r="EN1143" s="2">
        <v>0</v>
      </c>
      <c r="EO1143" s="2">
        <v>0</v>
      </c>
      <c r="EP1143" s="2">
        <v>0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0</v>
      </c>
      <c r="FD1143" s="2">
        <v>10</v>
      </c>
      <c r="FE1143" s="2">
        <v>25</v>
      </c>
      <c r="FF1143" s="2">
        <v>0</v>
      </c>
      <c r="FG1143" s="2">
        <v>0</v>
      </c>
      <c r="FH1143" s="2">
        <v>0</v>
      </c>
      <c r="FI1143" s="2">
        <v>0</v>
      </c>
      <c r="FJ1143" s="2">
        <v>0</v>
      </c>
      <c r="FK1143" s="2">
        <v>0</v>
      </c>
      <c r="FL1143" s="2">
        <v>0</v>
      </c>
      <c r="FM1143" s="2">
        <v>0</v>
      </c>
      <c r="FN1143" s="2">
        <v>0</v>
      </c>
      <c r="FO1143" s="2">
        <v>0</v>
      </c>
      <c r="FP1143" s="2">
        <v>0</v>
      </c>
      <c r="FQ1143" s="2">
        <v>0</v>
      </c>
      <c r="FR1143" s="2">
        <v>0</v>
      </c>
      <c r="FS1143" s="2">
        <v>0</v>
      </c>
      <c r="FT1143" s="2">
        <v>0</v>
      </c>
      <c r="FU1143" s="2">
        <v>0</v>
      </c>
      <c r="FV1143" s="2">
        <v>0</v>
      </c>
      <c r="FW1143" s="2">
        <v>0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63.2</v>
      </c>
      <c r="GD1143" s="2">
        <v>120.04</v>
      </c>
      <c r="GE1143" s="2">
        <v>6</v>
      </c>
      <c r="GF1143" s="2" t="s">
        <v>188</v>
      </c>
    </row>
    <row r="1144" spans="1:188" x14ac:dyDescent="0.7">
      <c r="A1144" s="2">
        <v>1113430</v>
      </c>
      <c r="B1144" s="2" t="s">
        <v>1330</v>
      </c>
      <c r="C1144" s="3">
        <v>41275</v>
      </c>
      <c r="D1144" s="2">
        <v>6</v>
      </c>
      <c r="E1144" s="2">
        <v>3</v>
      </c>
      <c r="F1144" s="2">
        <v>1</v>
      </c>
      <c r="G1144" s="2">
        <v>3</v>
      </c>
      <c r="H1144" s="2">
        <v>1</v>
      </c>
      <c r="I1144" s="2">
        <v>0</v>
      </c>
      <c r="J1144" s="2">
        <v>1</v>
      </c>
      <c r="K1144" s="2">
        <v>0</v>
      </c>
      <c r="L1144" s="2">
        <v>1</v>
      </c>
      <c r="M1144" s="2">
        <v>1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1</v>
      </c>
      <c r="AE1144" s="2">
        <v>0</v>
      </c>
      <c r="AF1144" s="2">
        <v>0</v>
      </c>
      <c r="AG1144" s="2">
        <v>0</v>
      </c>
      <c r="AH1144" s="2">
        <v>1</v>
      </c>
      <c r="AI1144" s="2">
        <v>1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0</v>
      </c>
      <c r="AP1144" s="2">
        <v>0</v>
      </c>
      <c r="AQ1144" s="2">
        <v>0</v>
      </c>
      <c r="AR1144" s="2">
        <v>1</v>
      </c>
      <c r="AS1144" s="2">
        <v>0</v>
      </c>
      <c r="AT1144" s="2">
        <v>0</v>
      </c>
      <c r="AU1144" s="2">
        <v>0</v>
      </c>
      <c r="AV1144" s="2">
        <v>1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1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492.16</v>
      </c>
      <c r="CG1144" s="2">
        <v>392.16</v>
      </c>
      <c r="CH1144" s="2">
        <v>100</v>
      </c>
      <c r="CI1144" s="2">
        <v>0</v>
      </c>
      <c r="CJ1144" s="2">
        <v>200</v>
      </c>
      <c r="CK1144" s="2">
        <v>0</v>
      </c>
      <c r="CL1144" s="2">
        <v>192.16</v>
      </c>
      <c r="CM1144" s="2">
        <v>0</v>
      </c>
      <c r="CN1144" s="2">
        <v>100</v>
      </c>
      <c r="CO1144" s="2">
        <v>0</v>
      </c>
      <c r="CP1144" s="2">
        <v>200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100</v>
      </c>
      <c r="DC1144" s="2">
        <v>0</v>
      </c>
      <c r="DD1144" s="2">
        <v>200</v>
      </c>
      <c r="DE1144" s="2">
        <v>0</v>
      </c>
      <c r="DF1144" s="2">
        <v>192.16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100</v>
      </c>
      <c r="EF1144" s="2">
        <v>0</v>
      </c>
      <c r="EG1144" s="2">
        <v>0</v>
      </c>
      <c r="EH1144" s="2">
        <v>0</v>
      </c>
      <c r="EI1144" s="2">
        <v>0</v>
      </c>
      <c r="EJ1144" s="2">
        <v>0</v>
      </c>
      <c r="EK1144" s="2">
        <v>0</v>
      </c>
      <c r="EL1144" s="2">
        <v>0</v>
      </c>
      <c r="EM1144" s="2">
        <v>0</v>
      </c>
      <c r="EN1144" s="2">
        <v>0</v>
      </c>
      <c r="EO1144" s="2">
        <v>0</v>
      </c>
      <c r="EP1144" s="2">
        <v>0</v>
      </c>
      <c r="EQ1144" s="2">
        <v>0</v>
      </c>
      <c r="ER1144" s="2">
        <v>0</v>
      </c>
      <c r="ES1144" s="2">
        <v>0</v>
      </c>
      <c r="ET1144" s="2">
        <v>0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0</v>
      </c>
      <c r="FD1144" s="2">
        <v>0</v>
      </c>
      <c r="FE1144" s="2">
        <v>200</v>
      </c>
      <c r="FF1144" s="2">
        <v>0</v>
      </c>
      <c r="FG1144" s="2">
        <v>0</v>
      </c>
      <c r="FH1144" s="2">
        <v>0</v>
      </c>
      <c r="FI1144" s="2">
        <v>0</v>
      </c>
      <c r="FJ1144" s="2">
        <v>0</v>
      </c>
      <c r="FK1144" s="2">
        <v>0</v>
      </c>
      <c r="FL1144" s="2">
        <v>0</v>
      </c>
      <c r="FM1144" s="2">
        <v>0</v>
      </c>
      <c r="FN1144" s="2">
        <v>0</v>
      </c>
      <c r="FO1144" s="2">
        <v>0</v>
      </c>
      <c r="FP1144" s="2">
        <v>0</v>
      </c>
      <c r="FQ1144" s="2">
        <v>0</v>
      </c>
      <c r="FR1144" s="2">
        <v>0</v>
      </c>
      <c r="FS1144" s="2">
        <v>0</v>
      </c>
      <c r="FT1144" s="2">
        <v>0</v>
      </c>
      <c r="FU1144" s="2">
        <v>0</v>
      </c>
      <c r="FV1144" s="2">
        <v>0</v>
      </c>
      <c r="FW1144" s="2">
        <v>0</v>
      </c>
      <c r="FX1144" s="2">
        <v>0</v>
      </c>
      <c r="FY1144" s="2">
        <v>0</v>
      </c>
      <c r="FZ1144" s="2">
        <v>0</v>
      </c>
      <c r="GA1144" s="2">
        <v>0</v>
      </c>
      <c r="GB1144" s="2">
        <v>0</v>
      </c>
      <c r="GC1144" s="2">
        <v>192.16</v>
      </c>
      <c r="GD1144" s="2">
        <v>492.159999999999</v>
      </c>
      <c r="GE1144" s="2">
        <v>3</v>
      </c>
      <c r="GF1144" s="2" t="s">
        <v>188</v>
      </c>
    </row>
    <row r="1145" spans="1:188" x14ac:dyDescent="0.7">
      <c r="A1145" s="2">
        <v>1114249</v>
      </c>
      <c r="B1145" s="2" t="s">
        <v>1331</v>
      </c>
      <c r="C1145" s="3">
        <v>41275</v>
      </c>
      <c r="D1145" s="2">
        <v>6</v>
      </c>
      <c r="E1145" s="2">
        <v>3</v>
      </c>
      <c r="F1145" s="2">
        <v>1</v>
      </c>
      <c r="G1145" s="2">
        <v>3</v>
      </c>
      <c r="H1145" s="2">
        <v>1</v>
      </c>
      <c r="I1145" s="2">
        <v>0</v>
      </c>
      <c r="J1145" s="2">
        <v>1</v>
      </c>
      <c r="K1145" s="2">
        <v>0</v>
      </c>
      <c r="L1145" s="2">
        <v>3</v>
      </c>
      <c r="M1145" s="2">
        <v>1</v>
      </c>
      <c r="N1145" s="2">
        <v>0</v>
      </c>
      <c r="O1145" s="2">
        <v>1</v>
      </c>
      <c r="P1145" s="2">
        <v>0</v>
      </c>
      <c r="Q1145" s="2">
        <v>3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1</v>
      </c>
      <c r="AE1145" s="2">
        <v>0</v>
      </c>
      <c r="AF1145" s="2">
        <v>0</v>
      </c>
      <c r="AG1145" s="2">
        <v>0</v>
      </c>
      <c r="AH1145" s="2">
        <v>1</v>
      </c>
      <c r="AI1145" s="2">
        <v>1</v>
      </c>
      <c r="AJ1145" s="2">
        <v>0</v>
      </c>
      <c r="AK1145" s="2">
        <v>0</v>
      </c>
      <c r="AL1145" s="2">
        <v>0</v>
      </c>
      <c r="AM1145" s="2">
        <v>0</v>
      </c>
      <c r="AN1145" s="2">
        <v>1</v>
      </c>
      <c r="AO1145" s="2">
        <v>0</v>
      </c>
      <c r="AP1145" s="2">
        <v>0</v>
      </c>
      <c r="AQ1145" s="2">
        <v>0</v>
      </c>
      <c r="AR1145" s="2">
        <v>1</v>
      </c>
      <c r="AS1145" s="2">
        <v>0</v>
      </c>
      <c r="AT1145" s="2">
        <v>0</v>
      </c>
      <c r="AU1145" s="2">
        <v>0</v>
      </c>
      <c r="AV1145" s="2">
        <v>1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1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110</v>
      </c>
      <c r="CG1145" s="2">
        <v>100</v>
      </c>
      <c r="CH1145" s="2">
        <v>10</v>
      </c>
      <c r="CI1145" s="2">
        <v>0</v>
      </c>
      <c r="CJ1145" s="2">
        <v>25</v>
      </c>
      <c r="CK1145" s="2">
        <v>0</v>
      </c>
      <c r="CL1145" s="2">
        <v>75</v>
      </c>
      <c r="CM1145" s="2">
        <v>0</v>
      </c>
      <c r="CN1145" s="2">
        <v>10</v>
      </c>
      <c r="CO1145" s="2">
        <v>0</v>
      </c>
      <c r="CP1145" s="2">
        <v>25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10</v>
      </c>
      <c r="DC1145" s="2">
        <v>0</v>
      </c>
      <c r="DD1145" s="2">
        <v>25</v>
      </c>
      <c r="DE1145" s="2">
        <v>0</v>
      </c>
      <c r="DF1145" s="2">
        <v>75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10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0</v>
      </c>
      <c r="EI1145" s="2">
        <v>0</v>
      </c>
      <c r="EJ1145" s="2">
        <v>0</v>
      </c>
      <c r="EK1145" s="2">
        <v>0</v>
      </c>
      <c r="EL1145" s="2">
        <v>0</v>
      </c>
      <c r="EM1145" s="2">
        <v>0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25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0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0</v>
      </c>
      <c r="FQ1145" s="2">
        <v>0</v>
      </c>
      <c r="FR1145" s="2">
        <v>0</v>
      </c>
      <c r="FS1145" s="2">
        <v>0</v>
      </c>
      <c r="FT1145" s="2">
        <v>0</v>
      </c>
      <c r="FU1145" s="2">
        <v>0</v>
      </c>
      <c r="FV1145" s="2">
        <v>0</v>
      </c>
      <c r="FW1145" s="2">
        <v>0</v>
      </c>
      <c r="FX1145" s="2">
        <v>25</v>
      </c>
      <c r="FY1145" s="2">
        <v>0</v>
      </c>
      <c r="FZ1145" s="2">
        <v>0</v>
      </c>
      <c r="GA1145" s="2">
        <v>25</v>
      </c>
      <c r="GB1145" s="2">
        <v>25</v>
      </c>
      <c r="GC1145" s="2">
        <v>0</v>
      </c>
      <c r="GD1145" s="2">
        <v>110</v>
      </c>
      <c r="GE1145" s="2">
        <v>5</v>
      </c>
      <c r="GF1145" s="2" t="s">
        <v>188</v>
      </c>
    </row>
    <row r="1146" spans="1:188" x14ac:dyDescent="0.7">
      <c r="A1146" s="2">
        <v>1114595</v>
      </c>
      <c r="B1146" s="2" t="s">
        <v>1332</v>
      </c>
      <c r="C1146" s="3">
        <v>41275</v>
      </c>
      <c r="D1146" s="2">
        <v>6</v>
      </c>
      <c r="E1146" s="2">
        <v>3</v>
      </c>
      <c r="F1146" s="2">
        <v>1</v>
      </c>
      <c r="G1146" s="2">
        <v>3</v>
      </c>
      <c r="H1146" s="2">
        <v>1</v>
      </c>
      <c r="I1146" s="2">
        <v>0</v>
      </c>
      <c r="J1146" s="2">
        <v>4</v>
      </c>
      <c r="K1146" s="2">
        <v>0</v>
      </c>
      <c r="L1146" s="2">
        <v>1</v>
      </c>
      <c r="M1146" s="2">
        <v>1</v>
      </c>
      <c r="N1146" s="2">
        <v>0</v>
      </c>
      <c r="O1146" s="2">
        <v>4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1</v>
      </c>
      <c r="AE1146" s="2">
        <v>0</v>
      </c>
      <c r="AF1146" s="2">
        <v>0</v>
      </c>
      <c r="AG1146" s="2">
        <v>0</v>
      </c>
      <c r="AH1146" s="2">
        <v>1</v>
      </c>
      <c r="AI1146" s="2">
        <v>1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0</v>
      </c>
      <c r="AP1146" s="2">
        <v>0</v>
      </c>
      <c r="AQ1146" s="2">
        <v>0</v>
      </c>
      <c r="AR1146" s="2">
        <v>1</v>
      </c>
      <c r="AS1146" s="2">
        <v>0</v>
      </c>
      <c r="AT1146" s="2">
        <v>0</v>
      </c>
      <c r="AU1146" s="2">
        <v>0</v>
      </c>
      <c r="AV1146" s="2">
        <v>1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1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320</v>
      </c>
      <c r="CG1146" s="2">
        <v>120</v>
      </c>
      <c r="CH1146" s="2">
        <v>200</v>
      </c>
      <c r="CI1146" s="2">
        <v>0</v>
      </c>
      <c r="CJ1146" s="2">
        <v>95</v>
      </c>
      <c r="CK1146" s="2">
        <v>0</v>
      </c>
      <c r="CL1146" s="2">
        <v>25</v>
      </c>
      <c r="CM1146" s="2">
        <v>0</v>
      </c>
      <c r="CN1146" s="2">
        <v>200</v>
      </c>
      <c r="CO1146" s="2">
        <v>0</v>
      </c>
      <c r="CP1146" s="2">
        <v>95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200</v>
      </c>
      <c r="DC1146" s="2">
        <v>0</v>
      </c>
      <c r="DD1146" s="2">
        <v>95</v>
      </c>
      <c r="DE1146" s="2">
        <v>0</v>
      </c>
      <c r="DF1146" s="2">
        <v>25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200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0</v>
      </c>
      <c r="EI1146" s="2">
        <v>0</v>
      </c>
      <c r="EJ1146" s="2">
        <v>0</v>
      </c>
      <c r="EK1146" s="2">
        <v>0</v>
      </c>
      <c r="EL1146" s="2">
        <v>0</v>
      </c>
      <c r="EM1146" s="2">
        <v>0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50</v>
      </c>
      <c r="FE1146" s="2">
        <v>45</v>
      </c>
      <c r="FF1146" s="2">
        <v>0</v>
      </c>
      <c r="FG1146" s="2">
        <v>0</v>
      </c>
      <c r="FH1146" s="2">
        <v>0</v>
      </c>
      <c r="FI1146" s="2">
        <v>0</v>
      </c>
      <c r="FJ1146" s="2">
        <v>0</v>
      </c>
      <c r="FK1146" s="2">
        <v>0</v>
      </c>
      <c r="FL1146" s="2">
        <v>0</v>
      </c>
      <c r="FM1146" s="2">
        <v>0</v>
      </c>
      <c r="FN1146" s="2">
        <v>0</v>
      </c>
      <c r="FO1146" s="2">
        <v>0</v>
      </c>
      <c r="FP1146" s="2">
        <v>0</v>
      </c>
      <c r="FQ1146" s="2">
        <v>0</v>
      </c>
      <c r="FR1146" s="2">
        <v>0</v>
      </c>
      <c r="FS1146" s="2">
        <v>0</v>
      </c>
      <c r="FT1146" s="2">
        <v>0</v>
      </c>
      <c r="FU1146" s="2">
        <v>0</v>
      </c>
      <c r="FV1146" s="2">
        <v>0</v>
      </c>
      <c r="FW1146" s="2">
        <v>0</v>
      </c>
      <c r="FX1146" s="2">
        <v>0</v>
      </c>
      <c r="FY1146" s="2">
        <v>25</v>
      </c>
      <c r="FZ1146" s="2">
        <v>0</v>
      </c>
      <c r="GA1146" s="2">
        <v>0</v>
      </c>
      <c r="GB1146" s="2">
        <v>0</v>
      </c>
      <c r="GC1146" s="2">
        <v>0</v>
      </c>
      <c r="GD1146" s="2">
        <v>320</v>
      </c>
      <c r="GE1146" s="2">
        <v>6</v>
      </c>
      <c r="GF1146" s="2" t="s">
        <v>188</v>
      </c>
    </row>
    <row r="1147" spans="1:188" x14ac:dyDescent="0.7">
      <c r="A1147" s="2">
        <v>1114873</v>
      </c>
      <c r="B1147" s="2" t="s">
        <v>1333</v>
      </c>
      <c r="C1147" s="3">
        <v>41640</v>
      </c>
      <c r="D1147" s="2">
        <v>5</v>
      </c>
      <c r="E1147" s="2">
        <v>3</v>
      </c>
      <c r="F1147" s="2">
        <v>1</v>
      </c>
      <c r="G1147" s="2">
        <v>3</v>
      </c>
      <c r="H1147" s="2">
        <v>0</v>
      </c>
      <c r="I1147" s="2">
        <v>2</v>
      </c>
      <c r="J1147" s="2">
        <v>0</v>
      </c>
      <c r="K1147" s="2">
        <v>1</v>
      </c>
      <c r="L1147" s="2">
        <v>0</v>
      </c>
      <c r="M1147" s="2">
        <v>2</v>
      </c>
      <c r="N1147" s="2">
        <v>0</v>
      </c>
      <c r="O1147" s="2">
        <v>1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</v>
      </c>
      <c r="AI1147" s="2">
        <v>1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0</v>
      </c>
      <c r="AP1147" s="2">
        <v>0</v>
      </c>
      <c r="AQ1147" s="2">
        <v>0</v>
      </c>
      <c r="AR1147" s="2">
        <v>1</v>
      </c>
      <c r="AS1147" s="2">
        <v>0</v>
      </c>
      <c r="AT1147" s="2">
        <v>0</v>
      </c>
      <c r="AU1147" s="2">
        <v>0</v>
      </c>
      <c r="AV1147" s="2">
        <v>1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324.72000000000003</v>
      </c>
      <c r="CG1147" s="2">
        <v>304.72000000000003</v>
      </c>
      <c r="CH1147" s="2">
        <v>0</v>
      </c>
      <c r="CI1147" s="2">
        <v>120</v>
      </c>
      <c r="CJ1147" s="2">
        <v>0</v>
      </c>
      <c r="CK1147" s="2">
        <v>204.72</v>
      </c>
      <c r="CL1147" s="2">
        <v>0</v>
      </c>
      <c r="CM1147" s="2">
        <v>0</v>
      </c>
      <c r="CN1147" s="2">
        <v>0</v>
      </c>
      <c r="CO1147" s="2">
        <v>120</v>
      </c>
      <c r="CP1147" s="2">
        <v>0</v>
      </c>
      <c r="CQ1147" s="2">
        <v>204.72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120</v>
      </c>
      <c r="DC1147" s="2">
        <v>0</v>
      </c>
      <c r="DD1147" s="2">
        <v>204.72</v>
      </c>
      <c r="DE1147" s="2">
        <v>0</v>
      </c>
      <c r="DF1147" s="2">
        <v>100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0</v>
      </c>
      <c r="EI1147" s="2">
        <v>0</v>
      </c>
      <c r="EJ1147" s="2">
        <v>0</v>
      </c>
      <c r="EK1147" s="2">
        <v>0</v>
      </c>
      <c r="EL1147" s="2">
        <v>120</v>
      </c>
      <c r="EM1147" s="2">
        <v>0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204.72</v>
      </c>
      <c r="FH1147" s="2">
        <v>0</v>
      </c>
      <c r="FI1147" s="2">
        <v>0</v>
      </c>
      <c r="FJ1147" s="2">
        <v>0</v>
      </c>
      <c r="FK1147" s="2">
        <v>0</v>
      </c>
      <c r="FL1147" s="2">
        <v>0</v>
      </c>
      <c r="FM1147" s="2">
        <v>0</v>
      </c>
      <c r="FN1147" s="2">
        <v>0</v>
      </c>
      <c r="FO1147" s="2">
        <v>0</v>
      </c>
      <c r="FP1147" s="2">
        <v>0</v>
      </c>
      <c r="FQ1147" s="2">
        <v>0</v>
      </c>
      <c r="FR1147" s="2">
        <v>0</v>
      </c>
      <c r="FS1147" s="2">
        <v>0</v>
      </c>
      <c r="FT1147" s="2">
        <v>0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0</v>
      </c>
      <c r="GD1147" s="2">
        <v>324.72000000000003</v>
      </c>
      <c r="GE1147" s="2">
        <v>3</v>
      </c>
      <c r="GF1147" s="2" t="s">
        <v>188</v>
      </c>
    </row>
    <row r="1148" spans="1:188" x14ac:dyDescent="0.7">
      <c r="A1148" s="2">
        <v>1115412</v>
      </c>
      <c r="B1148" s="2" t="s">
        <v>1334</v>
      </c>
      <c r="C1148" s="3">
        <v>41275</v>
      </c>
      <c r="D1148" s="2">
        <v>6</v>
      </c>
      <c r="E1148" s="2">
        <v>3</v>
      </c>
      <c r="F1148" s="2">
        <v>1</v>
      </c>
      <c r="G1148" s="2">
        <v>3</v>
      </c>
      <c r="H1148" s="2">
        <v>3</v>
      </c>
      <c r="I1148" s="2">
        <v>0</v>
      </c>
      <c r="J1148" s="2">
        <v>1</v>
      </c>
      <c r="K1148" s="2">
        <v>0</v>
      </c>
      <c r="L1148" s="2">
        <v>5</v>
      </c>
      <c r="M1148" s="2">
        <v>3</v>
      </c>
      <c r="N1148" s="2">
        <v>0</v>
      </c>
      <c r="O1148" s="2">
        <v>1</v>
      </c>
      <c r="P1148" s="2">
        <v>0</v>
      </c>
      <c r="Q1148" s="2">
        <v>5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1</v>
      </c>
      <c r="AE1148" s="2">
        <v>0</v>
      </c>
      <c r="AF1148" s="2">
        <v>0</v>
      </c>
      <c r="AG1148" s="2">
        <v>0</v>
      </c>
      <c r="AH1148" s="2">
        <v>1</v>
      </c>
      <c r="AI1148" s="2">
        <v>1</v>
      </c>
      <c r="AJ1148" s="2">
        <v>0</v>
      </c>
      <c r="AK1148" s="2">
        <v>0</v>
      </c>
      <c r="AL1148" s="2">
        <v>0</v>
      </c>
      <c r="AM1148" s="2">
        <v>0</v>
      </c>
      <c r="AN1148" s="2">
        <v>1</v>
      </c>
      <c r="AO1148" s="2">
        <v>0</v>
      </c>
      <c r="AP1148" s="2">
        <v>0</v>
      </c>
      <c r="AQ1148" s="2">
        <v>0</v>
      </c>
      <c r="AR1148" s="2">
        <v>1</v>
      </c>
      <c r="AS1148" s="2">
        <v>0</v>
      </c>
      <c r="AT1148" s="2">
        <v>0</v>
      </c>
      <c r="AU1148" s="2">
        <v>0</v>
      </c>
      <c r="AV1148" s="2">
        <v>1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1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230.96</v>
      </c>
      <c r="CG1148" s="2">
        <v>155.96</v>
      </c>
      <c r="CH1148" s="2">
        <v>75</v>
      </c>
      <c r="CI1148" s="2">
        <v>0</v>
      </c>
      <c r="CJ1148" s="2">
        <v>50</v>
      </c>
      <c r="CK1148" s="2">
        <v>0</v>
      </c>
      <c r="CL1148" s="2">
        <v>105.96</v>
      </c>
      <c r="CM1148" s="2">
        <v>0</v>
      </c>
      <c r="CN1148" s="2">
        <v>75</v>
      </c>
      <c r="CO1148" s="2">
        <v>0</v>
      </c>
      <c r="CP1148" s="2">
        <v>50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75</v>
      </c>
      <c r="DC1148" s="2">
        <v>0</v>
      </c>
      <c r="DD1148" s="2">
        <v>50</v>
      </c>
      <c r="DE1148" s="2">
        <v>0</v>
      </c>
      <c r="DF1148" s="2">
        <v>105.96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75</v>
      </c>
      <c r="EH1148" s="2">
        <v>0</v>
      </c>
      <c r="EI1148" s="2">
        <v>0</v>
      </c>
      <c r="EJ1148" s="2">
        <v>0</v>
      </c>
      <c r="EK1148" s="2">
        <v>0</v>
      </c>
      <c r="EL1148" s="2">
        <v>0</v>
      </c>
      <c r="EM1148" s="2">
        <v>0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50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0</v>
      </c>
      <c r="FJ1148" s="2">
        <v>0</v>
      </c>
      <c r="FK1148" s="2">
        <v>0</v>
      </c>
      <c r="FL1148" s="2">
        <v>0</v>
      </c>
      <c r="FM1148" s="2">
        <v>0</v>
      </c>
      <c r="FN1148" s="2">
        <v>0</v>
      </c>
      <c r="FO1148" s="2">
        <v>0</v>
      </c>
      <c r="FP1148" s="2">
        <v>0</v>
      </c>
      <c r="FQ1148" s="2">
        <v>0</v>
      </c>
      <c r="FR1148" s="2">
        <v>0</v>
      </c>
      <c r="FS1148" s="2">
        <v>25</v>
      </c>
      <c r="FT1148" s="2">
        <v>0</v>
      </c>
      <c r="FU1148" s="2">
        <v>25</v>
      </c>
      <c r="FV1148" s="2">
        <v>0</v>
      </c>
      <c r="FW1148" s="2">
        <v>0</v>
      </c>
      <c r="FX1148" s="2">
        <v>0</v>
      </c>
      <c r="FY1148" s="2">
        <v>0</v>
      </c>
      <c r="FZ1148" s="2">
        <v>0</v>
      </c>
      <c r="GA1148" s="2">
        <v>10</v>
      </c>
      <c r="GB1148" s="2">
        <v>0</v>
      </c>
      <c r="GC1148" s="2">
        <v>45.96</v>
      </c>
      <c r="GD1148" s="2">
        <v>230.95999999999901</v>
      </c>
      <c r="GE1148" s="2">
        <v>9</v>
      </c>
      <c r="GF1148" s="2" t="s">
        <v>188</v>
      </c>
    </row>
    <row r="1149" spans="1:188" x14ac:dyDescent="0.7">
      <c r="A1149" s="2">
        <v>1115660</v>
      </c>
      <c r="B1149" s="2" t="s">
        <v>1335</v>
      </c>
      <c r="C1149" s="3">
        <v>41275</v>
      </c>
      <c r="D1149" s="2">
        <v>6</v>
      </c>
      <c r="E1149" s="2">
        <v>3</v>
      </c>
      <c r="F1149" s="2">
        <v>1</v>
      </c>
      <c r="G1149" s="2">
        <v>3</v>
      </c>
      <c r="H1149" s="2">
        <v>2</v>
      </c>
      <c r="I1149" s="2">
        <v>0</v>
      </c>
      <c r="J1149" s="2">
        <v>6</v>
      </c>
      <c r="K1149" s="2">
        <v>0</v>
      </c>
      <c r="L1149" s="2">
        <v>2</v>
      </c>
      <c r="M1149" s="2">
        <v>2</v>
      </c>
      <c r="N1149" s="2">
        <v>0</v>
      </c>
      <c r="O1149" s="2">
        <v>6</v>
      </c>
      <c r="P1149" s="2">
        <v>0</v>
      </c>
      <c r="Q1149" s="2">
        <v>2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</v>
      </c>
      <c r="AE1149" s="2">
        <v>0</v>
      </c>
      <c r="AF1149" s="2">
        <v>0</v>
      </c>
      <c r="AG1149" s="2">
        <v>0</v>
      </c>
      <c r="AH1149" s="2">
        <v>1</v>
      </c>
      <c r="AI1149" s="2">
        <v>1</v>
      </c>
      <c r="AJ1149" s="2">
        <v>0</v>
      </c>
      <c r="AK1149" s="2">
        <v>0</v>
      </c>
      <c r="AL1149" s="2">
        <v>0</v>
      </c>
      <c r="AM1149" s="2">
        <v>0</v>
      </c>
      <c r="AN1149" s="2">
        <v>1</v>
      </c>
      <c r="AO1149" s="2">
        <v>0</v>
      </c>
      <c r="AP1149" s="2">
        <v>0</v>
      </c>
      <c r="AQ1149" s="2">
        <v>0</v>
      </c>
      <c r="AR1149" s="2">
        <v>1</v>
      </c>
      <c r="AS1149" s="2">
        <v>0</v>
      </c>
      <c r="AT1149" s="2">
        <v>0</v>
      </c>
      <c r="AU1149" s="2">
        <v>0</v>
      </c>
      <c r="AV1149" s="2">
        <v>1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1530.78</v>
      </c>
      <c r="CG1149" s="2">
        <v>1335.09</v>
      </c>
      <c r="CH1149" s="2">
        <v>195.69</v>
      </c>
      <c r="CI1149" s="2">
        <v>0</v>
      </c>
      <c r="CJ1149" s="2">
        <v>835.09</v>
      </c>
      <c r="CK1149" s="2">
        <v>0</v>
      </c>
      <c r="CL1149" s="2">
        <v>500</v>
      </c>
      <c r="CM1149" s="2">
        <v>0</v>
      </c>
      <c r="CN1149" s="2">
        <v>195.69</v>
      </c>
      <c r="CO1149" s="2">
        <v>0</v>
      </c>
      <c r="CP1149" s="2">
        <v>835.09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195.69</v>
      </c>
      <c r="DC1149" s="2">
        <v>0</v>
      </c>
      <c r="DD1149" s="2">
        <v>835.09</v>
      </c>
      <c r="DE1149" s="2">
        <v>0</v>
      </c>
      <c r="DF1149" s="2">
        <v>500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95.59</v>
      </c>
      <c r="EE1149" s="2">
        <v>0</v>
      </c>
      <c r="EF1149" s="2">
        <v>0</v>
      </c>
      <c r="EG1149" s="2">
        <v>100.1</v>
      </c>
      <c r="EH1149" s="2">
        <v>0</v>
      </c>
      <c r="EI1149" s="2">
        <v>0</v>
      </c>
      <c r="EJ1149" s="2">
        <v>0</v>
      </c>
      <c r="EK1149" s="2">
        <v>0</v>
      </c>
      <c r="EL1149" s="2">
        <v>0</v>
      </c>
      <c r="EM1149" s="2">
        <v>0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205.48</v>
      </c>
      <c r="FC1149" s="2">
        <v>0</v>
      </c>
      <c r="FD1149" s="2">
        <v>351.72</v>
      </c>
      <c r="FE1149" s="2">
        <v>277.89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0</v>
      </c>
      <c r="FL1149" s="2">
        <v>0</v>
      </c>
      <c r="FM1149" s="2">
        <v>0</v>
      </c>
      <c r="FN1149" s="2">
        <v>0</v>
      </c>
      <c r="FO1149" s="2">
        <v>0</v>
      </c>
      <c r="FP1149" s="2">
        <v>0</v>
      </c>
      <c r="FQ1149" s="2">
        <v>0</v>
      </c>
      <c r="FR1149" s="2">
        <v>0</v>
      </c>
      <c r="FS1149" s="2">
        <v>500</v>
      </c>
      <c r="FT1149" s="2">
        <v>0</v>
      </c>
      <c r="FU1149" s="2">
        <v>0</v>
      </c>
      <c r="FV1149" s="2">
        <v>0</v>
      </c>
      <c r="FW1149" s="2">
        <v>0</v>
      </c>
      <c r="FX1149" s="2">
        <v>0</v>
      </c>
      <c r="FY1149" s="2">
        <v>0</v>
      </c>
      <c r="FZ1149" s="2">
        <v>0</v>
      </c>
      <c r="GA1149" s="2">
        <v>0</v>
      </c>
      <c r="GB1149" s="2">
        <v>0</v>
      </c>
      <c r="GC1149" s="2">
        <v>0</v>
      </c>
      <c r="GD1149" s="2">
        <v>1530.78</v>
      </c>
      <c r="GE1149" s="2">
        <v>10</v>
      </c>
      <c r="GF1149" s="2" t="s">
        <v>188</v>
      </c>
    </row>
    <row r="1150" spans="1:188" x14ac:dyDescent="0.7">
      <c r="A1150" s="2">
        <v>1116647</v>
      </c>
      <c r="B1150" s="2" t="s">
        <v>1336</v>
      </c>
      <c r="C1150" s="3">
        <v>41275</v>
      </c>
      <c r="D1150" s="2">
        <v>6</v>
      </c>
      <c r="E1150" s="2">
        <v>3</v>
      </c>
      <c r="F1150" s="2">
        <v>1</v>
      </c>
      <c r="G1150" s="2">
        <v>3</v>
      </c>
      <c r="H1150" s="2">
        <v>2</v>
      </c>
      <c r="I1150" s="2">
        <v>0</v>
      </c>
      <c r="J1150" s="2">
        <v>1</v>
      </c>
      <c r="K1150" s="2">
        <v>0</v>
      </c>
      <c r="L1150" s="2">
        <v>1</v>
      </c>
      <c r="M1150" s="2">
        <v>2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1</v>
      </c>
      <c r="AE1150" s="2">
        <v>0</v>
      </c>
      <c r="AF1150" s="2">
        <v>0</v>
      </c>
      <c r="AG1150" s="2">
        <v>0</v>
      </c>
      <c r="AH1150" s="2">
        <v>1</v>
      </c>
      <c r="AI1150" s="2">
        <v>1</v>
      </c>
      <c r="AJ1150" s="2">
        <v>0</v>
      </c>
      <c r="AK1150" s="2">
        <v>0</v>
      </c>
      <c r="AL1150" s="2">
        <v>0</v>
      </c>
      <c r="AM1150" s="2">
        <v>0</v>
      </c>
      <c r="AN1150" s="2">
        <v>1</v>
      </c>
      <c r="AO1150" s="2">
        <v>0</v>
      </c>
      <c r="AP1150" s="2">
        <v>0</v>
      </c>
      <c r="AQ1150" s="2">
        <v>0</v>
      </c>
      <c r="AR1150" s="2">
        <v>1</v>
      </c>
      <c r="AS1150" s="2">
        <v>0</v>
      </c>
      <c r="AT1150" s="2">
        <v>0</v>
      </c>
      <c r="AU1150" s="2">
        <v>0</v>
      </c>
      <c r="AV1150" s="2">
        <v>1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1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314.86</v>
      </c>
      <c r="CG1150" s="2">
        <v>100</v>
      </c>
      <c r="CH1150" s="2">
        <v>214.86</v>
      </c>
      <c r="CI1150" s="2">
        <v>0</v>
      </c>
      <c r="CJ1150" s="2">
        <v>50</v>
      </c>
      <c r="CK1150" s="2">
        <v>0</v>
      </c>
      <c r="CL1150" s="2">
        <v>50</v>
      </c>
      <c r="CM1150" s="2">
        <v>0</v>
      </c>
      <c r="CN1150" s="2">
        <v>214.86</v>
      </c>
      <c r="CO1150" s="2">
        <v>0</v>
      </c>
      <c r="CP1150" s="2">
        <v>50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214.86</v>
      </c>
      <c r="DC1150" s="2">
        <v>0</v>
      </c>
      <c r="DD1150" s="2">
        <v>50</v>
      </c>
      <c r="DE1150" s="2">
        <v>0</v>
      </c>
      <c r="DF1150" s="2">
        <v>50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100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114.86</v>
      </c>
      <c r="EH1150" s="2">
        <v>0</v>
      </c>
      <c r="EI1150" s="2">
        <v>0</v>
      </c>
      <c r="EJ1150" s="2">
        <v>0</v>
      </c>
      <c r="EK1150" s="2">
        <v>0</v>
      </c>
      <c r="EL1150" s="2">
        <v>0</v>
      </c>
      <c r="EM1150" s="2">
        <v>0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50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0</v>
      </c>
      <c r="FL1150" s="2">
        <v>0</v>
      </c>
      <c r="FM1150" s="2">
        <v>0</v>
      </c>
      <c r="FN1150" s="2">
        <v>0</v>
      </c>
      <c r="FO1150" s="2">
        <v>0</v>
      </c>
      <c r="FP1150" s="2">
        <v>0</v>
      </c>
      <c r="FQ1150" s="2">
        <v>0</v>
      </c>
      <c r="FR1150" s="2">
        <v>0</v>
      </c>
      <c r="FS1150" s="2">
        <v>50</v>
      </c>
      <c r="FT1150" s="2">
        <v>0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0</v>
      </c>
      <c r="GB1150" s="2">
        <v>0</v>
      </c>
      <c r="GC1150" s="2">
        <v>0</v>
      </c>
      <c r="GD1150" s="2">
        <v>314.86</v>
      </c>
      <c r="GE1150" s="2">
        <v>4</v>
      </c>
      <c r="GF1150" s="2" t="s">
        <v>188</v>
      </c>
    </row>
    <row r="1151" spans="1:188" x14ac:dyDescent="0.7">
      <c r="A1151" s="2">
        <v>1116913</v>
      </c>
      <c r="B1151" s="2" t="s">
        <v>1337</v>
      </c>
      <c r="C1151" s="3">
        <v>41275</v>
      </c>
      <c r="D1151" s="2">
        <v>6</v>
      </c>
      <c r="E1151" s="2">
        <v>4</v>
      </c>
      <c r="F1151" s="2">
        <v>2</v>
      </c>
      <c r="G1151" s="2">
        <v>4</v>
      </c>
      <c r="H1151" s="2">
        <v>1</v>
      </c>
      <c r="I1151" s="2">
        <v>0</v>
      </c>
      <c r="J1151" s="2">
        <v>1</v>
      </c>
      <c r="K1151" s="2">
        <v>0</v>
      </c>
      <c r="L1151" s="2">
        <v>1</v>
      </c>
      <c r="M1151" s="2">
        <v>1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1</v>
      </c>
      <c r="AI1151" s="2">
        <v>1</v>
      </c>
      <c r="AJ1151" s="2">
        <v>0</v>
      </c>
      <c r="AK1151" s="2">
        <v>0</v>
      </c>
      <c r="AL1151" s="2">
        <v>0</v>
      </c>
      <c r="AM1151" s="2">
        <v>0</v>
      </c>
      <c r="AN1151" s="2">
        <v>1</v>
      </c>
      <c r="AO1151" s="2">
        <v>0</v>
      </c>
      <c r="AP1151" s="2">
        <v>0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1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1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55</v>
      </c>
      <c r="CG1151" s="2">
        <v>70</v>
      </c>
      <c r="CH1151" s="2">
        <v>15</v>
      </c>
      <c r="CI1151" s="2">
        <v>0</v>
      </c>
      <c r="CJ1151" s="2">
        <v>40</v>
      </c>
      <c r="CK1151" s="2">
        <v>0</v>
      </c>
      <c r="CL1151" s="2">
        <v>30</v>
      </c>
      <c r="CM1151" s="2">
        <v>0</v>
      </c>
      <c r="CN1151" s="2">
        <v>15</v>
      </c>
      <c r="CO1151" s="2">
        <v>0</v>
      </c>
      <c r="CP1151" s="2">
        <v>40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15</v>
      </c>
      <c r="DC1151" s="2">
        <v>0</v>
      </c>
      <c r="DD1151" s="2">
        <v>40</v>
      </c>
      <c r="DE1151" s="2">
        <v>0</v>
      </c>
      <c r="DF1151" s="2">
        <v>30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15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0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40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0</v>
      </c>
      <c r="FL1151" s="2">
        <v>0</v>
      </c>
      <c r="FM1151" s="2">
        <v>0</v>
      </c>
      <c r="FN1151" s="2">
        <v>0</v>
      </c>
      <c r="FO1151" s="2">
        <v>0</v>
      </c>
      <c r="FP1151" s="2">
        <v>0</v>
      </c>
      <c r="FQ1151" s="2">
        <v>0</v>
      </c>
      <c r="FR1151" s="2">
        <v>0</v>
      </c>
      <c r="FS1151" s="2">
        <v>0</v>
      </c>
      <c r="FT1151" s="2">
        <v>0</v>
      </c>
      <c r="FU1151" s="2">
        <v>0</v>
      </c>
      <c r="FV1151" s="2">
        <v>0</v>
      </c>
      <c r="FW1151" s="2">
        <v>0</v>
      </c>
      <c r="FX1151" s="2">
        <v>0</v>
      </c>
      <c r="FY1151" s="2">
        <v>0</v>
      </c>
      <c r="FZ1151" s="2">
        <v>0</v>
      </c>
      <c r="GA1151" s="2">
        <v>30</v>
      </c>
      <c r="GB1151" s="2">
        <v>0</v>
      </c>
      <c r="GC1151" s="2">
        <v>0</v>
      </c>
      <c r="GD1151" s="2">
        <v>85</v>
      </c>
      <c r="GE1151" s="2">
        <v>3</v>
      </c>
      <c r="GF1151" s="2" t="s">
        <v>188</v>
      </c>
    </row>
    <row r="1152" spans="1:188" x14ac:dyDescent="0.7">
      <c r="A1152" s="2">
        <v>1119144</v>
      </c>
      <c r="B1152" s="2" t="s">
        <v>1338</v>
      </c>
      <c r="C1152" s="3">
        <v>41640</v>
      </c>
      <c r="D1152" s="2">
        <v>5</v>
      </c>
      <c r="E1152" s="2">
        <v>3</v>
      </c>
      <c r="F1152" s="2">
        <v>1</v>
      </c>
      <c r="G1152" s="2">
        <v>3</v>
      </c>
      <c r="H1152" s="2">
        <v>0</v>
      </c>
      <c r="I1152" s="2">
        <v>1</v>
      </c>
      <c r="J1152" s="2">
        <v>0</v>
      </c>
      <c r="K1152" s="2">
        <v>2</v>
      </c>
      <c r="L1152" s="2">
        <v>0</v>
      </c>
      <c r="M1152" s="2">
        <v>1</v>
      </c>
      <c r="N1152" s="2">
        <v>0</v>
      </c>
      <c r="O1152" s="2">
        <v>2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1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1</v>
      </c>
      <c r="AI1152" s="2">
        <v>1</v>
      </c>
      <c r="AJ1152" s="2">
        <v>0</v>
      </c>
      <c r="AK1152" s="2">
        <v>0</v>
      </c>
      <c r="AL1152" s="2">
        <v>0</v>
      </c>
      <c r="AM1152" s="2">
        <v>0</v>
      </c>
      <c r="AN1152" s="2">
        <v>1</v>
      </c>
      <c r="AO1152" s="2">
        <v>0</v>
      </c>
      <c r="AP1152" s="2">
        <v>0</v>
      </c>
      <c r="AQ1152" s="2">
        <v>0</v>
      </c>
      <c r="AR1152" s="2">
        <v>1</v>
      </c>
      <c r="AS1152" s="2">
        <v>0</v>
      </c>
      <c r="AT1152" s="2">
        <v>0</v>
      </c>
      <c r="AU1152" s="2">
        <v>0</v>
      </c>
      <c r="AV1152" s="2">
        <v>1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387.22</v>
      </c>
      <c r="CG1152" s="2">
        <v>249.75</v>
      </c>
      <c r="CH1152" s="2">
        <v>0</v>
      </c>
      <c r="CI1152" s="2">
        <v>162.47</v>
      </c>
      <c r="CJ1152" s="2">
        <v>0</v>
      </c>
      <c r="CK1152" s="2">
        <v>224.75</v>
      </c>
      <c r="CL1152" s="2">
        <v>0</v>
      </c>
      <c r="CM1152" s="2">
        <v>0</v>
      </c>
      <c r="CN1152" s="2">
        <v>0</v>
      </c>
      <c r="CO1152" s="2">
        <v>162.47</v>
      </c>
      <c r="CP1152" s="2">
        <v>0</v>
      </c>
      <c r="CQ1152" s="2">
        <v>224.75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162.47</v>
      </c>
      <c r="DC1152" s="2">
        <v>0</v>
      </c>
      <c r="DD1152" s="2">
        <v>224.75</v>
      </c>
      <c r="DE1152" s="2">
        <v>0</v>
      </c>
      <c r="DF1152" s="2">
        <v>25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0</v>
      </c>
      <c r="EI1152" s="2">
        <v>0</v>
      </c>
      <c r="EJ1152" s="2">
        <v>0</v>
      </c>
      <c r="EK1152" s="2">
        <v>0</v>
      </c>
      <c r="EL1152" s="2">
        <v>0</v>
      </c>
      <c r="EM1152" s="2">
        <v>0</v>
      </c>
      <c r="EN1152" s="2">
        <v>0</v>
      </c>
      <c r="EO1152" s="2">
        <v>0</v>
      </c>
      <c r="EP1152" s="2">
        <v>0</v>
      </c>
      <c r="EQ1152" s="2">
        <v>162.47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125.75</v>
      </c>
      <c r="FI1152" s="2">
        <v>0</v>
      </c>
      <c r="FJ1152" s="2">
        <v>0</v>
      </c>
      <c r="FK1152" s="2">
        <v>0</v>
      </c>
      <c r="FL1152" s="2">
        <v>0</v>
      </c>
      <c r="FM1152" s="2">
        <v>0</v>
      </c>
      <c r="FN1152" s="2">
        <v>0</v>
      </c>
      <c r="FO1152" s="2">
        <v>0</v>
      </c>
      <c r="FP1152" s="2">
        <v>0</v>
      </c>
      <c r="FQ1152" s="2">
        <v>99</v>
      </c>
      <c r="FR1152" s="2">
        <v>0</v>
      </c>
      <c r="FS1152" s="2">
        <v>0</v>
      </c>
      <c r="FT1152" s="2">
        <v>0</v>
      </c>
      <c r="FU1152" s="2">
        <v>0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0</v>
      </c>
      <c r="GB1152" s="2">
        <v>0</v>
      </c>
      <c r="GC1152" s="2">
        <v>0</v>
      </c>
      <c r="GD1152" s="2">
        <v>387.22</v>
      </c>
      <c r="GE1152" s="2">
        <v>3</v>
      </c>
      <c r="GF1152" s="2" t="s">
        <v>188</v>
      </c>
    </row>
    <row r="1153" spans="1:188" x14ac:dyDescent="0.7">
      <c r="A1153" s="2">
        <v>1119438</v>
      </c>
      <c r="B1153" s="2" t="s">
        <v>1339</v>
      </c>
      <c r="C1153" s="3">
        <v>41640</v>
      </c>
      <c r="D1153" s="2">
        <v>5</v>
      </c>
      <c r="E1153" s="2">
        <v>3</v>
      </c>
      <c r="F1153" s="2">
        <v>1</v>
      </c>
      <c r="G1153" s="2">
        <v>3</v>
      </c>
      <c r="H1153" s="2">
        <v>0</v>
      </c>
      <c r="I1153" s="2">
        <v>1</v>
      </c>
      <c r="J1153" s="2">
        <v>0</v>
      </c>
      <c r="K1153" s="2">
        <v>1</v>
      </c>
      <c r="L1153" s="2">
        <v>0</v>
      </c>
      <c r="M1153" s="2">
        <v>1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1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1</v>
      </c>
      <c r="AI1153" s="2">
        <v>1</v>
      </c>
      <c r="AJ1153" s="2">
        <v>0</v>
      </c>
      <c r="AK1153" s="2">
        <v>0</v>
      </c>
      <c r="AL1153" s="2">
        <v>0</v>
      </c>
      <c r="AM1153" s="2">
        <v>0</v>
      </c>
      <c r="AN1153" s="2">
        <v>1</v>
      </c>
      <c r="AO1153" s="2">
        <v>0</v>
      </c>
      <c r="AP1153" s="2">
        <v>0</v>
      </c>
      <c r="AQ1153" s="2">
        <v>0</v>
      </c>
      <c r="AR1153" s="2">
        <v>1</v>
      </c>
      <c r="AS1153" s="2">
        <v>0</v>
      </c>
      <c r="AT1153" s="2">
        <v>0</v>
      </c>
      <c r="AU1153" s="2">
        <v>0</v>
      </c>
      <c r="AV1153" s="2">
        <v>1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35</v>
      </c>
      <c r="CG1153" s="2">
        <v>40</v>
      </c>
      <c r="CH1153" s="2">
        <v>0</v>
      </c>
      <c r="CI1153" s="2">
        <v>15</v>
      </c>
      <c r="CJ1153" s="2">
        <v>0</v>
      </c>
      <c r="CK1153" s="2">
        <v>20</v>
      </c>
      <c r="CL1153" s="2">
        <v>0</v>
      </c>
      <c r="CM1153" s="2">
        <v>0</v>
      </c>
      <c r="CN1153" s="2">
        <v>0</v>
      </c>
      <c r="CO1153" s="2">
        <v>15</v>
      </c>
      <c r="CP1153" s="2">
        <v>0</v>
      </c>
      <c r="CQ1153" s="2">
        <v>20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15</v>
      </c>
      <c r="DC1153" s="2">
        <v>0</v>
      </c>
      <c r="DD1153" s="2">
        <v>20</v>
      </c>
      <c r="DE1153" s="2">
        <v>0</v>
      </c>
      <c r="DF1153" s="2">
        <v>20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0</v>
      </c>
      <c r="EI1153" s="2">
        <v>0</v>
      </c>
      <c r="EJ1153" s="2">
        <v>0</v>
      </c>
      <c r="EK1153" s="2">
        <v>0</v>
      </c>
      <c r="EL1153" s="2">
        <v>0</v>
      </c>
      <c r="EM1153" s="2">
        <v>0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15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0</v>
      </c>
      <c r="FL1153" s="2">
        <v>0</v>
      </c>
      <c r="FM1153" s="2">
        <v>0</v>
      </c>
      <c r="FN1153" s="2">
        <v>0</v>
      </c>
      <c r="FO1153" s="2">
        <v>0</v>
      </c>
      <c r="FP1153" s="2">
        <v>20</v>
      </c>
      <c r="FQ1153" s="2">
        <v>0</v>
      </c>
      <c r="FR1153" s="2">
        <v>0</v>
      </c>
      <c r="FS1153" s="2">
        <v>0</v>
      </c>
      <c r="FT1153" s="2">
        <v>0</v>
      </c>
      <c r="FU1153" s="2">
        <v>0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0</v>
      </c>
      <c r="GB1153" s="2">
        <v>0</v>
      </c>
      <c r="GC1153" s="2">
        <v>0</v>
      </c>
      <c r="GD1153" s="2">
        <v>35</v>
      </c>
      <c r="GE1153" s="2">
        <v>2</v>
      </c>
      <c r="GF1153" s="2" t="s">
        <v>188</v>
      </c>
    </row>
    <row r="1154" spans="1:188" x14ac:dyDescent="0.7">
      <c r="A1154" s="2">
        <v>1119862</v>
      </c>
      <c r="B1154" s="2" t="s">
        <v>1340</v>
      </c>
      <c r="C1154" s="3">
        <v>41275</v>
      </c>
      <c r="D1154" s="2">
        <v>6</v>
      </c>
      <c r="E1154" s="2">
        <v>3</v>
      </c>
      <c r="F1154" s="2">
        <v>1</v>
      </c>
      <c r="G1154" s="2">
        <v>3</v>
      </c>
      <c r="H1154" s="2">
        <v>2</v>
      </c>
      <c r="I1154" s="2">
        <v>0</v>
      </c>
      <c r="J1154" s="2">
        <v>1</v>
      </c>
      <c r="K1154" s="2">
        <v>0</v>
      </c>
      <c r="L1154" s="2">
        <v>2</v>
      </c>
      <c r="M1154" s="2">
        <v>2</v>
      </c>
      <c r="N1154" s="2">
        <v>0</v>
      </c>
      <c r="O1154" s="2">
        <v>1</v>
      </c>
      <c r="P1154" s="2">
        <v>0</v>
      </c>
      <c r="Q1154" s="2">
        <v>2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1</v>
      </c>
      <c r="AE1154" s="2">
        <v>0</v>
      </c>
      <c r="AF1154" s="2">
        <v>0</v>
      </c>
      <c r="AG1154" s="2">
        <v>0</v>
      </c>
      <c r="AH1154" s="2">
        <v>1</v>
      </c>
      <c r="AI1154" s="2">
        <v>1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0</v>
      </c>
      <c r="AP1154" s="2">
        <v>0</v>
      </c>
      <c r="AQ1154" s="2">
        <v>0</v>
      </c>
      <c r="AR1154" s="2">
        <v>1</v>
      </c>
      <c r="AS1154" s="2">
        <v>0</v>
      </c>
      <c r="AT1154" s="2">
        <v>0</v>
      </c>
      <c r="AU1154" s="2">
        <v>0</v>
      </c>
      <c r="AV1154" s="2">
        <v>1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1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175</v>
      </c>
      <c r="CG1154" s="2">
        <v>75</v>
      </c>
      <c r="CH1154" s="2">
        <v>100</v>
      </c>
      <c r="CI1154" s="2">
        <v>0</v>
      </c>
      <c r="CJ1154" s="2">
        <v>25</v>
      </c>
      <c r="CK1154" s="2">
        <v>0</v>
      </c>
      <c r="CL1154" s="2">
        <v>50</v>
      </c>
      <c r="CM1154" s="2">
        <v>0</v>
      </c>
      <c r="CN1154" s="2">
        <v>100</v>
      </c>
      <c r="CO1154" s="2">
        <v>0</v>
      </c>
      <c r="CP1154" s="2">
        <v>25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100</v>
      </c>
      <c r="DC1154" s="2">
        <v>0</v>
      </c>
      <c r="DD1154" s="2">
        <v>25</v>
      </c>
      <c r="DE1154" s="2">
        <v>0</v>
      </c>
      <c r="DF1154" s="2">
        <v>50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75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25</v>
      </c>
      <c r="EH1154" s="2">
        <v>0</v>
      </c>
      <c r="EI1154" s="2">
        <v>0</v>
      </c>
      <c r="EJ1154" s="2">
        <v>0</v>
      </c>
      <c r="EK1154" s="2">
        <v>0</v>
      </c>
      <c r="EL1154" s="2">
        <v>0</v>
      </c>
      <c r="EM1154" s="2">
        <v>0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25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0</v>
      </c>
      <c r="FM1154" s="2">
        <v>0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>
        <v>40</v>
      </c>
      <c r="FT1154" s="2">
        <v>10</v>
      </c>
      <c r="FU1154" s="2">
        <v>0</v>
      </c>
      <c r="FV1154" s="2">
        <v>0</v>
      </c>
      <c r="FW1154" s="2">
        <v>0</v>
      </c>
      <c r="FX1154" s="2">
        <v>0</v>
      </c>
      <c r="FY1154" s="2">
        <v>0</v>
      </c>
      <c r="FZ1154" s="2">
        <v>0</v>
      </c>
      <c r="GA1154" s="2">
        <v>0</v>
      </c>
      <c r="GB1154" s="2">
        <v>0</v>
      </c>
      <c r="GC1154" s="2">
        <v>0</v>
      </c>
      <c r="GD1154" s="2">
        <v>175</v>
      </c>
      <c r="GE1154" s="2">
        <v>5</v>
      </c>
      <c r="GF1154" s="2" t="s">
        <v>188</v>
      </c>
    </row>
    <row r="1155" spans="1:188" x14ac:dyDescent="0.7">
      <c r="A1155" s="2">
        <v>1120020</v>
      </c>
      <c r="B1155" s="2" t="s">
        <v>1341</v>
      </c>
      <c r="C1155" s="3">
        <v>41275</v>
      </c>
      <c r="D1155" s="2">
        <v>6</v>
      </c>
      <c r="E1155" s="2">
        <v>3</v>
      </c>
      <c r="F1155" s="2">
        <v>1</v>
      </c>
      <c r="G1155" s="2">
        <v>3</v>
      </c>
      <c r="H1155" s="2">
        <v>1</v>
      </c>
      <c r="I1155" s="2">
        <v>0</v>
      </c>
      <c r="J1155" s="2">
        <v>1</v>
      </c>
      <c r="K1155" s="2">
        <v>0</v>
      </c>
      <c r="L1155" s="2">
        <v>1</v>
      </c>
      <c r="M1155" s="2">
        <v>1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1</v>
      </c>
      <c r="AE1155" s="2">
        <v>0</v>
      </c>
      <c r="AF1155" s="2">
        <v>0</v>
      </c>
      <c r="AG1155" s="2">
        <v>0</v>
      </c>
      <c r="AH1155" s="2">
        <v>1</v>
      </c>
      <c r="AI1155" s="2">
        <v>1</v>
      </c>
      <c r="AJ1155" s="2">
        <v>0</v>
      </c>
      <c r="AK1155" s="2">
        <v>0</v>
      </c>
      <c r="AL1155" s="2">
        <v>0</v>
      </c>
      <c r="AM1155" s="2">
        <v>0</v>
      </c>
      <c r="AN1155" s="2">
        <v>1</v>
      </c>
      <c r="AO1155" s="2">
        <v>0</v>
      </c>
      <c r="AP1155" s="2">
        <v>0</v>
      </c>
      <c r="AQ1155" s="2">
        <v>0</v>
      </c>
      <c r="AR1155" s="2">
        <v>1</v>
      </c>
      <c r="AS1155" s="2">
        <v>0</v>
      </c>
      <c r="AT1155" s="2">
        <v>0</v>
      </c>
      <c r="AU1155" s="2">
        <v>0</v>
      </c>
      <c r="AV1155" s="2">
        <v>1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1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125</v>
      </c>
      <c r="CG1155" s="2">
        <v>100</v>
      </c>
      <c r="CH1155" s="2">
        <v>25</v>
      </c>
      <c r="CI1155" s="2">
        <v>0</v>
      </c>
      <c r="CJ1155" s="2">
        <v>50</v>
      </c>
      <c r="CK1155" s="2">
        <v>0</v>
      </c>
      <c r="CL1155" s="2">
        <v>50</v>
      </c>
      <c r="CM1155" s="2">
        <v>0</v>
      </c>
      <c r="CN1155" s="2">
        <v>25</v>
      </c>
      <c r="CO1155" s="2">
        <v>0</v>
      </c>
      <c r="CP1155" s="2">
        <v>50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25</v>
      </c>
      <c r="DC1155" s="2">
        <v>0</v>
      </c>
      <c r="DD1155" s="2">
        <v>50</v>
      </c>
      <c r="DE1155" s="2">
        <v>0</v>
      </c>
      <c r="DF1155" s="2">
        <v>50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25</v>
      </c>
      <c r="EH1155" s="2">
        <v>0</v>
      </c>
      <c r="EI1155" s="2">
        <v>0</v>
      </c>
      <c r="EJ1155" s="2">
        <v>0</v>
      </c>
      <c r="EK1155" s="2">
        <v>0</v>
      </c>
      <c r="EL1155" s="2">
        <v>0</v>
      </c>
      <c r="EM1155" s="2">
        <v>0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50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0</v>
      </c>
      <c r="FM1155" s="2">
        <v>0</v>
      </c>
      <c r="FN1155" s="2">
        <v>0</v>
      </c>
      <c r="FO1155" s="2">
        <v>0</v>
      </c>
      <c r="FP1155" s="2">
        <v>0</v>
      </c>
      <c r="FQ1155" s="2">
        <v>0</v>
      </c>
      <c r="FR1155" s="2">
        <v>0</v>
      </c>
      <c r="FS1155" s="2">
        <v>0</v>
      </c>
      <c r="FT1155" s="2">
        <v>0</v>
      </c>
      <c r="FU1155" s="2">
        <v>0</v>
      </c>
      <c r="FV1155" s="2">
        <v>0</v>
      </c>
      <c r="FW1155" s="2">
        <v>0</v>
      </c>
      <c r="FX1155" s="2">
        <v>50</v>
      </c>
      <c r="FY1155" s="2">
        <v>0</v>
      </c>
      <c r="FZ1155" s="2">
        <v>0</v>
      </c>
      <c r="GA1155" s="2">
        <v>0</v>
      </c>
      <c r="GB1155" s="2">
        <v>0</v>
      </c>
      <c r="GC1155" s="2">
        <v>0</v>
      </c>
      <c r="GD1155" s="2">
        <v>125</v>
      </c>
      <c r="GE1155" s="2">
        <v>3</v>
      </c>
      <c r="GF1155" s="2" t="s">
        <v>188</v>
      </c>
    </row>
    <row r="1156" spans="1:188" x14ac:dyDescent="0.7">
      <c r="A1156" s="2">
        <v>1121840</v>
      </c>
      <c r="B1156" s="2" t="s">
        <v>1342</v>
      </c>
      <c r="C1156" s="3">
        <v>41275</v>
      </c>
      <c r="D1156" s="2">
        <v>6</v>
      </c>
      <c r="E1156" s="2">
        <v>3</v>
      </c>
      <c r="F1156" s="2">
        <v>1</v>
      </c>
      <c r="G1156" s="2">
        <v>3</v>
      </c>
      <c r="H1156" s="2">
        <v>1</v>
      </c>
      <c r="I1156" s="2">
        <v>0</v>
      </c>
      <c r="J1156" s="2">
        <v>1</v>
      </c>
      <c r="K1156" s="2">
        <v>0</v>
      </c>
      <c r="L1156" s="2">
        <v>1</v>
      </c>
      <c r="M1156" s="2">
        <v>1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</v>
      </c>
      <c r="AE1156" s="2">
        <v>0</v>
      </c>
      <c r="AF1156" s="2">
        <v>0</v>
      </c>
      <c r="AG1156" s="2">
        <v>0</v>
      </c>
      <c r="AH1156" s="2">
        <v>1</v>
      </c>
      <c r="AI1156" s="2">
        <v>1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0</v>
      </c>
      <c r="AP1156" s="2">
        <v>0</v>
      </c>
      <c r="AQ1156" s="2">
        <v>0</v>
      </c>
      <c r="AR1156" s="2">
        <v>1</v>
      </c>
      <c r="AS1156" s="2">
        <v>0</v>
      </c>
      <c r="AT1156" s="2">
        <v>0</v>
      </c>
      <c r="AU1156" s="2">
        <v>0</v>
      </c>
      <c r="AV1156" s="2">
        <v>1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1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150</v>
      </c>
      <c r="CG1156" s="2">
        <v>100</v>
      </c>
      <c r="CH1156" s="2">
        <v>50</v>
      </c>
      <c r="CI1156" s="2">
        <v>0</v>
      </c>
      <c r="CJ1156" s="2">
        <v>50</v>
      </c>
      <c r="CK1156" s="2">
        <v>0</v>
      </c>
      <c r="CL1156" s="2">
        <v>50</v>
      </c>
      <c r="CM1156" s="2">
        <v>0</v>
      </c>
      <c r="CN1156" s="2">
        <v>50</v>
      </c>
      <c r="CO1156" s="2">
        <v>0</v>
      </c>
      <c r="CP1156" s="2">
        <v>50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50</v>
      </c>
      <c r="DC1156" s="2">
        <v>0</v>
      </c>
      <c r="DD1156" s="2">
        <v>50</v>
      </c>
      <c r="DE1156" s="2">
        <v>0</v>
      </c>
      <c r="DF1156" s="2">
        <v>50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50</v>
      </c>
      <c r="EE1156" s="2">
        <v>0</v>
      </c>
      <c r="EF1156" s="2">
        <v>0</v>
      </c>
      <c r="EG1156" s="2">
        <v>0</v>
      </c>
      <c r="EH1156" s="2">
        <v>0</v>
      </c>
      <c r="EI1156" s="2">
        <v>0</v>
      </c>
      <c r="EJ1156" s="2">
        <v>0</v>
      </c>
      <c r="EK1156" s="2">
        <v>0</v>
      </c>
      <c r="EL1156" s="2">
        <v>0</v>
      </c>
      <c r="EM1156" s="2">
        <v>0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50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0</v>
      </c>
      <c r="FM1156" s="2">
        <v>0</v>
      </c>
      <c r="FN1156" s="2">
        <v>0</v>
      </c>
      <c r="FO1156" s="2">
        <v>0</v>
      </c>
      <c r="FP1156" s="2">
        <v>0</v>
      </c>
      <c r="FQ1156" s="2">
        <v>0</v>
      </c>
      <c r="FR1156" s="2">
        <v>50</v>
      </c>
      <c r="FS1156" s="2">
        <v>0</v>
      </c>
      <c r="FT1156" s="2">
        <v>0</v>
      </c>
      <c r="FU1156" s="2">
        <v>0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0</v>
      </c>
      <c r="GB1156" s="2">
        <v>0</v>
      </c>
      <c r="GC1156" s="2">
        <v>0</v>
      </c>
      <c r="GD1156" s="2">
        <v>150</v>
      </c>
      <c r="GE1156" s="2">
        <v>3</v>
      </c>
      <c r="GF1156" s="2" t="s">
        <v>188</v>
      </c>
    </row>
    <row r="1157" spans="1:188" x14ac:dyDescent="0.7">
      <c r="A1157" s="2">
        <v>1123627</v>
      </c>
      <c r="B1157" s="2" t="s">
        <v>1343</v>
      </c>
      <c r="C1157" s="3">
        <v>41640</v>
      </c>
      <c r="D1157" s="2">
        <v>5</v>
      </c>
      <c r="E1157" s="2">
        <v>3</v>
      </c>
      <c r="F1157" s="2">
        <v>1</v>
      </c>
      <c r="G1157" s="2">
        <v>3</v>
      </c>
      <c r="H1157" s="2">
        <v>0</v>
      </c>
      <c r="I1157" s="2">
        <v>1</v>
      </c>
      <c r="J1157" s="2">
        <v>0</v>
      </c>
      <c r="K1157" s="2">
        <v>1</v>
      </c>
      <c r="L1157" s="2">
        <v>0</v>
      </c>
      <c r="M1157" s="2">
        <v>1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1</v>
      </c>
      <c r="AI1157" s="2">
        <v>1</v>
      </c>
      <c r="AJ1157" s="2">
        <v>0</v>
      </c>
      <c r="AK1157" s="2">
        <v>0</v>
      </c>
      <c r="AL1157" s="2">
        <v>0</v>
      </c>
      <c r="AM1157" s="2">
        <v>0</v>
      </c>
      <c r="AN1157" s="2">
        <v>1</v>
      </c>
      <c r="AO1157" s="2">
        <v>0</v>
      </c>
      <c r="AP1157" s="2">
        <v>0</v>
      </c>
      <c r="AQ1157" s="2">
        <v>0</v>
      </c>
      <c r="AR1157" s="2">
        <v>1</v>
      </c>
      <c r="AS1157" s="2">
        <v>0</v>
      </c>
      <c r="AT1157" s="2">
        <v>0</v>
      </c>
      <c r="AU1157" s="2">
        <v>0</v>
      </c>
      <c r="AV1157" s="2">
        <v>1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91.53</v>
      </c>
      <c r="CG1157" s="2">
        <v>60</v>
      </c>
      <c r="CH1157" s="2">
        <v>0</v>
      </c>
      <c r="CI1157" s="2">
        <v>81.53</v>
      </c>
      <c r="CJ1157" s="2">
        <v>0</v>
      </c>
      <c r="CK1157" s="2">
        <v>10</v>
      </c>
      <c r="CL1157" s="2">
        <v>0</v>
      </c>
      <c r="CM1157" s="2">
        <v>0</v>
      </c>
      <c r="CN1157" s="2">
        <v>0</v>
      </c>
      <c r="CO1157" s="2">
        <v>81.53</v>
      </c>
      <c r="CP1157" s="2">
        <v>0</v>
      </c>
      <c r="CQ1157" s="2">
        <v>10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81.53</v>
      </c>
      <c r="DC1157" s="2">
        <v>0</v>
      </c>
      <c r="DD1157" s="2">
        <v>10</v>
      </c>
      <c r="DE1157" s="2">
        <v>0</v>
      </c>
      <c r="DF1157" s="2">
        <v>50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0</v>
      </c>
      <c r="EI1157" s="2">
        <v>0</v>
      </c>
      <c r="EJ1157" s="2">
        <v>0</v>
      </c>
      <c r="EK1157" s="2">
        <v>0</v>
      </c>
      <c r="EL1157" s="2">
        <v>0</v>
      </c>
      <c r="EM1157" s="2">
        <v>0</v>
      </c>
      <c r="EN1157" s="2">
        <v>0</v>
      </c>
      <c r="EO1157" s="2">
        <v>81.53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10</v>
      </c>
      <c r="FI1157" s="2">
        <v>0</v>
      </c>
      <c r="FJ1157" s="2">
        <v>0</v>
      </c>
      <c r="FK1157" s="2">
        <v>0</v>
      </c>
      <c r="FL1157" s="2">
        <v>0</v>
      </c>
      <c r="FM1157" s="2">
        <v>0</v>
      </c>
      <c r="FN1157" s="2">
        <v>0</v>
      </c>
      <c r="FO1157" s="2">
        <v>0</v>
      </c>
      <c r="FP1157" s="2">
        <v>0</v>
      </c>
      <c r="FQ1157" s="2">
        <v>0</v>
      </c>
      <c r="FR1157" s="2">
        <v>0</v>
      </c>
      <c r="FS1157" s="2">
        <v>0</v>
      </c>
      <c r="FT1157" s="2">
        <v>0</v>
      </c>
      <c r="FU1157" s="2">
        <v>0</v>
      </c>
      <c r="FV1157" s="2">
        <v>0</v>
      </c>
      <c r="FW1157" s="2">
        <v>0</v>
      </c>
      <c r="FX1157" s="2">
        <v>0</v>
      </c>
      <c r="FY1157" s="2">
        <v>0</v>
      </c>
      <c r="FZ1157" s="2">
        <v>0</v>
      </c>
      <c r="GA1157" s="2">
        <v>0</v>
      </c>
      <c r="GB1157" s="2">
        <v>0</v>
      </c>
      <c r="GC1157" s="2">
        <v>0</v>
      </c>
      <c r="GD1157" s="2">
        <v>91.53</v>
      </c>
      <c r="GE1157" s="2">
        <v>2</v>
      </c>
      <c r="GF1157" s="2" t="s">
        <v>188</v>
      </c>
    </row>
    <row r="1158" spans="1:188" x14ac:dyDescent="0.7">
      <c r="A1158" s="2">
        <v>1123732</v>
      </c>
      <c r="B1158" s="2" t="s">
        <v>1344</v>
      </c>
      <c r="C1158" s="3">
        <v>41275</v>
      </c>
      <c r="D1158" s="2">
        <v>6</v>
      </c>
      <c r="E1158" s="2">
        <v>4</v>
      </c>
      <c r="F1158" s="2">
        <v>2</v>
      </c>
      <c r="G1158" s="2">
        <v>4</v>
      </c>
      <c r="H1158" s="2">
        <v>1</v>
      </c>
      <c r="I1158" s="2">
        <v>0</v>
      </c>
      <c r="J1158" s="2">
        <v>1</v>
      </c>
      <c r="K1158" s="2">
        <v>0</v>
      </c>
      <c r="L1158" s="2">
        <v>2</v>
      </c>
      <c r="M1158" s="2">
        <v>1</v>
      </c>
      <c r="N1158" s="2">
        <v>0</v>
      </c>
      <c r="O1158" s="2">
        <v>1</v>
      </c>
      <c r="P1158" s="2">
        <v>0</v>
      </c>
      <c r="Q1158" s="2">
        <v>2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</v>
      </c>
      <c r="AI1158" s="2">
        <v>1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>
        <v>0</v>
      </c>
      <c r="AP1158" s="2">
        <v>0</v>
      </c>
      <c r="AQ1158" s="2">
        <v>0</v>
      </c>
      <c r="AR1158" s="2">
        <v>1</v>
      </c>
      <c r="AS1158" s="2">
        <v>0</v>
      </c>
      <c r="AT1158" s="2">
        <v>0</v>
      </c>
      <c r="AU1158" s="2">
        <v>0</v>
      </c>
      <c r="AV1158" s="2">
        <v>1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1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50</v>
      </c>
      <c r="CG1158" s="2">
        <v>75</v>
      </c>
      <c r="CH1158" s="2">
        <v>25</v>
      </c>
      <c r="CI1158" s="2">
        <v>0</v>
      </c>
      <c r="CJ1158" s="2">
        <v>25</v>
      </c>
      <c r="CK1158" s="2">
        <v>0</v>
      </c>
      <c r="CL1158" s="2">
        <v>50</v>
      </c>
      <c r="CM1158" s="2">
        <v>0</v>
      </c>
      <c r="CN1158" s="2">
        <v>25</v>
      </c>
      <c r="CO1158" s="2">
        <v>0</v>
      </c>
      <c r="CP1158" s="2">
        <v>25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25</v>
      </c>
      <c r="DC1158" s="2">
        <v>0</v>
      </c>
      <c r="DD1158" s="2">
        <v>25</v>
      </c>
      <c r="DE1158" s="2">
        <v>0</v>
      </c>
      <c r="DF1158" s="2">
        <v>50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25</v>
      </c>
      <c r="EG1158" s="2">
        <v>0</v>
      </c>
      <c r="EH1158" s="2">
        <v>0</v>
      </c>
      <c r="EI1158" s="2">
        <v>0</v>
      </c>
      <c r="EJ1158" s="2">
        <v>0</v>
      </c>
      <c r="EK1158" s="2">
        <v>0</v>
      </c>
      <c r="EL1158" s="2">
        <v>0</v>
      </c>
      <c r="EM1158" s="2">
        <v>0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25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0</v>
      </c>
      <c r="FR1158" s="2">
        <v>0</v>
      </c>
      <c r="FS1158" s="2">
        <v>0</v>
      </c>
      <c r="FT1158" s="2">
        <v>0</v>
      </c>
      <c r="FU1158" s="2">
        <v>0</v>
      </c>
      <c r="FV1158" s="2">
        <v>0</v>
      </c>
      <c r="FW1158" s="2">
        <v>0</v>
      </c>
      <c r="FX1158" s="2">
        <v>25</v>
      </c>
      <c r="FY1158" s="2">
        <v>0</v>
      </c>
      <c r="FZ1158" s="2">
        <v>0</v>
      </c>
      <c r="GA1158" s="2">
        <v>0</v>
      </c>
      <c r="GB1158" s="2">
        <v>0</v>
      </c>
      <c r="GC1158" s="2">
        <v>25</v>
      </c>
      <c r="GD1158" s="2">
        <v>100</v>
      </c>
      <c r="GE1158" s="2">
        <v>4</v>
      </c>
      <c r="GF1158" s="2" t="s">
        <v>188</v>
      </c>
    </row>
    <row r="1159" spans="1:188" x14ac:dyDescent="0.7">
      <c r="A1159" s="2">
        <v>1125560</v>
      </c>
      <c r="B1159" s="4" t="s">
        <v>1345</v>
      </c>
      <c r="C1159" s="3">
        <v>41275</v>
      </c>
      <c r="D1159" s="2">
        <v>6</v>
      </c>
      <c r="E1159" s="2">
        <v>4</v>
      </c>
      <c r="F1159" s="2">
        <v>2</v>
      </c>
      <c r="G1159" s="2">
        <v>4</v>
      </c>
      <c r="H1159" s="2">
        <v>1</v>
      </c>
      <c r="I1159" s="2">
        <v>0</v>
      </c>
      <c r="J1159" s="2">
        <v>1</v>
      </c>
      <c r="K1159" s="2">
        <v>0</v>
      </c>
      <c r="L1159" s="2">
        <v>2</v>
      </c>
      <c r="M1159" s="2">
        <v>1</v>
      </c>
      <c r="N1159" s="2">
        <v>0</v>
      </c>
      <c r="O1159" s="2">
        <v>1</v>
      </c>
      <c r="P1159" s="2">
        <v>0</v>
      </c>
      <c r="Q1159" s="2">
        <v>2</v>
      </c>
      <c r="R1159" s="2">
        <v>0</v>
      </c>
      <c r="S1159" s="2">
        <v>0</v>
      </c>
      <c r="T1159" s="2">
        <v>0</v>
      </c>
      <c r="U1159" s="2">
        <v>0</v>
      </c>
      <c r="V1159" s="2">
        <v>1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1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0</v>
      </c>
      <c r="AP1159" s="2">
        <v>0</v>
      </c>
      <c r="AQ1159" s="2">
        <v>0</v>
      </c>
      <c r="AR1159" s="2">
        <v>1</v>
      </c>
      <c r="AS1159" s="2">
        <v>0</v>
      </c>
      <c r="AT1159" s="2">
        <v>0</v>
      </c>
      <c r="AU1159" s="2">
        <v>0</v>
      </c>
      <c r="AV1159" s="2">
        <v>1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1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145</v>
      </c>
      <c r="CG1159" s="2">
        <v>310</v>
      </c>
      <c r="CH1159" s="2">
        <v>45</v>
      </c>
      <c r="CI1159" s="2">
        <v>0</v>
      </c>
      <c r="CJ1159" s="2">
        <v>100</v>
      </c>
      <c r="CK1159" s="2">
        <v>0</v>
      </c>
      <c r="CL1159" s="2">
        <v>210</v>
      </c>
      <c r="CM1159" s="2">
        <v>0</v>
      </c>
      <c r="CN1159" s="2">
        <v>45</v>
      </c>
      <c r="CO1159" s="2">
        <v>0</v>
      </c>
      <c r="CP1159" s="2">
        <v>100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45</v>
      </c>
      <c r="DC1159" s="2">
        <v>0</v>
      </c>
      <c r="DD1159" s="2">
        <v>100</v>
      </c>
      <c r="DE1159" s="2">
        <v>0</v>
      </c>
      <c r="DF1159" s="2">
        <v>210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45</v>
      </c>
      <c r="EH1159" s="2">
        <v>0</v>
      </c>
      <c r="EI1159" s="2">
        <v>0</v>
      </c>
      <c r="EJ1159" s="2">
        <v>0</v>
      </c>
      <c r="EK1159" s="2">
        <v>0</v>
      </c>
      <c r="EL1159" s="2">
        <v>0</v>
      </c>
      <c r="EM1159" s="2">
        <v>0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100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0</v>
      </c>
      <c r="FQ1159" s="2">
        <v>0</v>
      </c>
      <c r="FR1159" s="2">
        <v>0</v>
      </c>
      <c r="FS1159" s="2">
        <v>0</v>
      </c>
      <c r="FT1159" s="2">
        <v>0</v>
      </c>
      <c r="FU1159" s="2">
        <v>0</v>
      </c>
      <c r="FV1159" s="2">
        <v>0</v>
      </c>
      <c r="FW1159" s="2">
        <v>0</v>
      </c>
      <c r="FX1159" s="2">
        <v>0</v>
      </c>
      <c r="FY1159" s="2">
        <v>40</v>
      </c>
      <c r="FZ1159" s="2">
        <v>0</v>
      </c>
      <c r="GA1159" s="2">
        <v>170</v>
      </c>
      <c r="GB1159" s="2">
        <v>0</v>
      </c>
      <c r="GC1159" s="2">
        <v>0</v>
      </c>
      <c r="GD1159" s="2">
        <v>355</v>
      </c>
      <c r="GE1159" s="2">
        <v>4</v>
      </c>
      <c r="GF1159" s="2" t="s">
        <v>188</v>
      </c>
    </row>
    <row r="1160" spans="1:188" x14ac:dyDescent="0.7">
      <c r="A1160" s="2">
        <v>1126606</v>
      </c>
      <c r="B1160" s="2" t="s">
        <v>1346</v>
      </c>
      <c r="C1160" s="3">
        <v>41275</v>
      </c>
      <c r="D1160" s="2">
        <v>6</v>
      </c>
      <c r="E1160" s="2">
        <v>3</v>
      </c>
      <c r="F1160" s="2">
        <v>1</v>
      </c>
      <c r="G1160" s="2">
        <v>3</v>
      </c>
      <c r="H1160" s="2">
        <v>3</v>
      </c>
      <c r="I1160" s="2">
        <v>0</v>
      </c>
      <c r="J1160" s="2">
        <v>3</v>
      </c>
      <c r="K1160" s="2">
        <v>0</v>
      </c>
      <c r="L1160" s="2">
        <v>1</v>
      </c>
      <c r="M1160" s="2">
        <v>3</v>
      </c>
      <c r="N1160" s="2">
        <v>0</v>
      </c>
      <c r="O1160" s="2">
        <v>3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1</v>
      </c>
      <c r="AE1160" s="2">
        <v>0</v>
      </c>
      <c r="AF1160" s="2">
        <v>0</v>
      </c>
      <c r="AG1160" s="2">
        <v>0</v>
      </c>
      <c r="AH1160" s="2">
        <v>1</v>
      </c>
      <c r="AI1160" s="2">
        <v>1</v>
      </c>
      <c r="AJ1160" s="2">
        <v>0</v>
      </c>
      <c r="AK1160" s="2">
        <v>0</v>
      </c>
      <c r="AL1160" s="2">
        <v>0</v>
      </c>
      <c r="AM1160" s="2">
        <v>0</v>
      </c>
      <c r="AN1160" s="2">
        <v>1</v>
      </c>
      <c r="AO1160" s="2">
        <v>0</v>
      </c>
      <c r="AP1160" s="2">
        <v>0</v>
      </c>
      <c r="AQ1160" s="2">
        <v>0</v>
      </c>
      <c r="AR1160" s="2">
        <v>1</v>
      </c>
      <c r="AS1160" s="2">
        <v>0</v>
      </c>
      <c r="AT1160" s="2">
        <v>0</v>
      </c>
      <c r="AU1160" s="2">
        <v>0</v>
      </c>
      <c r="AV1160" s="2">
        <v>1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194</v>
      </c>
      <c r="CG1160" s="2">
        <v>122</v>
      </c>
      <c r="CH1160" s="2">
        <v>72</v>
      </c>
      <c r="CI1160" s="2">
        <v>0</v>
      </c>
      <c r="CJ1160" s="2">
        <v>72</v>
      </c>
      <c r="CK1160" s="2">
        <v>0</v>
      </c>
      <c r="CL1160" s="2">
        <v>50</v>
      </c>
      <c r="CM1160" s="2">
        <v>0</v>
      </c>
      <c r="CN1160" s="2">
        <v>72</v>
      </c>
      <c r="CO1160" s="2">
        <v>0</v>
      </c>
      <c r="CP1160" s="2">
        <v>72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72</v>
      </c>
      <c r="DC1160" s="2">
        <v>0</v>
      </c>
      <c r="DD1160" s="2">
        <v>72</v>
      </c>
      <c r="DE1160" s="2">
        <v>0</v>
      </c>
      <c r="DF1160" s="2">
        <v>50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72</v>
      </c>
      <c r="EH1160" s="2">
        <v>0</v>
      </c>
      <c r="EI1160" s="2">
        <v>0</v>
      </c>
      <c r="EJ1160" s="2">
        <v>0</v>
      </c>
      <c r="EK1160" s="2">
        <v>0</v>
      </c>
      <c r="EL1160" s="2">
        <v>0</v>
      </c>
      <c r="EM1160" s="2">
        <v>0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36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36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0</v>
      </c>
      <c r="FM1160" s="2">
        <v>0</v>
      </c>
      <c r="FN1160" s="2">
        <v>0</v>
      </c>
      <c r="FO1160" s="2">
        <v>0</v>
      </c>
      <c r="FP1160" s="2">
        <v>0</v>
      </c>
      <c r="FQ1160" s="2">
        <v>0</v>
      </c>
      <c r="FR1160" s="2">
        <v>0</v>
      </c>
      <c r="FS1160" s="2">
        <v>0</v>
      </c>
      <c r="FT1160" s="2">
        <v>0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0</v>
      </c>
      <c r="GB1160" s="2">
        <v>0</v>
      </c>
      <c r="GC1160" s="2">
        <v>50</v>
      </c>
      <c r="GD1160" s="2">
        <v>194</v>
      </c>
      <c r="GE1160" s="2">
        <v>7</v>
      </c>
      <c r="GF1160" s="2" t="s">
        <v>188</v>
      </c>
    </row>
    <row r="1161" spans="1:188" x14ac:dyDescent="0.7">
      <c r="A1161" s="2">
        <v>1126617</v>
      </c>
      <c r="B1161" s="2" t="s">
        <v>1347</v>
      </c>
      <c r="C1161" s="3">
        <v>41640</v>
      </c>
      <c r="D1161" s="2">
        <v>5</v>
      </c>
      <c r="E1161" s="2">
        <v>3</v>
      </c>
      <c r="F1161" s="2">
        <v>1</v>
      </c>
      <c r="G1161" s="2">
        <v>3</v>
      </c>
      <c r="H1161" s="2">
        <v>0</v>
      </c>
      <c r="I1161" s="2">
        <v>1</v>
      </c>
      <c r="J1161" s="2">
        <v>0</v>
      </c>
      <c r="K1161" s="2">
        <v>1</v>
      </c>
      <c r="L1161" s="2">
        <v>0</v>
      </c>
      <c r="M1161" s="2">
        <v>1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1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1</v>
      </c>
      <c r="AI1161" s="2">
        <v>1</v>
      </c>
      <c r="AJ1161" s="2">
        <v>0</v>
      </c>
      <c r="AK1161" s="2">
        <v>0</v>
      </c>
      <c r="AL1161" s="2">
        <v>0</v>
      </c>
      <c r="AM1161" s="2">
        <v>0</v>
      </c>
      <c r="AN1161" s="2">
        <v>1</v>
      </c>
      <c r="AO1161" s="2">
        <v>0</v>
      </c>
      <c r="AP1161" s="2">
        <v>0</v>
      </c>
      <c r="AQ1161" s="2">
        <v>0</v>
      </c>
      <c r="AR1161" s="2">
        <v>1</v>
      </c>
      <c r="AS1161" s="2">
        <v>0</v>
      </c>
      <c r="AT1161" s="2">
        <v>0</v>
      </c>
      <c r="AU1161" s="2">
        <v>0</v>
      </c>
      <c r="AV1161" s="2">
        <v>1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35</v>
      </c>
      <c r="CG1161" s="2">
        <v>50</v>
      </c>
      <c r="CH1161" s="2">
        <v>0</v>
      </c>
      <c r="CI1161" s="2">
        <v>10</v>
      </c>
      <c r="CJ1161" s="2">
        <v>0</v>
      </c>
      <c r="CK1161" s="2">
        <v>25</v>
      </c>
      <c r="CL1161" s="2">
        <v>0</v>
      </c>
      <c r="CM1161" s="2">
        <v>0</v>
      </c>
      <c r="CN1161" s="2">
        <v>0</v>
      </c>
      <c r="CO1161" s="2">
        <v>10</v>
      </c>
      <c r="CP1161" s="2">
        <v>0</v>
      </c>
      <c r="CQ1161" s="2">
        <v>25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10</v>
      </c>
      <c r="DC1161" s="2">
        <v>0</v>
      </c>
      <c r="DD1161" s="2">
        <v>25</v>
      </c>
      <c r="DE1161" s="2">
        <v>0</v>
      </c>
      <c r="DF1161" s="2">
        <v>25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0</v>
      </c>
      <c r="EI1161" s="2">
        <v>0</v>
      </c>
      <c r="EJ1161" s="2">
        <v>0</v>
      </c>
      <c r="EK1161" s="2">
        <v>0</v>
      </c>
      <c r="EL1161" s="2">
        <v>0</v>
      </c>
      <c r="EM1161" s="2">
        <v>0</v>
      </c>
      <c r="EN1161" s="2">
        <v>0</v>
      </c>
      <c r="EO1161" s="2">
        <v>0</v>
      </c>
      <c r="EP1161" s="2">
        <v>0</v>
      </c>
      <c r="EQ1161" s="2">
        <v>0</v>
      </c>
      <c r="ER1161" s="2">
        <v>10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25</v>
      </c>
      <c r="FJ1161" s="2">
        <v>0</v>
      </c>
      <c r="FK1161" s="2">
        <v>0</v>
      </c>
      <c r="FL1161" s="2">
        <v>0</v>
      </c>
      <c r="FM1161" s="2">
        <v>0</v>
      </c>
      <c r="FN1161" s="2">
        <v>0</v>
      </c>
      <c r="FO1161" s="2">
        <v>0</v>
      </c>
      <c r="FP1161" s="2">
        <v>0</v>
      </c>
      <c r="FQ1161" s="2">
        <v>0</v>
      </c>
      <c r="FR1161" s="2">
        <v>0</v>
      </c>
      <c r="FS1161" s="2">
        <v>0</v>
      </c>
      <c r="FT1161" s="2">
        <v>0</v>
      </c>
      <c r="FU1161" s="2">
        <v>0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35</v>
      </c>
      <c r="GE1161" s="2">
        <v>2</v>
      </c>
      <c r="GF1161" s="2" t="s">
        <v>188</v>
      </c>
    </row>
    <row r="1162" spans="1:188" x14ac:dyDescent="0.7">
      <c r="A1162" s="2">
        <v>1127055</v>
      </c>
      <c r="B1162" s="2" t="s">
        <v>1348</v>
      </c>
      <c r="C1162" s="3">
        <v>41640</v>
      </c>
      <c r="D1162" s="2">
        <v>5</v>
      </c>
      <c r="E1162" s="2">
        <v>3</v>
      </c>
      <c r="F1162" s="2">
        <v>1</v>
      </c>
      <c r="G1162" s="2">
        <v>3</v>
      </c>
      <c r="H1162" s="2">
        <v>0</v>
      </c>
      <c r="I1162" s="2">
        <v>2</v>
      </c>
      <c r="J1162" s="2">
        <v>0</v>
      </c>
      <c r="K1162" s="2">
        <v>2</v>
      </c>
      <c r="L1162" s="2">
        <v>0</v>
      </c>
      <c r="M1162" s="2">
        <v>2</v>
      </c>
      <c r="N1162" s="2">
        <v>0</v>
      </c>
      <c r="O1162" s="2">
        <v>2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</v>
      </c>
      <c r="AI1162" s="2">
        <v>1</v>
      </c>
      <c r="AJ1162" s="2">
        <v>0</v>
      </c>
      <c r="AK1162" s="2">
        <v>0</v>
      </c>
      <c r="AL1162" s="2">
        <v>0</v>
      </c>
      <c r="AM1162" s="2">
        <v>0</v>
      </c>
      <c r="AN1162" s="2">
        <v>1</v>
      </c>
      <c r="AO1162" s="2">
        <v>0</v>
      </c>
      <c r="AP1162" s="2">
        <v>0</v>
      </c>
      <c r="AQ1162" s="2">
        <v>0</v>
      </c>
      <c r="AR1162" s="2">
        <v>1</v>
      </c>
      <c r="AS1162" s="2">
        <v>0</v>
      </c>
      <c r="AT1162" s="2">
        <v>0</v>
      </c>
      <c r="AU1162" s="2">
        <v>0</v>
      </c>
      <c r="AV1162" s="2">
        <v>1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299</v>
      </c>
      <c r="CG1162" s="2">
        <v>224</v>
      </c>
      <c r="CH1162" s="2">
        <v>0</v>
      </c>
      <c r="CI1162" s="2">
        <v>100</v>
      </c>
      <c r="CJ1162" s="2">
        <v>0</v>
      </c>
      <c r="CK1162" s="2">
        <v>199</v>
      </c>
      <c r="CL1162" s="2">
        <v>0</v>
      </c>
      <c r="CM1162" s="2">
        <v>0</v>
      </c>
      <c r="CN1162" s="2">
        <v>0</v>
      </c>
      <c r="CO1162" s="2">
        <v>100</v>
      </c>
      <c r="CP1162" s="2">
        <v>0</v>
      </c>
      <c r="CQ1162" s="2">
        <v>199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100</v>
      </c>
      <c r="DC1162" s="2">
        <v>0</v>
      </c>
      <c r="DD1162" s="2">
        <v>199</v>
      </c>
      <c r="DE1162" s="2">
        <v>0</v>
      </c>
      <c r="DF1162" s="2">
        <v>25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0</v>
      </c>
      <c r="EI1162" s="2">
        <v>0</v>
      </c>
      <c r="EJ1162" s="2">
        <v>0</v>
      </c>
      <c r="EK1162" s="2">
        <v>50</v>
      </c>
      <c r="EL1162" s="2">
        <v>0</v>
      </c>
      <c r="EM1162" s="2">
        <v>0</v>
      </c>
      <c r="EN1162" s="2">
        <v>0</v>
      </c>
      <c r="EO1162" s="2">
        <v>50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99</v>
      </c>
      <c r="FH1162" s="2">
        <v>0</v>
      </c>
      <c r="FI1162" s="2">
        <v>0</v>
      </c>
      <c r="FJ1162" s="2">
        <v>0</v>
      </c>
      <c r="FK1162" s="2">
        <v>0</v>
      </c>
      <c r="FL1162" s="2">
        <v>100</v>
      </c>
      <c r="FM1162" s="2">
        <v>0</v>
      </c>
      <c r="FN1162" s="2">
        <v>0</v>
      </c>
      <c r="FO1162" s="2">
        <v>0</v>
      </c>
      <c r="FP1162" s="2">
        <v>0</v>
      </c>
      <c r="FQ1162" s="2">
        <v>0</v>
      </c>
      <c r="FR1162" s="2">
        <v>0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0</v>
      </c>
      <c r="GD1162" s="2">
        <v>299</v>
      </c>
      <c r="GE1162" s="2">
        <v>4</v>
      </c>
      <c r="GF1162" s="2" t="s">
        <v>188</v>
      </c>
    </row>
    <row r="1163" spans="1:188" x14ac:dyDescent="0.7">
      <c r="A1163" s="2">
        <v>1127061</v>
      </c>
      <c r="B1163" s="2" t="s">
        <v>1349</v>
      </c>
      <c r="C1163" s="3">
        <v>41275</v>
      </c>
      <c r="D1163" s="2">
        <v>6</v>
      </c>
      <c r="E1163" s="2">
        <v>3</v>
      </c>
      <c r="F1163" s="2">
        <v>1</v>
      </c>
      <c r="G1163" s="2">
        <v>3</v>
      </c>
      <c r="H1163" s="2">
        <v>2</v>
      </c>
      <c r="I1163" s="2">
        <v>0</v>
      </c>
      <c r="J1163" s="2">
        <v>1</v>
      </c>
      <c r="K1163" s="2">
        <v>0</v>
      </c>
      <c r="L1163" s="2">
        <v>1</v>
      </c>
      <c r="M1163" s="2">
        <v>2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1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0</v>
      </c>
      <c r="AT1163" s="2">
        <v>0</v>
      </c>
      <c r="AU1163" s="2">
        <v>0</v>
      </c>
      <c r="AV1163" s="2">
        <v>1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136</v>
      </c>
      <c r="CG1163" s="2">
        <v>64</v>
      </c>
      <c r="CH1163" s="2">
        <v>72</v>
      </c>
      <c r="CI1163" s="2">
        <v>0</v>
      </c>
      <c r="CJ1163" s="2">
        <v>10</v>
      </c>
      <c r="CK1163" s="2">
        <v>0</v>
      </c>
      <c r="CL1163" s="2">
        <v>54</v>
      </c>
      <c r="CM1163" s="2">
        <v>0</v>
      </c>
      <c r="CN1163" s="2">
        <v>72</v>
      </c>
      <c r="CO1163" s="2">
        <v>0</v>
      </c>
      <c r="CP1163" s="2">
        <v>10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72</v>
      </c>
      <c r="DC1163" s="2">
        <v>0</v>
      </c>
      <c r="DD1163" s="2">
        <v>10</v>
      </c>
      <c r="DE1163" s="2">
        <v>0</v>
      </c>
      <c r="DF1163" s="2">
        <v>54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36</v>
      </c>
      <c r="DW1163" s="2">
        <v>0</v>
      </c>
      <c r="DX1163" s="2">
        <v>0</v>
      </c>
      <c r="DY1163" s="2">
        <v>36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0</v>
      </c>
      <c r="EI1163" s="2">
        <v>0</v>
      </c>
      <c r="EJ1163" s="2">
        <v>0</v>
      </c>
      <c r="EK1163" s="2">
        <v>0</v>
      </c>
      <c r="EL1163" s="2">
        <v>0</v>
      </c>
      <c r="EM1163" s="2">
        <v>0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10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</v>
      </c>
      <c r="FK1163" s="2">
        <v>0</v>
      </c>
      <c r="FL1163" s="2">
        <v>0</v>
      </c>
      <c r="FM1163" s="2">
        <v>0</v>
      </c>
      <c r="FN1163" s="2">
        <v>0</v>
      </c>
      <c r="FO1163" s="2">
        <v>0</v>
      </c>
      <c r="FP1163" s="2">
        <v>0</v>
      </c>
      <c r="FQ1163" s="2">
        <v>0</v>
      </c>
      <c r="FR1163" s="2">
        <v>0</v>
      </c>
      <c r="FS1163" s="2">
        <v>0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54</v>
      </c>
      <c r="FZ1163" s="2">
        <v>0</v>
      </c>
      <c r="GA1163" s="2">
        <v>0</v>
      </c>
      <c r="GB1163" s="2">
        <v>0</v>
      </c>
      <c r="GC1163" s="2">
        <v>0</v>
      </c>
      <c r="GD1163" s="2">
        <v>136</v>
      </c>
      <c r="GE1163" s="2">
        <v>4</v>
      </c>
      <c r="GF1163" s="2" t="s">
        <v>188</v>
      </c>
    </row>
    <row r="1164" spans="1:188" x14ac:dyDescent="0.7">
      <c r="A1164" s="2">
        <v>1128393</v>
      </c>
      <c r="B1164" s="2" t="s">
        <v>1350</v>
      </c>
      <c r="C1164" s="3">
        <v>41640</v>
      </c>
      <c r="D1164" s="2">
        <v>5</v>
      </c>
      <c r="E1164" s="2">
        <v>3</v>
      </c>
      <c r="F1164" s="2">
        <v>1</v>
      </c>
      <c r="G1164" s="2">
        <v>3</v>
      </c>
      <c r="H1164" s="2">
        <v>0</v>
      </c>
      <c r="I1164" s="2">
        <v>3</v>
      </c>
      <c r="J1164" s="2">
        <v>0</v>
      </c>
      <c r="K1164" s="2">
        <v>2</v>
      </c>
      <c r="L1164" s="2">
        <v>0</v>
      </c>
      <c r="M1164" s="2">
        <v>3</v>
      </c>
      <c r="N1164" s="2">
        <v>0</v>
      </c>
      <c r="O1164" s="2">
        <v>2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1</v>
      </c>
      <c r="AI1164" s="2">
        <v>1</v>
      </c>
      <c r="AJ1164" s="2">
        <v>0</v>
      </c>
      <c r="AK1164" s="2">
        <v>0</v>
      </c>
      <c r="AL1164" s="2">
        <v>0</v>
      </c>
      <c r="AM1164" s="2">
        <v>0</v>
      </c>
      <c r="AN1164" s="2">
        <v>1</v>
      </c>
      <c r="AO1164" s="2">
        <v>0</v>
      </c>
      <c r="AP1164" s="2">
        <v>0</v>
      </c>
      <c r="AQ1164" s="2">
        <v>0</v>
      </c>
      <c r="AR1164" s="2">
        <v>1</v>
      </c>
      <c r="AS1164" s="2">
        <v>0</v>
      </c>
      <c r="AT1164" s="2">
        <v>0</v>
      </c>
      <c r="AU1164" s="2">
        <v>0</v>
      </c>
      <c r="AV1164" s="2">
        <v>1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160</v>
      </c>
      <c r="CG1164" s="2">
        <v>125</v>
      </c>
      <c r="CH1164" s="2">
        <v>0</v>
      </c>
      <c r="CI1164" s="2">
        <v>50</v>
      </c>
      <c r="CJ1164" s="2">
        <v>0</v>
      </c>
      <c r="CK1164" s="2">
        <v>110</v>
      </c>
      <c r="CL1164" s="2">
        <v>0</v>
      </c>
      <c r="CM1164" s="2">
        <v>0</v>
      </c>
      <c r="CN1164" s="2">
        <v>0</v>
      </c>
      <c r="CO1164" s="2">
        <v>50</v>
      </c>
      <c r="CP1164" s="2">
        <v>0</v>
      </c>
      <c r="CQ1164" s="2">
        <v>110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50</v>
      </c>
      <c r="DC1164" s="2">
        <v>0</v>
      </c>
      <c r="DD1164" s="2">
        <v>110</v>
      </c>
      <c r="DE1164" s="2">
        <v>0</v>
      </c>
      <c r="DF1164" s="2">
        <v>15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0</v>
      </c>
      <c r="EI1164" s="2">
        <v>0</v>
      </c>
      <c r="EJ1164" s="2">
        <v>20</v>
      </c>
      <c r="EK1164" s="2">
        <v>0</v>
      </c>
      <c r="EL1164" s="2">
        <v>0</v>
      </c>
      <c r="EM1164" s="2">
        <v>0</v>
      </c>
      <c r="EN1164" s="2">
        <v>20</v>
      </c>
      <c r="EO1164" s="2">
        <v>0</v>
      </c>
      <c r="EP1164" s="2">
        <v>0</v>
      </c>
      <c r="EQ1164" s="2">
        <v>0</v>
      </c>
      <c r="ER1164" s="2">
        <v>10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110</v>
      </c>
      <c r="FH1164" s="2">
        <v>0</v>
      </c>
      <c r="FI1164" s="2">
        <v>0</v>
      </c>
      <c r="FJ1164" s="2">
        <v>0</v>
      </c>
      <c r="FK1164" s="2">
        <v>0</v>
      </c>
      <c r="FL1164" s="2">
        <v>0</v>
      </c>
      <c r="FM1164" s="2">
        <v>0</v>
      </c>
      <c r="FN1164" s="2">
        <v>0</v>
      </c>
      <c r="FO1164" s="2">
        <v>0</v>
      </c>
      <c r="FP1164" s="2">
        <v>0</v>
      </c>
      <c r="FQ1164" s="2">
        <v>0</v>
      </c>
      <c r="FR1164" s="2">
        <v>0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0</v>
      </c>
      <c r="GB1164" s="2">
        <v>0</v>
      </c>
      <c r="GC1164" s="2">
        <v>0</v>
      </c>
      <c r="GD1164" s="2">
        <v>160</v>
      </c>
      <c r="GE1164" s="2">
        <v>5</v>
      </c>
      <c r="GF1164" s="2" t="s">
        <v>188</v>
      </c>
    </row>
    <row r="1165" spans="1:188" x14ac:dyDescent="0.7">
      <c r="A1165" s="2">
        <v>1129317</v>
      </c>
      <c r="B1165" s="2" t="s">
        <v>1351</v>
      </c>
      <c r="C1165" s="3">
        <v>41275</v>
      </c>
      <c r="D1165" s="2">
        <v>6</v>
      </c>
      <c r="E1165" s="2">
        <v>3</v>
      </c>
      <c r="F1165" s="2">
        <v>1</v>
      </c>
      <c r="G1165" s="2">
        <v>3</v>
      </c>
      <c r="H1165" s="2">
        <v>1</v>
      </c>
      <c r="I1165" s="2">
        <v>0</v>
      </c>
      <c r="J1165" s="2">
        <v>1</v>
      </c>
      <c r="K1165" s="2">
        <v>0</v>
      </c>
      <c r="L1165" s="2">
        <v>1</v>
      </c>
      <c r="M1165" s="2">
        <v>1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</v>
      </c>
      <c r="AE1165" s="2">
        <v>0</v>
      </c>
      <c r="AF1165" s="2">
        <v>0</v>
      </c>
      <c r="AG1165" s="2">
        <v>0</v>
      </c>
      <c r="AH1165" s="2">
        <v>1</v>
      </c>
      <c r="AI1165" s="2">
        <v>1</v>
      </c>
      <c r="AJ1165" s="2">
        <v>0</v>
      </c>
      <c r="AK1165" s="2">
        <v>0</v>
      </c>
      <c r="AL1165" s="2">
        <v>0</v>
      </c>
      <c r="AM1165" s="2">
        <v>0</v>
      </c>
      <c r="AN1165" s="2">
        <v>1</v>
      </c>
      <c r="AO1165" s="2">
        <v>0</v>
      </c>
      <c r="AP1165" s="2">
        <v>0</v>
      </c>
      <c r="AQ1165" s="2">
        <v>0</v>
      </c>
      <c r="AR1165" s="2">
        <v>1</v>
      </c>
      <c r="AS1165" s="2">
        <v>0</v>
      </c>
      <c r="AT1165" s="2">
        <v>0</v>
      </c>
      <c r="AU1165" s="2">
        <v>0</v>
      </c>
      <c r="AV1165" s="2">
        <v>1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1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65</v>
      </c>
      <c r="CG1165" s="2">
        <v>40</v>
      </c>
      <c r="CH1165" s="2">
        <v>25</v>
      </c>
      <c r="CI1165" s="2">
        <v>0</v>
      </c>
      <c r="CJ1165" s="2">
        <v>10</v>
      </c>
      <c r="CK1165" s="2">
        <v>0</v>
      </c>
      <c r="CL1165" s="2">
        <v>30</v>
      </c>
      <c r="CM1165" s="2">
        <v>0</v>
      </c>
      <c r="CN1165" s="2">
        <v>25</v>
      </c>
      <c r="CO1165" s="2">
        <v>0</v>
      </c>
      <c r="CP1165" s="2">
        <v>10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2">
        <v>25</v>
      </c>
      <c r="DC1165" s="2">
        <v>0</v>
      </c>
      <c r="DD1165" s="2">
        <v>10</v>
      </c>
      <c r="DE1165" s="2">
        <v>0</v>
      </c>
      <c r="DF1165" s="2">
        <v>30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25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0</v>
      </c>
      <c r="EI1165" s="2">
        <v>0</v>
      </c>
      <c r="EJ1165" s="2">
        <v>0</v>
      </c>
      <c r="EK1165" s="2">
        <v>0</v>
      </c>
      <c r="EL1165" s="2">
        <v>0</v>
      </c>
      <c r="EM1165" s="2">
        <v>0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10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0</v>
      </c>
      <c r="FJ1165" s="2">
        <v>0</v>
      </c>
      <c r="FK1165" s="2">
        <v>0</v>
      </c>
      <c r="FL1165" s="2">
        <v>0</v>
      </c>
      <c r="FM1165" s="2">
        <v>0</v>
      </c>
      <c r="FN1165" s="2">
        <v>0</v>
      </c>
      <c r="FO1165" s="2">
        <v>0</v>
      </c>
      <c r="FP1165" s="2">
        <v>0</v>
      </c>
      <c r="FQ1165" s="2">
        <v>0</v>
      </c>
      <c r="FR1165" s="2">
        <v>0</v>
      </c>
      <c r="FS1165" s="2">
        <v>0</v>
      </c>
      <c r="FT1165" s="2">
        <v>0</v>
      </c>
      <c r="FU1165" s="2">
        <v>0</v>
      </c>
      <c r="FV1165" s="2">
        <v>0</v>
      </c>
      <c r="FW1165" s="2">
        <v>0</v>
      </c>
      <c r="FX1165" s="2">
        <v>0</v>
      </c>
      <c r="FY1165" s="2">
        <v>30</v>
      </c>
      <c r="FZ1165" s="2">
        <v>0</v>
      </c>
      <c r="GA1165" s="2">
        <v>0</v>
      </c>
      <c r="GB1165" s="2">
        <v>0</v>
      </c>
      <c r="GC1165" s="2">
        <v>0</v>
      </c>
      <c r="GD1165" s="2">
        <v>65</v>
      </c>
      <c r="GE1165" s="2">
        <v>3</v>
      </c>
      <c r="GF1165" s="2" t="s">
        <v>188</v>
      </c>
    </row>
    <row r="1166" spans="1:188" x14ac:dyDescent="0.7">
      <c r="A1166" s="2">
        <v>1130186</v>
      </c>
      <c r="B1166" s="2" t="s">
        <v>1352</v>
      </c>
      <c r="C1166" s="3">
        <v>41275</v>
      </c>
      <c r="D1166" s="2">
        <v>6</v>
      </c>
      <c r="E1166" s="2">
        <v>4</v>
      </c>
      <c r="F1166" s="2">
        <v>2</v>
      </c>
      <c r="G1166" s="2">
        <v>4</v>
      </c>
      <c r="H1166" s="2">
        <v>2</v>
      </c>
      <c r="I1166" s="2">
        <v>0</v>
      </c>
      <c r="J1166" s="2">
        <v>1</v>
      </c>
      <c r="K1166" s="2">
        <v>0</v>
      </c>
      <c r="L1166" s="2">
        <v>1</v>
      </c>
      <c r="M1166" s="2">
        <v>2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s="2">
        <v>0</v>
      </c>
      <c r="V1166" s="2">
        <v>1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</v>
      </c>
      <c r="AI1166" s="2">
        <v>1</v>
      </c>
      <c r="AJ1166" s="2">
        <v>0</v>
      </c>
      <c r="AK1166" s="2">
        <v>0</v>
      </c>
      <c r="AL1166" s="2">
        <v>0</v>
      </c>
      <c r="AM1166" s="2">
        <v>0</v>
      </c>
      <c r="AN1166" s="2">
        <v>1</v>
      </c>
      <c r="AO1166" s="2">
        <v>0</v>
      </c>
      <c r="AP1166" s="2">
        <v>0</v>
      </c>
      <c r="AQ1166" s="2">
        <v>0</v>
      </c>
      <c r="AR1166" s="2">
        <v>1</v>
      </c>
      <c r="AS1166" s="2">
        <v>0</v>
      </c>
      <c r="AT1166" s="2">
        <v>0</v>
      </c>
      <c r="AU1166" s="2">
        <v>0</v>
      </c>
      <c r="AV1166" s="2">
        <v>1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1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50</v>
      </c>
      <c r="CG1166" s="2">
        <v>110</v>
      </c>
      <c r="CH1166" s="2">
        <v>40</v>
      </c>
      <c r="CI1166" s="2">
        <v>0</v>
      </c>
      <c r="CJ1166" s="2">
        <v>10</v>
      </c>
      <c r="CK1166" s="2">
        <v>0</v>
      </c>
      <c r="CL1166" s="2">
        <v>100</v>
      </c>
      <c r="CM1166" s="2">
        <v>0</v>
      </c>
      <c r="CN1166" s="2">
        <v>40</v>
      </c>
      <c r="CO1166" s="2">
        <v>0</v>
      </c>
      <c r="CP1166" s="2">
        <v>10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40</v>
      </c>
      <c r="DC1166" s="2">
        <v>0</v>
      </c>
      <c r="DD1166" s="2">
        <v>10</v>
      </c>
      <c r="DE1166" s="2">
        <v>0</v>
      </c>
      <c r="DF1166" s="2">
        <v>100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20</v>
      </c>
      <c r="DZ1166" s="2">
        <v>0</v>
      </c>
      <c r="EA1166" s="2">
        <v>0</v>
      </c>
      <c r="EB1166" s="2">
        <v>0</v>
      </c>
      <c r="EC1166" s="2">
        <v>20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0</v>
      </c>
      <c r="EJ1166" s="2">
        <v>0</v>
      </c>
      <c r="EK1166" s="2">
        <v>0</v>
      </c>
      <c r="EL1166" s="2">
        <v>0</v>
      </c>
      <c r="EM1166" s="2">
        <v>0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10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0</v>
      </c>
      <c r="FM1166" s="2">
        <v>0</v>
      </c>
      <c r="FN1166" s="2">
        <v>0</v>
      </c>
      <c r="FO1166" s="2">
        <v>0</v>
      </c>
      <c r="FP1166" s="2">
        <v>0</v>
      </c>
      <c r="FQ1166" s="2">
        <v>0</v>
      </c>
      <c r="FR1166" s="2">
        <v>0</v>
      </c>
      <c r="FS1166" s="2">
        <v>100</v>
      </c>
      <c r="FT1166" s="2">
        <v>0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0</v>
      </c>
      <c r="GA1166" s="2">
        <v>0</v>
      </c>
      <c r="GB1166" s="2">
        <v>0</v>
      </c>
      <c r="GC1166" s="2">
        <v>0</v>
      </c>
      <c r="GD1166" s="2">
        <v>150</v>
      </c>
      <c r="GE1166" s="2">
        <v>4</v>
      </c>
      <c r="GF1166" s="2" t="s">
        <v>188</v>
      </c>
    </row>
    <row r="1167" spans="1:188" x14ac:dyDescent="0.7">
      <c r="A1167" s="2">
        <v>1130594</v>
      </c>
      <c r="B1167" s="2" t="s">
        <v>1353</v>
      </c>
      <c r="C1167" s="3">
        <v>41640</v>
      </c>
      <c r="D1167" s="2">
        <v>5</v>
      </c>
      <c r="E1167" s="2">
        <v>3</v>
      </c>
      <c r="F1167" s="2">
        <v>1</v>
      </c>
      <c r="G1167" s="2">
        <v>3</v>
      </c>
      <c r="H1167" s="2">
        <v>0</v>
      </c>
      <c r="I1167" s="2">
        <v>1</v>
      </c>
      <c r="J1167" s="2">
        <v>0</v>
      </c>
      <c r="K1167" s="2">
        <v>1</v>
      </c>
      <c r="L1167" s="2">
        <v>0</v>
      </c>
      <c r="M1167" s="2">
        <v>1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1</v>
      </c>
      <c r="AJ1167" s="2">
        <v>0</v>
      </c>
      <c r="AK1167" s="2">
        <v>0</v>
      </c>
      <c r="AL1167" s="2">
        <v>0</v>
      </c>
      <c r="AM1167" s="2">
        <v>0</v>
      </c>
      <c r="AN1167" s="2">
        <v>1</v>
      </c>
      <c r="AO1167" s="2">
        <v>0</v>
      </c>
      <c r="AP1167" s="2">
        <v>0</v>
      </c>
      <c r="AQ1167" s="2">
        <v>0</v>
      </c>
      <c r="AR1167" s="2">
        <v>1</v>
      </c>
      <c r="AS1167" s="2">
        <v>0</v>
      </c>
      <c r="AT1167" s="2">
        <v>0</v>
      </c>
      <c r="AU1167" s="2">
        <v>0</v>
      </c>
      <c r="AV1167" s="2">
        <v>1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75</v>
      </c>
      <c r="CG1167" s="2">
        <v>100</v>
      </c>
      <c r="CH1167" s="2">
        <v>0</v>
      </c>
      <c r="CI1167" s="2">
        <v>25</v>
      </c>
      <c r="CJ1167" s="2">
        <v>0</v>
      </c>
      <c r="CK1167" s="2">
        <v>50</v>
      </c>
      <c r="CL1167" s="2">
        <v>0</v>
      </c>
      <c r="CM1167" s="2">
        <v>0</v>
      </c>
      <c r="CN1167" s="2">
        <v>0</v>
      </c>
      <c r="CO1167" s="2">
        <v>25</v>
      </c>
      <c r="CP1167" s="2">
        <v>0</v>
      </c>
      <c r="CQ1167" s="2">
        <v>50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25</v>
      </c>
      <c r="DC1167" s="2">
        <v>0</v>
      </c>
      <c r="DD1167" s="2">
        <v>50</v>
      </c>
      <c r="DE1167" s="2">
        <v>0</v>
      </c>
      <c r="DF1167" s="2">
        <v>50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0</v>
      </c>
      <c r="EI1167" s="2">
        <v>0</v>
      </c>
      <c r="EJ1167" s="2">
        <v>0</v>
      </c>
      <c r="EK1167" s="2">
        <v>0</v>
      </c>
      <c r="EL1167" s="2">
        <v>0</v>
      </c>
      <c r="EM1167" s="2">
        <v>0</v>
      </c>
      <c r="EN1167" s="2">
        <v>0</v>
      </c>
      <c r="EO1167" s="2">
        <v>25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0</v>
      </c>
      <c r="FM1167" s="2">
        <v>50</v>
      </c>
      <c r="FN1167" s="2">
        <v>0</v>
      </c>
      <c r="FO1167" s="2">
        <v>0</v>
      </c>
      <c r="FP1167" s="2">
        <v>0</v>
      </c>
      <c r="FQ1167" s="2">
        <v>0</v>
      </c>
      <c r="FR1167" s="2">
        <v>0</v>
      </c>
      <c r="FS1167" s="2">
        <v>0</v>
      </c>
      <c r="FT1167" s="2">
        <v>0</v>
      </c>
      <c r="FU1167" s="2">
        <v>0</v>
      </c>
      <c r="FV1167" s="2">
        <v>0</v>
      </c>
      <c r="FW1167" s="2">
        <v>0</v>
      </c>
      <c r="FX1167" s="2">
        <v>0</v>
      </c>
      <c r="FY1167" s="2">
        <v>0</v>
      </c>
      <c r="FZ1167" s="2">
        <v>0</v>
      </c>
      <c r="GA1167" s="2">
        <v>0</v>
      </c>
      <c r="GB1167" s="2">
        <v>0</v>
      </c>
      <c r="GC1167" s="2">
        <v>0</v>
      </c>
      <c r="GD1167" s="2">
        <v>75</v>
      </c>
      <c r="GE1167" s="2">
        <v>2</v>
      </c>
      <c r="GF1167" s="2" t="s">
        <v>188</v>
      </c>
    </row>
    <row r="1168" spans="1:188" x14ac:dyDescent="0.7">
      <c r="A1168" s="2">
        <v>1130913</v>
      </c>
      <c r="B1168" s="2" t="s">
        <v>1354</v>
      </c>
      <c r="C1168" s="3">
        <v>41275</v>
      </c>
      <c r="D1168" s="2">
        <v>6</v>
      </c>
      <c r="E1168" s="2">
        <v>3</v>
      </c>
      <c r="F1168" s="2">
        <v>1</v>
      </c>
      <c r="G1168" s="2">
        <v>3</v>
      </c>
      <c r="H1168" s="2">
        <v>1</v>
      </c>
      <c r="I1168" s="2">
        <v>0</v>
      </c>
      <c r="J1168" s="2">
        <v>1</v>
      </c>
      <c r="K1168" s="2">
        <v>0</v>
      </c>
      <c r="L1168" s="2">
        <v>1</v>
      </c>
      <c r="M1168" s="2">
        <v>1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1</v>
      </c>
      <c r="AE1168" s="2">
        <v>0</v>
      </c>
      <c r="AF1168" s="2">
        <v>0</v>
      </c>
      <c r="AG1168" s="2">
        <v>0</v>
      </c>
      <c r="AH1168" s="2">
        <v>1</v>
      </c>
      <c r="AI1168" s="2">
        <v>1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0</v>
      </c>
      <c r="AP1168" s="2">
        <v>0</v>
      </c>
      <c r="AQ1168" s="2">
        <v>0</v>
      </c>
      <c r="AR1168" s="2">
        <v>1</v>
      </c>
      <c r="AS1168" s="2">
        <v>0</v>
      </c>
      <c r="AT1168" s="2">
        <v>0</v>
      </c>
      <c r="AU1168" s="2">
        <v>0</v>
      </c>
      <c r="AV1168" s="2">
        <v>1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1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165</v>
      </c>
      <c r="CG1168" s="2">
        <v>140</v>
      </c>
      <c r="CH1168" s="2">
        <v>25</v>
      </c>
      <c r="CI1168" s="2">
        <v>0</v>
      </c>
      <c r="CJ1168" s="2">
        <v>100</v>
      </c>
      <c r="CK1168" s="2">
        <v>0</v>
      </c>
      <c r="CL1168" s="2">
        <v>40</v>
      </c>
      <c r="CM1168" s="2">
        <v>0</v>
      </c>
      <c r="CN1168" s="2">
        <v>25</v>
      </c>
      <c r="CO1168" s="2">
        <v>0</v>
      </c>
      <c r="CP1168" s="2">
        <v>100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25</v>
      </c>
      <c r="DC1168" s="2">
        <v>0</v>
      </c>
      <c r="DD1168" s="2">
        <v>100</v>
      </c>
      <c r="DE1168" s="2">
        <v>0</v>
      </c>
      <c r="DF1168" s="2">
        <v>40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25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0</v>
      </c>
      <c r="EI1168" s="2">
        <v>0</v>
      </c>
      <c r="EJ1168" s="2">
        <v>0</v>
      </c>
      <c r="EK1168" s="2">
        <v>0</v>
      </c>
      <c r="EL1168" s="2">
        <v>0</v>
      </c>
      <c r="EM1168" s="2">
        <v>0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100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0</v>
      </c>
      <c r="FL1168" s="2">
        <v>0</v>
      </c>
      <c r="FM1168" s="2">
        <v>0</v>
      </c>
      <c r="FN1168" s="2">
        <v>0</v>
      </c>
      <c r="FO1168" s="2">
        <v>0</v>
      </c>
      <c r="FP1168" s="2">
        <v>0</v>
      </c>
      <c r="FQ1168" s="2">
        <v>0</v>
      </c>
      <c r="FR1168" s="2">
        <v>0</v>
      </c>
      <c r="FS1168" s="2">
        <v>0</v>
      </c>
      <c r="FT1168" s="2">
        <v>0</v>
      </c>
      <c r="FU1168" s="2">
        <v>0</v>
      </c>
      <c r="FV1168" s="2">
        <v>0</v>
      </c>
      <c r="FW1168" s="2">
        <v>0</v>
      </c>
      <c r="FX1168" s="2">
        <v>0</v>
      </c>
      <c r="FY1168" s="2">
        <v>40</v>
      </c>
      <c r="FZ1168" s="2">
        <v>0</v>
      </c>
      <c r="GA1168" s="2">
        <v>0</v>
      </c>
      <c r="GB1168" s="2">
        <v>0</v>
      </c>
      <c r="GC1168" s="2">
        <v>0</v>
      </c>
      <c r="GD1168" s="2">
        <v>165</v>
      </c>
      <c r="GE1168" s="2">
        <v>3</v>
      </c>
      <c r="GF1168" s="2" t="s">
        <v>188</v>
      </c>
    </row>
    <row r="1169" spans="1:188" x14ac:dyDescent="0.7">
      <c r="A1169" s="2">
        <v>1134195</v>
      </c>
      <c r="B1169" s="2" t="s">
        <v>1355</v>
      </c>
      <c r="C1169" s="3">
        <v>41640</v>
      </c>
      <c r="D1169" s="2">
        <v>5</v>
      </c>
      <c r="E1169" s="2">
        <v>3</v>
      </c>
      <c r="F1169" s="2">
        <v>1</v>
      </c>
      <c r="G1169" s="2">
        <v>3</v>
      </c>
      <c r="H1169" s="2">
        <v>0</v>
      </c>
      <c r="I1169" s="2">
        <v>1</v>
      </c>
      <c r="J1169" s="2">
        <v>0</v>
      </c>
      <c r="K1169" s="2">
        <v>2</v>
      </c>
      <c r="L1169" s="2">
        <v>0</v>
      </c>
      <c r="M1169" s="2">
        <v>1</v>
      </c>
      <c r="N1169" s="2">
        <v>0</v>
      </c>
      <c r="O1169" s="2">
        <v>2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1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0</v>
      </c>
      <c r="AP1169" s="2">
        <v>0</v>
      </c>
      <c r="AQ1169" s="2">
        <v>0</v>
      </c>
      <c r="AR1169" s="2">
        <v>1</v>
      </c>
      <c r="AS1169" s="2">
        <v>0</v>
      </c>
      <c r="AT1169" s="2">
        <v>0</v>
      </c>
      <c r="AU1169" s="2">
        <v>0</v>
      </c>
      <c r="AV1169" s="2">
        <v>1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75</v>
      </c>
      <c r="CG1169" s="2">
        <v>75</v>
      </c>
      <c r="CH1169" s="2">
        <v>0</v>
      </c>
      <c r="CI1169" s="2">
        <v>25</v>
      </c>
      <c r="CJ1169" s="2">
        <v>0</v>
      </c>
      <c r="CK1169" s="2">
        <v>50</v>
      </c>
      <c r="CL1169" s="2">
        <v>0</v>
      </c>
      <c r="CM1169" s="2">
        <v>0</v>
      </c>
      <c r="CN1169" s="2">
        <v>0</v>
      </c>
      <c r="CO1169" s="2">
        <v>25</v>
      </c>
      <c r="CP1169" s="2">
        <v>0</v>
      </c>
      <c r="CQ1169" s="2">
        <v>50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25</v>
      </c>
      <c r="DC1169" s="2">
        <v>0</v>
      </c>
      <c r="DD1169" s="2">
        <v>50</v>
      </c>
      <c r="DE1169" s="2">
        <v>0</v>
      </c>
      <c r="DF1169" s="2">
        <v>25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>
        <v>0</v>
      </c>
      <c r="EJ1169" s="2">
        <v>25</v>
      </c>
      <c r="EK1169" s="2">
        <v>0</v>
      </c>
      <c r="EL1169" s="2">
        <v>0</v>
      </c>
      <c r="EM1169" s="2">
        <v>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50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0</v>
      </c>
      <c r="FN1169" s="2">
        <v>0</v>
      </c>
      <c r="FO1169" s="2">
        <v>0</v>
      </c>
      <c r="FP1169" s="2">
        <v>0</v>
      </c>
      <c r="FQ1169" s="2">
        <v>0</v>
      </c>
      <c r="FR1169" s="2">
        <v>0</v>
      </c>
      <c r="FS1169" s="2">
        <v>0</v>
      </c>
      <c r="FT1169" s="2">
        <v>0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75</v>
      </c>
      <c r="GE1169" s="2">
        <v>3</v>
      </c>
      <c r="GF1169" s="2" t="s">
        <v>188</v>
      </c>
    </row>
    <row r="1170" spans="1:188" x14ac:dyDescent="0.7">
      <c r="A1170" s="2">
        <v>1135489</v>
      </c>
      <c r="B1170" s="2" t="s">
        <v>1356</v>
      </c>
      <c r="C1170" s="3">
        <v>41275</v>
      </c>
      <c r="D1170" s="2">
        <v>6</v>
      </c>
      <c r="E1170" s="2">
        <v>4</v>
      </c>
      <c r="F1170" s="2">
        <v>2</v>
      </c>
      <c r="G1170" s="2">
        <v>4</v>
      </c>
      <c r="H1170" s="2">
        <v>1</v>
      </c>
      <c r="I1170" s="2">
        <v>0</v>
      </c>
      <c r="J1170" s="2">
        <v>2</v>
      </c>
      <c r="K1170" s="2">
        <v>0</v>
      </c>
      <c r="L1170" s="2">
        <v>1</v>
      </c>
      <c r="M1170" s="2">
        <v>1</v>
      </c>
      <c r="N1170" s="2">
        <v>0</v>
      </c>
      <c r="O1170" s="2">
        <v>2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1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1</v>
      </c>
      <c r="AJ1170" s="2">
        <v>0</v>
      </c>
      <c r="AK1170" s="2">
        <v>0</v>
      </c>
      <c r="AL1170" s="2">
        <v>0</v>
      </c>
      <c r="AM1170" s="2">
        <v>0</v>
      </c>
      <c r="AN1170" s="2">
        <v>1</v>
      </c>
      <c r="AO1170" s="2">
        <v>0</v>
      </c>
      <c r="AP1170" s="2">
        <v>0</v>
      </c>
      <c r="AQ1170" s="2">
        <v>0</v>
      </c>
      <c r="AR1170" s="2">
        <v>1</v>
      </c>
      <c r="AS1170" s="2">
        <v>0</v>
      </c>
      <c r="AT1170" s="2">
        <v>0</v>
      </c>
      <c r="AU1170" s="2">
        <v>0</v>
      </c>
      <c r="AV1170" s="2">
        <v>1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1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70</v>
      </c>
      <c r="CG1170" s="2">
        <v>63.5</v>
      </c>
      <c r="CH1170" s="2">
        <v>20</v>
      </c>
      <c r="CI1170" s="2">
        <v>0</v>
      </c>
      <c r="CJ1170" s="2">
        <v>50</v>
      </c>
      <c r="CK1170" s="2">
        <v>0</v>
      </c>
      <c r="CL1170" s="2">
        <v>13.5</v>
      </c>
      <c r="CM1170" s="2">
        <v>0</v>
      </c>
      <c r="CN1170" s="2">
        <v>20</v>
      </c>
      <c r="CO1170" s="2">
        <v>0</v>
      </c>
      <c r="CP1170" s="2">
        <v>50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20</v>
      </c>
      <c r="DC1170" s="2">
        <v>0</v>
      </c>
      <c r="DD1170" s="2">
        <v>50</v>
      </c>
      <c r="DE1170" s="2">
        <v>0</v>
      </c>
      <c r="DF1170" s="2">
        <v>13.5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20</v>
      </c>
      <c r="EF1170" s="2">
        <v>0</v>
      </c>
      <c r="EG1170" s="2">
        <v>0</v>
      </c>
      <c r="EH1170" s="2">
        <v>0</v>
      </c>
      <c r="EI1170" s="2">
        <v>0</v>
      </c>
      <c r="EJ1170" s="2">
        <v>0</v>
      </c>
      <c r="EK1170" s="2">
        <v>0</v>
      </c>
      <c r="EL1170" s="2">
        <v>0</v>
      </c>
      <c r="EM1170" s="2">
        <v>0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50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0</v>
      </c>
      <c r="FL1170" s="2">
        <v>0</v>
      </c>
      <c r="FM1170" s="2">
        <v>0</v>
      </c>
      <c r="FN1170" s="2">
        <v>0</v>
      </c>
      <c r="FO1170" s="2">
        <v>0</v>
      </c>
      <c r="FP1170" s="2">
        <v>0</v>
      </c>
      <c r="FQ1170" s="2">
        <v>0</v>
      </c>
      <c r="FR1170" s="2">
        <v>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13.5</v>
      </c>
      <c r="FZ1170" s="2">
        <v>0</v>
      </c>
      <c r="GA1170" s="2">
        <v>0</v>
      </c>
      <c r="GB1170" s="2">
        <v>0</v>
      </c>
      <c r="GC1170" s="2">
        <v>0</v>
      </c>
      <c r="GD1170" s="2">
        <v>83.5</v>
      </c>
      <c r="GE1170" s="2">
        <v>4</v>
      </c>
      <c r="GF1170" s="2" t="s">
        <v>188</v>
      </c>
    </row>
    <row r="1171" spans="1:188" x14ac:dyDescent="0.7">
      <c r="A1171" s="2">
        <v>1135775</v>
      </c>
      <c r="B1171" s="2" t="s">
        <v>1357</v>
      </c>
      <c r="C1171" s="3">
        <v>41275</v>
      </c>
      <c r="D1171" s="2">
        <v>6</v>
      </c>
      <c r="E1171" s="2">
        <v>3</v>
      </c>
      <c r="F1171" s="2">
        <v>1</v>
      </c>
      <c r="G1171" s="2">
        <v>3</v>
      </c>
      <c r="H1171" s="2">
        <v>1</v>
      </c>
      <c r="I1171" s="2">
        <v>0</v>
      </c>
      <c r="J1171" s="2">
        <v>1</v>
      </c>
      <c r="K1171" s="2">
        <v>0</v>
      </c>
      <c r="L1171" s="2">
        <v>4</v>
      </c>
      <c r="M1171" s="2">
        <v>1</v>
      </c>
      <c r="N1171" s="2">
        <v>0</v>
      </c>
      <c r="O1171" s="2">
        <v>1</v>
      </c>
      <c r="P1171" s="2">
        <v>0</v>
      </c>
      <c r="Q1171" s="2">
        <v>4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1</v>
      </c>
      <c r="AE1171" s="2">
        <v>0</v>
      </c>
      <c r="AF1171" s="2">
        <v>0</v>
      </c>
      <c r="AG1171" s="2">
        <v>0</v>
      </c>
      <c r="AH1171" s="2">
        <v>1</v>
      </c>
      <c r="AI1171" s="2">
        <v>1</v>
      </c>
      <c r="AJ1171" s="2">
        <v>0</v>
      </c>
      <c r="AK1171" s="2">
        <v>0</v>
      </c>
      <c r="AL1171" s="2">
        <v>0</v>
      </c>
      <c r="AM1171" s="2">
        <v>0</v>
      </c>
      <c r="AN1171" s="2">
        <v>1</v>
      </c>
      <c r="AO1171" s="2">
        <v>0</v>
      </c>
      <c r="AP1171" s="2">
        <v>0</v>
      </c>
      <c r="AQ1171" s="2">
        <v>0</v>
      </c>
      <c r="AR1171" s="2">
        <v>1</v>
      </c>
      <c r="AS1171" s="2">
        <v>0</v>
      </c>
      <c r="AT1171" s="2">
        <v>0</v>
      </c>
      <c r="AU1171" s="2">
        <v>0</v>
      </c>
      <c r="AV1171" s="2">
        <v>1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1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80</v>
      </c>
      <c r="CG1171" s="2">
        <v>70</v>
      </c>
      <c r="CH1171" s="2">
        <v>10</v>
      </c>
      <c r="CI1171" s="2">
        <v>0</v>
      </c>
      <c r="CJ1171" s="2">
        <v>10</v>
      </c>
      <c r="CK1171" s="2">
        <v>0</v>
      </c>
      <c r="CL1171" s="2">
        <v>60</v>
      </c>
      <c r="CM1171" s="2">
        <v>0</v>
      </c>
      <c r="CN1171" s="2">
        <v>10</v>
      </c>
      <c r="CO1171" s="2">
        <v>0</v>
      </c>
      <c r="CP1171" s="2">
        <v>10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10</v>
      </c>
      <c r="DC1171" s="2">
        <v>0</v>
      </c>
      <c r="DD1171" s="2">
        <v>10</v>
      </c>
      <c r="DE1171" s="2">
        <v>0</v>
      </c>
      <c r="DF1171" s="2">
        <v>60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10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0</v>
      </c>
      <c r="EH1171" s="2">
        <v>0</v>
      </c>
      <c r="EI1171" s="2">
        <v>0</v>
      </c>
      <c r="EJ1171" s="2">
        <v>0</v>
      </c>
      <c r="EK1171" s="2">
        <v>0</v>
      </c>
      <c r="EL1171" s="2">
        <v>0</v>
      </c>
      <c r="EM1171" s="2">
        <v>0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10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0</v>
      </c>
      <c r="FM1171" s="2">
        <v>0</v>
      </c>
      <c r="FN1171" s="2">
        <v>0</v>
      </c>
      <c r="FO1171" s="2">
        <v>0</v>
      </c>
      <c r="FP1171" s="2">
        <v>0</v>
      </c>
      <c r="FQ1171" s="2">
        <v>0</v>
      </c>
      <c r="FR1171" s="2">
        <v>0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10</v>
      </c>
      <c r="FY1171" s="2">
        <v>50</v>
      </c>
      <c r="FZ1171" s="2">
        <v>0</v>
      </c>
      <c r="GA1171" s="2">
        <v>0</v>
      </c>
      <c r="GB1171" s="2">
        <v>0</v>
      </c>
      <c r="GC1171" s="2">
        <v>0</v>
      </c>
      <c r="GD1171" s="2">
        <v>80</v>
      </c>
      <c r="GE1171" s="2">
        <v>6</v>
      </c>
      <c r="GF1171" s="2" t="s">
        <v>188</v>
      </c>
    </row>
    <row r="1172" spans="1:188" x14ac:dyDescent="0.7">
      <c r="A1172" s="2">
        <v>1137062</v>
      </c>
      <c r="B1172" s="2" t="s">
        <v>1358</v>
      </c>
      <c r="C1172" s="3">
        <v>41275</v>
      </c>
      <c r="D1172" s="2">
        <v>6</v>
      </c>
      <c r="E1172" s="2">
        <v>3</v>
      </c>
      <c r="F1172" s="2">
        <v>1</v>
      </c>
      <c r="G1172" s="2">
        <v>3</v>
      </c>
      <c r="H1172" s="2">
        <v>1</v>
      </c>
      <c r="I1172" s="2">
        <v>0</v>
      </c>
      <c r="J1172" s="2">
        <v>1</v>
      </c>
      <c r="K1172" s="2">
        <v>0</v>
      </c>
      <c r="L1172" s="2">
        <v>1</v>
      </c>
      <c r="M1172" s="2">
        <v>1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1</v>
      </c>
      <c r="AE1172" s="2">
        <v>0</v>
      </c>
      <c r="AF1172" s="2">
        <v>0</v>
      </c>
      <c r="AG1172" s="2">
        <v>0</v>
      </c>
      <c r="AH1172" s="2">
        <v>1</v>
      </c>
      <c r="AI1172" s="2">
        <v>1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0</v>
      </c>
      <c r="AP1172" s="2">
        <v>0</v>
      </c>
      <c r="AQ1172" s="2">
        <v>0</v>
      </c>
      <c r="AR1172" s="2">
        <v>1</v>
      </c>
      <c r="AS1172" s="2">
        <v>0</v>
      </c>
      <c r="AT1172" s="2">
        <v>0</v>
      </c>
      <c r="AU1172" s="2">
        <v>0</v>
      </c>
      <c r="AV1172" s="2">
        <v>1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1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85</v>
      </c>
      <c r="CG1172" s="2">
        <v>55</v>
      </c>
      <c r="CH1172" s="2">
        <v>30</v>
      </c>
      <c r="CI1172" s="2">
        <v>0</v>
      </c>
      <c r="CJ1172" s="2">
        <v>25</v>
      </c>
      <c r="CK1172" s="2">
        <v>0</v>
      </c>
      <c r="CL1172" s="2">
        <v>30</v>
      </c>
      <c r="CM1172" s="2">
        <v>0</v>
      </c>
      <c r="CN1172" s="2">
        <v>30</v>
      </c>
      <c r="CO1172" s="2">
        <v>0</v>
      </c>
      <c r="CP1172" s="2">
        <v>25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30</v>
      </c>
      <c r="DC1172" s="2">
        <v>0</v>
      </c>
      <c r="DD1172" s="2">
        <v>25</v>
      </c>
      <c r="DE1172" s="2">
        <v>0</v>
      </c>
      <c r="DF1172" s="2">
        <v>30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30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0</v>
      </c>
      <c r="EH1172" s="2">
        <v>0</v>
      </c>
      <c r="EI1172" s="2">
        <v>0</v>
      </c>
      <c r="EJ1172" s="2">
        <v>0</v>
      </c>
      <c r="EK1172" s="2">
        <v>0</v>
      </c>
      <c r="EL1172" s="2">
        <v>0</v>
      </c>
      <c r="EM1172" s="2">
        <v>0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25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0</v>
      </c>
      <c r="FM1172" s="2">
        <v>0</v>
      </c>
      <c r="FN1172" s="2">
        <v>0</v>
      </c>
      <c r="FO1172" s="2">
        <v>0</v>
      </c>
      <c r="FP1172" s="2">
        <v>0</v>
      </c>
      <c r="FQ1172" s="2">
        <v>0</v>
      </c>
      <c r="FR1172" s="2">
        <v>0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30</v>
      </c>
      <c r="FZ1172" s="2">
        <v>0</v>
      </c>
      <c r="GA1172" s="2">
        <v>0</v>
      </c>
      <c r="GB1172" s="2">
        <v>0</v>
      </c>
      <c r="GC1172" s="2">
        <v>0</v>
      </c>
      <c r="GD1172" s="2">
        <v>85</v>
      </c>
      <c r="GE1172" s="2">
        <v>3</v>
      </c>
      <c r="GF1172" s="2" t="s">
        <v>188</v>
      </c>
    </row>
    <row r="1173" spans="1:188" x14ac:dyDescent="0.7">
      <c r="A1173" s="2">
        <v>1137582</v>
      </c>
      <c r="B1173" s="2" t="s">
        <v>1359</v>
      </c>
      <c r="C1173" s="3">
        <v>41275</v>
      </c>
      <c r="D1173" s="2">
        <v>6</v>
      </c>
      <c r="E1173" s="2">
        <v>3</v>
      </c>
      <c r="F1173" s="2">
        <v>1</v>
      </c>
      <c r="G1173" s="2">
        <v>3</v>
      </c>
      <c r="H1173" s="2">
        <v>1</v>
      </c>
      <c r="I1173" s="2">
        <v>0</v>
      </c>
      <c r="J1173" s="2">
        <v>1</v>
      </c>
      <c r="K1173" s="2">
        <v>0</v>
      </c>
      <c r="L1173" s="2">
        <v>1</v>
      </c>
      <c r="M1173" s="2">
        <v>1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1</v>
      </c>
      <c r="AE1173" s="2">
        <v>0</v>
      </c>
      <c r="AF1173" s="2">
        <v>0</v>
      </c>
      <c r="AG1173" s="2">
        <v>0</v>
      </c>
      <c r="AH1173" s="2">
        <v>1</v>
      </c>
      <c r="AI1173" s="2">
        <v>1</v>
      </c>
      <c r="AJ1173" s="2">
        <v>0</v>
      </c>
      <c r="AK1173" s="2">
        <v>0</v>
      </c>
      <c r="AL1173" s="2">
        <v>0</v>
      </c>
      <c r="AM1173" s="2">
        <v>0</v>
      </c>
      <c r="AN1173" s="2">
        <v>1</v>
      </c>
      <c r="AO1173" s="2">
        <v>0</v>
      </c>
      <c r="AP1173" s="2">
        <v>0</v>
      </c>
      <c r="AQ1173" s="2">
        <v>0</v>
      </c>
      <c r="AR1173" s="2">
        <v>1</v>
      </c>
      <c r="AS1173" s="2">
        <v>0</v>
      </c>
      <c r="AT1173" s="2">
        <v>0</v>
      </c>
      <c r="AU1173" s="2">
        <v>0</v>
      </c>
      <c r="AV1173" s="2">
        <v>1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1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130</v>
      </c>
      <c r="CG1173" s="2">
        <v>80</v>
      </c>
      <c r="CH1173" s="2">
        <v>50</v>
      </c>
      <c r="CI1173" s="2">
        <v>0</v>
      </c>
      <c r="CJ1173" s="2">
        <v>50</v>
      </c>
      <c r="CK1173" s="2">
        <v>0</v>
      </c>
      <c r="CL1173" s="2">
        <v>30</v>
      </c>
      <c r="CM1173" s="2">
        <v>0</v>
      </c>
      <c r="CN1173" s="2">
        <v>50</v>
      </c>
      <c r="CO1173" s="2">
        <v>0</v>
      </c>
      <c r="CP1173" s="2">
        <v>50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50</v>
      </c>
      <c r="DC1173" s="2">
        <v>0</v>
      </c>
      <c r="DD1173" s="2">
        <v>50</v>
      </c>
      <c r="DE1173" s="2">
        <v>0</v>
      </c>
      <c r="DF1173" s="2">
        <v>30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50</v>
      </c>
      <c r="EF1173" s="2">
        <v>0</v>
      </c>
      <c r="EG1173" s="2">
        <v>0</v>
      </c>
      <c r="EH1173" s="2">
        <v>0</v>
      </c>
      <c r="EI1173" s="2">
        <v>0</v>
      </c>
      <c r="EJ1173" s="2">
        <v>0</v>
      </c>
      <c r="EK1173" s="2">
        <v>0</v>
      </c>
      <c r="EL1173" s="2">
        <v>0</v>
      </c>
      <c r="EM1173" s="2">
        <v>0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50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0</v>
      </c>
      <c r="FK1173" s="2">
        <v>0</v>
      </c>
      <c r="FL1173" s="2">
        <v>0</v>
      </c>
      <c r="FM1173" s="2">
        <v>0</v>
      </c>
      <c r="FN1173" s="2">
        <v>0</v>
      </c>
      <c r="FO1173" s="2">
        <v>0</v>
      </c>
      <c r="FP1173" s="2">
        <v>0</v>
      </c>
      <c r="FQ1173" s="2">
        <v>0</v>
      </c>
      <c r="FR1173" s="2">
        <v>0</v>
      </c>
      <c r="FS1173" s="2">
        <v>0</v>
      </c>
      <c r="FT1173" s="2">
        <v>0</v>
      </c>
      <c r="FU1173" s="2">
        <v>0</v>
      </c>
      <c r="FV1173" s="2">
        <v>0</v>
      </c>
      <c r="FW1173" s="2">
        <v>0</v>
      </c>
      <c r="FX1173" s="2">
        <v>0</v>
      </c>
      <c r="FY1173" s="2">
        <v>0</v>
      </c>
      <c r="FZ1173" s="2">
        <v>0</v>
      </c>
      <c r="GA1173" s="2">
        <v>0</v>
      </c>
      <c r="GB1173" s="2">
        <v>0</v>
      </c>
      <c r="GC1173" s="2">
        <v>30</v>
      </c>
      <c r="GD1173" s="2">
        <v>130</v>
      </c>
      <c r="GE1173" s="2">
        <v>3</v>
      </c>
      <c r="GF1173" s="2" t="s">
        <v>188</v>
      </c>
    </row>
    <row r="1174" spans="1:188" x14ac:dyDescent="0.7">
      <c r="A1174" s="2">
        <v>1137762</v>
      </c>
      <c r="B1174" s="2" t="s">
        <v>1360</v>
      </c>
      <c r="C1174" s="3">
        <v>41275</v>
      </c>
      <c r="D1174" s="2">
        <v>6</v>
      </c>
      <c r="E1174" s="2">
        <v>4</v>
      </c>
      <c r="F1174" s="2">
        <v>2</v>
      </c>
      <c r="G1174" s="2">
        <v>4</v>
      </c>
      <c r="H1174" s="2">
        <v>1</v>
      </c>
      <c r="I1174" s="2">
        <v>0</v>
      </c>
      <c r="J1174" s="2">
        <v>2</v>
      </c>
      <c r="K1174" s="2">
        <v>0</v>
      </c>
      <c r="L1174" s="2">
        <v>1</v>
      </c>
      <c r="M1174" s="2">
        <v>1</v>
      </c>
      <c r="N1174" s="2">
        <v>0</v>
      </c>
      <c r="O1174" s="2">
        <v>2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s="2">
        <v>0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</v>
      </c>
      <c r="AI1174" s="2">
        <v>1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0</v>
      </c>
      <c r="AP1174" s="2">
        <v>0</v>
      </c>
      <c r="AQ1174" s="2">
        <v>0</v>
      </c>
      <c r="AR1174" s="2">
        <v>1</v>
      </c>
      <c r="AS1174" s="2">
        <v>0</v>
      </c>
      <c r="AT1174" s="2">
        <v>0</v>
      </c>
      <c r="AU1174" s="2">
        <v>0</v>
      </c>
      <c r="AV1174" s="2">
        <v>1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1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100</v>
      </c>
      <c r="CG1174" s="2">
        <v>100</v>
      </c>
      <c r="CH1174" s="2">
        <v>25</v>
      </c>
      <c r="CI1174" s="2">
        <v>0</v>
      </c>
      <c r="CJ1174" s="2">
        <v>75</v>
      </c>
      <c r="CK1174" s="2">
        <v>0</v>
      </c>
      <c r="CL1174" s="2">
        <v>25</v>
      </c>
      <c r="CM1174" s="2">
        <v>0</v>
      </c>
      <c r="CN1174" s="2">
        <v>25</v>
      </c>
      <c r="CO1174" s="2">
        <v>0</v>
      </c>
      <c r="CP1174" s="2">
        <v>75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2">
        <v>25</v>
      </c>
      <c r="DC1174" s="2">
        <v>0</v>
      </c>
      <c r="DD1174" s="2">
        <v>75</v>
      </c>
      <c r="DE1174" s="2">
        <v>0</v>
      </c>
      <c r="DF1174" s="2">
        <v>25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25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0</v>
      </c>
      <c r="EI1174" s="2">
        <v>0</v>
      </c>
      <c r="EJ1174" s="2">
        <v>0</v>
      </c>
      <c r="EK1174" s="2">
        <v>0</v>
      </c>
      <c r="EL1174" s="2">
        <v>0</v>
      </c>
      <c r="EM1174" s="2">
        <v>0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25</v>
      </c>
      <c r="EY1174" s="2">
        <v>0</v>
      </c>
      <c r="EZ1174" s="2">
        <v>0</v>
      </c>
      <c r="FA1174" s="2">
        <v>50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0</v>
      </c>
      <c r="FL1174" s="2">
        <v>0</v>
      </c>
      <c r="FM1174" s="2">
        <v>0</v>
      </c>
      <c r="FN1174" s="2">
        <v>0</v>
      </c>
      <c r="FO1174" s="2">
        <v>0</v>
      </c>
      <c r="FP1174" s="2">
        <v>0</v>
      </c>
      <c r="FQ1174" s="2">
        <v>0</v>
      </c>
      <c r="FR1174" s="2">
        <v>0</v>
      </c>
      <c r="FS1174" s="2">
        <v>0</v>
      </c>
      <c r="FT1174" s="2">
        <v>0</v>
      </c>
      <c r="FU1174" s="2">
        <v>0</v>
      </c>
      <c r="FV1174" s="2">
        <v>0</v>
      </c>
      <c r="FW1174" s="2">
        <v>0</v>
      </c>
      <c r="FX1174" s="2">
        <v>0</v>
      </c>
      <c r="FY1174" s="2">
        <v>0</v>
      </c>
      <c r="FZ1174" s="2">
        <v>25</v>
      </c>
      <c r="GA1174" s="2">
        <v>0</v>
      </c>
      <c r="GB1174" s="2">
        <v>0</v>
      </c>
      <c r="GC1174" s="2">
        <v>0</v>
      </c>
      <c r="GD1174" s="2">
        <v>125</v>
      </c>
      <c r="GE1174" s="2">
        <v>4</v>
      </c>
      <c r="GF1174" s="2" t="s">
        <v>188</v>
      </c>
    </row>
    <row r="1175" spans="1:188" x14ac:dyDescent="0.7">
      <c r="A1175" s="2">
        <v>1139030</v>
      </c>
      <c r="B1175" s="2" t="s">
        <v>1361</v>
      </c>
      <c r="C1175" s="3">
        <v>41275</v>
      </c>
      <c r="D1175" s="2">
        <v>6</v>
      </c>
      <c r="E1175" s="2">
        <v>4</v>
      </c>
      <c r="F1175" s="2">
        <v>2</v>
      </c>
      <c r="G1175" s="2">
        <v>4</v>
      </c>
      <c r="H1175" s="2">
        <v>9</v>
      </c>
      <c r="I1175" s="2">
        <v>0</v>
      </c>
      <c r="J1175" s="2">
        <v>6</v>
      </c>
      <c r="K1175" s="2">
        <v>0</v>
      </c>
      <c r="L1175" s="2">
        <v>1</v>
      </c>
      <c r="M1175" s="2">
        <v>9</v>
      </c>
      <c r="N1175" s="2">
        <v>0</v>
      </c>
      <c r="O1175" s="2">
        <v>6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1</v>
      </c>
      <c r="AJ1175" s="2">
        <v>0</v>
      </c>
      <c r="AK1175" s="2">
        <v>0</v>
      </c>
      <c r="AL1175" s="2">
        <v>0</v>
      </c>
      <c r="AM1175" s="2">
        <v>0</v>
      </c>
      <c r="AN1175" s="2">
        <v>1</v>
      </c>
      <c r="AO1175" s="2">
        <v>0</v>
      </c>
      <c r="AP1175" s="2">
        <v>0</v>
      </c>
      <c r="AQ1175" s="2">
        <v>0</v>
      </c>
      <c r="AR1175" s="2">
        <v>1</v>
      </c>
      <c r="AS1175" s="2">
        <v>0</v>
      </c>
      <c r="AT1175" s="2">
        <v>0</v>
      </c>
      <c r="AU1175" s="2">
        <v>0</v>
      </c>
      <c r="AV1175" s="2">
        <v>1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1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939.14</v>
      </c>
      <c r="CG1175" s="2">
        <v>979.33</v>
      </c>
      <c r="CH1175" s="2">
        <v>113.28</v>
      </c>
      <c r="CI1175" s="2">
        <v>0</v>
      </c>
      <c r="CJ1175" s="2">
        <v>825.86</v>
      </c>
      <c r="CK1175" s="2">
        <v>0</v>
      </c>
      <c r="CL1175" s="2">
        <v>153.47</v>
      </c>
      <c r="CM1175" s="2">
        <v>0</v>
      </c>
      <c r="CN1175" s="2">
        <v>113.28</v>
      </c>
      <c r="CO1175" s="2">
        <v>0</v>
      </c>
      <c r="CP1175" s="2">
        <v>825.86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0</v>
      </c>
      <c r="CZ1175" s="2">
        <v>0</v>
      </c>
      <c r="DA1175" s="2">
        <v>0</v>
      </c>
      <c r="DB1175" s="2">
        <v>113.28</v>
      </c>
      <c r="DC1175" s="2">
        <v>0</v>
      </c>
      <c r="DD1175" s="2">
        <v>825.86</v>
      </c>
      <c r="DE1175" s="2">
        <v>0</v>
      </c>
      <c r="DF1175" s="2">
        <v>153.47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113.28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0</v>
      </c>
      <c r="EI1175" s="2">
        <v>0</v>
      </c>
      <c r="EJ1175" s="2">
        <v>0</v>
      </c>
      <c r="EK1175" s="2">
        <v>0</v>
      </c>
      <c r="EL1175" s="2">
        <v>0</v>
      </c>
      <c r="EM1175" s="2">
        <v>0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85.73</v>
      </c>
      <c r="EX1175" s="2">
        <v>0</v>
      </c>
      <c r="EY1175" s="2">
        <v>0</v>
      </c>
      <c r="EZ1175" s="2">
        <v>0</v>
      </c>
      <c r="FA1175" s="2">
        <v>690.05</v>
      </c>
      <c r="FB1175" s="2">
        <v>50.08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0</v>
      </c>
      <c r="FK1175" s="2">
        <v>0</v>
      </c>
      <c r="FL1175" s="2">
        <v>0</v>
      </c>
      <c r="FM1175" s="2">
        <v>0</v>
      </c>
      <c r="FN1175" s="2">
        <v>0</v>
      </c>
      <c r="FO1175" s="2">
        <v>0</v>
      </c>
      <c r="FP1175" s="2">
        <v>0</v>
      </c>
      <c r="FQ1175" s="2">
        <v>0</v>
      </c>
      <c r="FR1175" s="2">
        <v>0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153.47</v>
      </c>
      <c r="GB1175" s="2">
        <v>0</v>
      </c>
      <c r="GC1175" s="2">
        <v>0</v>
      </c>
      <c r="GD1175" s="2">
        <v>1092.6099999999999</v>
      </c>
      <c r="GE1175" s="2">
        <v>16</v>
      </c>
      <c r="GF1175" s="2" t="s">
        <v>188</v>
      </c>
    </row>
    <row r="1176" spans="1:188" x14ac:dyDescent="0.7">
      <c r="A1176" s="2">
        <v>1139503</v>
      </c>
      <c r="B1176" s="2" t="s">
        <v>1362</v>
      </c>
      <c r="C1176" s="3">
        <v>41275</v>
      </c>
      <c r="D1176" s="2">
        <v>6</v>
      </c>
      <c r="E1176" s="2">
        <v>4</v>
      </c>
      <c r="F1176" s="2">
        <v>2</v>
      </c>
      <c r="G1176" s="2">
        <v>4</v>
      </c>
      <c r="H1176" s="2">
        <v>1</v>
      </c>
      <c r="I1176" s="2">
        <v>0</v>
      </c>
      <c r="J1176" s="2">
        <v>4</v>
      </c>
      <c r="K1176" s="2">
        <v>0</v>
      </c>
      <c r="L1176" s="2">
        <v>3</v>
      </c>
      <c r="M1176" s="2">
        <v>1</v>
      </c>
      <c r="N1176" s="2">
        <v>0</v>
      </c>
      <c r="O1176" s="2">
        <v>4</v>
      </c>
      <c r="P1176" s="2">
        <v>0</v>
      </c>
      <c r="Q1176" s="2">
        <v>3</v>
      </c>
      <c r="R1176" s="2">
        <v>0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1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0</v>
      </c>
      <c r="AP1176" s="2">
        <v>0</v>
      </c>
      <c r="AQ1176" s="2">
        <v>0</v>
      </c>
      <c r="AR1176" s="2">
        <v>1</v>
      </c>
      <c r="AS1176" s="2">
        <v>0</v>
      </c>
      <c r="AT1176" s="2">
        <v>0</v>
      </c>
      <c r="AU1176" s="2">
        <v>0</v>
      </c>
      <c r="AV1176" s="2">
        <v>1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1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150</v>
      </c>
      <c r="CG1176" s="2">
        <v>175</v>
      </c>
      <c r="CH1176" s="2">
        <v>50</v>
      </c>
      <c r="CI1176" s="2">
        <v>0</v>
      </c>
      <c r="CJ1176" s="2">
        <v>100</v>
      </c>
      <c r="CK1176" s="2">
        <v>0</v>
      </c>
      <c r="CL1176" s="2">
        <v>75</v>
      </c>
      <c r="CM1176" s="2">
        <v>0</v>
      </c>
      <c r="CN1176" s="2">
        <v>50</v>
      </c>
      <c r="CO1176" s="2">
        <v>0</v>
      </c>
      <c r="CP1176" s="2">
        <v>100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50</v>
      </c>
      <c r="DC1176" s="2">
        <v>0</v>
      </c>
      <c r="DD1176" s="2">
        <v>100</v>
      </c>
      <c r="DE1176" s="2">
        <v>0</v>
      </c>
      <c r="DF1176" s="2">
        <v>75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50</v>
      </c>
      <c r="EF1176" s="2">
        <v>0</v>
      </c>
      <c r="EG1176" s="2">
        <v>0</v>
      </c>
      <c r="EH1176" s="2">
        <v>0</v>
      </c>
      <c r="EI1176" s="2">
        <v>0</v>
      </c>
      <c r="EJ1176" s="2">
        <v>0</v>
      </c>
      <c r="EK1176" s="2">
        <v>0</v>
      </c>
      <c r="EL1176" s="2">
        <v>0</v>
      </c>
      <c r="EM1176" s="2">
        <v>0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25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75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0</v>
      </c>
      <c r="FN1176" s="2">
        <v>0</v>
      </c>
      <c r="FO1176" s="2">
        <v>0</v>
      </c>
      <c r="FP1176" s="2">
        <v>0</v>
      </c>
      <c r="FQ1176" s="2">
        <v>0</v>
      </c>
      <c r="FR1176" s="2">
        <v>0</v>
      </c>
      <c r="FS1176" s="2">
        <v>50</v>
      </c>
      <c r="FT1176" s="2">
        <v>0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25</v>
      </c>
      <c r="GA1176" s="2">
        <v>0</v>
      </c>
      <c r="GB1176" s="2">
        <v>0</v>
      </c>
      <c r="GC1176" s="2">
        <v>0</v>
      </c>
      <c r="GD1176" s="2">
        <v>225</v>
      </c>
      <c r="GE1176" s="2">
        <v>8</v>
      </c>
      <c r="GF1176" s="2" t="s">
        <v>188</v>
      </c>
    </row>
    <row r="1177" spans="1:188" x14ac:dyDescent="0.7">
      <c r="A1177" s="2">
        <v>1140726</v>
      </c>
      <c r="B1177" s="2" t="s">
        <v>1363</v>
      </c>
      <c r="C1177" s="3">
        <v>41640</v>
      </c>
      <c r="D1177" s="2">
        <v>5</v>
      </c>
      <c r="E1177" s="2">
        <v>3</v>
      </c>
      <c r="F1177" s="2">
        <v>1</v>
      </c>
      <c r="G1177" s="2">
        <v>3</v>
      </c>
      <c r="H1177" s="2">
        <v>0</v>
      </c>
      <c r="I1177" s="2">
        <v>1</v>
      </c>
      <c r="J1177" s="2">
        <v>0</v>
      </c>
      <c r="K1177" s="2">
        <v>1</v>
      </c>
      <c r="L1177" s="2">
        <v>0</v>
      </c>
      <c r="M1177" s="2">
        <v>1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1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</v>
      </c>
      <c r="AI1177" s="2">
        <v>1</v>
      </c>
      <c r="AJ1177" s="2">
        <v>0</v>
      </c>
      <c r="AK1177" s="2">
        <v>0</v>
      </c>
      <c r="AL1177" s="2">
        <v>0</v>
      </c>
      <c r="AM1177" s="2">
        <v>0</v>
      </c>
      <c r="AN1177" s="2">
        <v>1</v>
      </c>
      <c r="AO1177" s="2">
        <v>0</v>
      </c>
      <c r="AP1177" s="2">
        <v>0</v>
      </c>
      <c r="AQ1177" s="2">
        <v>0</v>
      </c>
      <c r="AR1177" s="2">
        <v>1</v>
      </c>
      <c r="AS1177" s="2">
        <v>0</v>
      </c>
      <c r="AT1177" s="2">
        <v>0</v>
      </c>
      <c r="AU1177" s="2">
        <v>0</v>
      </c>
      <c r="AV1177" s="2">
        <v>1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75</v>
      </c>
      <c r="CG1177" s="2">
        <v>100</v>
      </c>
      <c r="CH1177" s="2">
        <v>0</v>
      </c>
      <c r="CI1177" s="2">
        <v>25</v>
      </c>
      <c r="CJ1177" s="2">
        <v>0</v>
      </c>
      <c r="CK1177" s="2">
        <v>50</v>
      </c>
      <c r="CL1177" s="2">
        <v>0</v>
      </c>
      <c r="CM1177" s="2">
        <v>0</v>
      </c>
      <c r="CN1177" s="2">
        <v>0</v>
      </c>
      <c r="CO1177" s="2">
        <v>25</v>
      </c>
      <c r="CP1177" s="2">
        <v>0</v>
      </c>
      <c r="CQ1177" s="2">
        <v>50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25</v>
      </c>
      <c r="DC1177" s="2">
        <v>0</v>
      </c>
      <c r="DD1177" s="2">
        <v>50</v>
      </c>
      <c r="DE1177" s="2">
        <v>0</v>
      </c>
      <c r="DF1177" s="2">
        <v>50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0</v>
      </c>
      <c r="EI1177" s="2">
        <v>0</v>
      </c>
      <c r="EJ1177" s="2">
        <v>0</v>
      </c>
      <c r="EK1177" s="2">
        <v>0</v>
      </c>
      <c r="EL1177" s="2">
        <v>0</v>
      </c>
      <c r="EM1177" s="2">
        <v>0</v>
      </c>
      <c r="EN1177" s="2">
        <v>0</v>
      </c>
      <c r="EO1177" s="2">
        <v>0</v>
      </c>
      <c r="EP1177" s="2">
        <v>0</v>
      </c>
      <c r="EQ1177" s="2">
        <v>0</v>
      </c>
      <c r="ER1177" s="2">
        <v>25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50</v>
      </c>
      <c r="FI1177" s="2">
        <v>0</v>
      </c>
      <c r="FJ1177" s="2">
        <v>0</v>
      </c>
      <c r="FK1177" s="2">
        <v>0</v>
      </c>
      <c r="FL1177" s="2">
        <v>0</v>
      </c>
      <c r="FM1177" s="2">
        <v>0</v>
      </c>
      <c r="FN1177" s="2">
        <v>0</v>
      </c>
      <c r="FO1177" s="2">
        <v>0</v>
      </c>
      <c r="FP1177" s="2">
        <v>0</v>
      </c>
      <c r="FQ1177" s="2">
        <v>0</v>
      </c>
      <c r="FR1177" s="2">
        <v>0</v>
      </c>
      <c r="FS1177" s="2">
        <v>0</v>
      </c>
      <c r="FT1177" s="2">
        <v>0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0</v>
      </c>
      <c r="GB1177" s="2">
        <v>0</v>
      </c>
      <c r="GC1177" s="2">
        <v>0</v>
      </c>
      <c r="GD1177" s="2">
        <v>75</v>
      </c>
      <c r="GE1177" s="2">
        <v>2</v>
      </c>
      <c r="GF1177" s="2" t="s">
        <v>188</v>
      </c>
    </row>
    <row r="1178" spans="1:188" x14ac:dyDescent="0.7">
      <c r="A1178" s="2">
        <v>1143678</v>
      </c>
      <c r="B1178" s="2" t="s">
        <v>1364</v>
      </c>
      <c r="C1178" s="3">
        <v>41275</v>
      </c>
      <c r="D1178" s="2">
        <v>6</v>
      </c>
      <c r="E1178" s="2">
        <v>4</v>
      </c>
      <c r="F1178" s="2">
        <v>2</v>
      </c>
      <c r="G1178" s="2">
        <v>4</v>
      </c>
      <c r="H1178" s="2">
        <v>7</v>
      </c>
      <c r="I1178" s="2">
        <v>0</v>
      </c>
      <c r="J1178" s="2">
        <v>2</v>
      </c>
      <c r="K1178" s="2">
        <v>0</v>
      </c>
      <c r="L1178" s="2">
        <v>1</v>
      </c>
      <c r="M1178" s="2">
        <v>7</v>
      </c>
      <c r="N1178" s="2">
        <v>0</v>
      </c>
      <c r="O1178" s="2">
        <v>2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1</v>
      </c>
      <c r="AI1178" s="2">
        <v>1</v>
      </c>
      <c r="AJ1178" s="2">
        <v>0</v>
      </c>
      <c r="AK1178" s="2">
        <v>0</v>
      </c>
      <c r="AL1178" s="2">
        <v>0</v>
      </c>
      <c r="AM1178" s="2">
        <v>0</v>
      </c>
      <c r="AN1178" s="2">
        <v>1</v>
      </c>
      <c r="AO1178" s="2">
        <v>0</v>
      </c>
      <c r="AP1178" s="2">
        <v>0</v>
      </c>
      <c r="AQ1178" s="2">
        <v>0</v>
      </c>
      <c r="AR1178" s="2">
        <v>1</v>
      </c>
      <c r="AS1178" s="2">
        <v>0</v>
      </c>
      <c r="AT1178" s="2">
        <v>0</v>
      </c>
      <c r="AU1178" s="2">
        <v>0</v>
      </c>
      <c r="AV1178" s="2">
        <v>1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1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1164.1500000000001</v>
      </c>
      <c r="CG1178" s="2">
        <v>380.78</v>
      </c>
      <c r="CH1178" s="2">
        <v>805.7</v>
      </c>
      <c r="CI1178" s="2">
        <v>0</v>
      </c>
      <c r="CJ1178" s="2">
        <v>358.45</v>
      </c>
      <c r="CK1178" s="2">
        <v>0</v>
      </c>
      <c r="CL1178" s="2">
        <v>22.33</v>
      </c>
      <c r="CM1178" s="2">
        <v>0</v>
      </c>
      <c r="CN1178" s="2">
        <v>805.7</v>
      </c>
      <c r="CO1178" s="2">
        <v>0</v>
      </c>
      <c r="CP1178" s="2">
        <v>358.45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805.7</v>
      </c>
      <c r="DC1178" s="2">
        <v>0</v>
      </c>
      <c r="DD1178" s="2">
        <v>358.45</v>
      </c>
      <c r="DE1178" s="2">
        <v>0</v>
      </c>
      <c r="DF1178" s="2">
        <v>22.33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398.26</v>
      </c>
      <c r="EA1178" s="2">
        <v>0</v>
      </c>
      <c r="EB1178" s="2">
        <v>407.44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0</v>
      </c>
      <c r="EI1178" s="2">
        <v>0</v>
      </c>
      <c r="EJ1178" s="2">
        <v>0</v>
      </c>
      <c r="EK1178" s="2">
        <v>0</v>
      </c>
      <c r="EL1178" s="2">
        <v>0</v>
      </c>
      <c r="EM1178" s="2">
        <v>0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120.08</v>
      </c>
      <c r="FC1178" s="2">
        <v>0</v>
      </c>
      <c r="FD1178" s="2">
        <v>0</v>
      </c>
      <c r="FE1178" s="2">
        <v>238.37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0</v>
      </c>
      <c r="FP1178" s="2">
        <v>0</v>
      </c>
      <c r="FQ1178" s="2">
        <v>0</v>
      </c>
      <c r="FR1178" s="2">
        <v>22.33</v>
      </c>
      <c r="FS1178" s="2">
        <v>0</v>
      </c>
      <c r="FT1178" s="2">
        <v>0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1186.48</v>
      </c>
      <c r="GE1178" s="2">
        <v>10</v>
      </c>
      <c r="GF1178" s="2" t="s">
        <v>188</v>
      </c>
    </row>
    <row r="1179" spans="1:188" x14ac:dyDescent="0.7">
      <c r="A1179" s="2">
        <v>1144389</v>
      </c>
      <c r="B1179" s="2" t="s">
        <v>1365</v>
      </c>
      <c r="C1179" s="3">
        <v>41275</v>
      </c>
      <c r="D1179" s="2">
        <v>6</v>
      </c>
      <c r="E1179" s="2">
        <v>3</v>
      </c>
      <c r="F1179" s="2">
        <v>1</v>
      </c>
      <c r="G1179" s="2">
        <v>3</v>
      </c>
      <c r="H1179" s="2">
        <v>3</v>
      </c>
      <c r="I1179" s="2">
        <v>0</v>
      </c>
      <c r="J1179" s="2">
        <v>2</v>
      </c>
      <c r="K1179" s="2">
        <v>0</v>
      </c>
      <c r="L1179" s="2">
        <v>1</v>
      </c>
      <c r="M1179" s="2">
        <v>3</v>
      </c>
      <c r="N1179" s="2">
        <v>0</v>
      </c>
      <c r="O1179" s="2">
        <v>2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1</v>
      </c>
      <c r="AE1179" s="2">
        <v>0</v>
      </c>
      <c r="AF1179" s="2">
        <v>0</v>
      </c>
      <c r="AG1179" s="2">
        <v>0</v>
      </c>
      <c r="AH1179" s="2">
        <v>1</v>
      </c>
      <c r="AI1179" s="2">
        <v>1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0</v>
      </c>
      <c r="AP1179" s="2">
        <v>0</v>
      </c>
      <c r="AQ1179" s="2">
        <v>0</v>
      </c>
      <c r="AR1179" s="2">
        <v>1</v>
      </c>
      <c r="AS1179" s="2">
        <v>0</v>
      </c>
      <c r="AT1179" s="2">
        <v>0</v>
      </c>
      <c r="AU1179" s="2">
        <v>0</v>
      </c>
      <c r="AV1179" s="2">
        <v>1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1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145</v>
      </c>
      <c r="CG1179" s="2">
        <v>30</v>
      </c>
      <c r="CH1179" s="2">
        <v>115</v>
      </c>
      <c r="CI1179" s="2">
        <v>0</v>
      </c>
      <c r="CJ1179" s="2">
        <v>20</v>
      </c>
      <c r="CK1179" s="2">
        <v>0</v>
      </c>
      <c r="CL1179" s="2">
        <v>10</v>
      </c>
      <c r="CM1179" s="2">
        <v>0</v>
      </c>
      <c r="CN1179" s="2">
        <v>115</v>
      </c>
      <c r="CO1179" s="2">
        <v>0</v>
      </c>
      <c r="CP1179" s="2">
        <v>20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2">
        <v>115</v>
      </c>
      <c r="DC1179" s="2">
        <v>0</v>
      </c>
      <c r="DD1179" s="2">
        <v>20</v>
      </c>
      <c r="DE1179" s="2">
        <v>0</v>
      </c>
      <c r="DF1179" s="2">
        <v>10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115</v>
      </c>
      <c r="EG1179" s="2">
        <v>0</v>
      </c>
      <c r="EH1179" s="2">
        <v>0</v>
      </c>
      <c r="EI1179" s="2">
        <v>0</v>
      </c>
      <c r="EJ1179" s="2">
        <v>0</v>
      </c>
      <c r="EK1179" s="2">
        <v>0</v>
      </c>
      <c r="EL1179" s="2">
        <v>0</v>
      </c>
      <c r="EM1179" s="2">
        <v>0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20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0</v>
      </c>
      <c r="FM1179" s="2">
        <v>0</v>
      </c>
      <c r="FN1179" s="2">
        <v>0</v>
      </c>
      <c r="FO1179" s="2">
        <v>0</v>
      </c>
      <c r="FP1179" s="2">
        <v>0</v>
      </c>
      <c r="FQ1179" s="2">
        <v>0</v>
      </c>
      <c r="FR1179" s="2">
        <v>0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10</v>
      </c>
      <c r="FZ1179" s="2">
        <v>0</v>
      </c>
      <c r="GA1179" s="2">
        <v>0</v>
      </c>
      <c r="GB1179" s="2">
        <v>0</v>
      </c>
      <c r="GC1179" s="2">
        <v>0</v>
      </c>
      <c r="GD1179" s="2">
        <v>145</v>
      </c>
      <c r="GE1179" s="2">
        <v>6</v>
      </c>
      <c r="GF1179" s="2" t="s">
        <v>188</v>
      </c>
    </row>
    <row r="1180" spans="1:188" x14ac:dyDescent="0.7">
      <c r="A1180" s="2">
        <v>1146616</v>
      </c>
      <c r="B1180" s="2" t="s">
        <v>1366</v>
      </c>
      <c r="C1180" s="3">
        <v>41275</v>
      </c>
      <c r="D1180" s="2">
        <v>6</v>
      </c>
      <c r="E1180" s="2">
        <v>3</v>
      </c>
      <c r="F1180" s="2">
        <v>1</v>
      </c>
      <c r="G1180" s="2">
        <v>3</v>
      </c>
      <c r="H1180" s="2">
        <v>1</v>
      </c>
      <c r="I1180" s="2">
        <v>0</v>
      </c>
      <c r="J1180" s="2">
        <v>2</v>
      </c>
      <c r="K1180" s="2">
        <v>0</v>
      </c>
      <c r="L1180" s="2">
        <v>3</v>
      </c>
      <c r="M1180" s="2">
        <v>1</v>
      </c>
      <c r="N1180" s="2">
        <v>0</v>
      </c>
      <c r="O1180" s="2">
        <v>2</v>
      </c>
      <c r="P1180" s="2">
        <v>0</v>
      </c>
      <c r="Q1180" s="2">
        <v>3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1</v>
      </c>
      <c r="AE1180" s="2">
        <v>0</v>
      </c>
      <c r="AF1180" s="2">
        <v>0</v>
      </c>
      <c r="AG1180" s="2">
        <v>0</v>
      </c>
      <c r="AH1180" s="2">
        <v>1</v>
      </c>
      <c r="AI1180" s="2">
        <v>1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0</v>
      </c>
      <c r="AP1180" s="2">
        <v>0</v>
      </c>
      <c r="AQ1180" s="2">
        <v>0</v>
      </c>
      <c r="AR1180" s="2">
        <v>1</v>
      </c>
      <c r="AS1180" s="2">
        <v>0</v>
      </c>
      <c r="AT1180" s="2">
        <v>0</v>
      </c>
      <c r="AU1180" s="2">
        <v>0</v>
      </c>
      <c r="AV1180" s="2">
        <v>1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1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323.98</v>
      </c>
      <c r="CG1180" s="2">
        <v>298.98</v>
      </c>
      <c r="CH1180" s="2">
        <v>25</v>
      </c>
      <c r="CI1180" s="2">
        <v>0</v>
      </c>
      <c r="CJ1180" s="2">
        <v>75</v>
      </c>
      <c r="CK1180" s="2">
        <v>0</v>
      </c>
      <c r="CL1180" s="2">
        <v>223.98</v>
      </c>
      <c r="CM1180" s="2">
        <v>0</v>
      </c>
      <c r="CN1180" s="2">
        <v>25</v>
      </c>
      <c r="CO1180" s="2">
        <v>0</v>
      </c>
      <c r="CP1180" s="2">
        <v>75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25</v>
      </c>
      <c r="DC1180" s="2">
        <v>0</v>
      </c>
      <c r="DD1180" s="2">
        <v>75</v>
      </c>
      <c r="DE1180" s="2">
        <v>0</v>
      </c>
      <c r="DF1180" s="2">
        <v>223.98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25</v>
      </c>
      <c r="EH1180" s="2">
        <v>0</v>
      </c>
      <c r="EI1180" s="2">
        <v>0</v>
      </c>
      <c r="EJ1180" s="2">
        <v>0</v>
      </c>
      <c r="EK1180" s="2">
        <v>0</v>
      </c>
      <c r="EL1180" s="2">
        <v>0</v>
      </c>
      <c r="EM1180" s="2">
        <v>0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50</v>
      </c>
      <c r="FE1180" s="2">
        <v>25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0</v>
      </c>
      <c r="FQ1180" s="2">
        <v>0</v>
      </c>
      <c r="FR1180" s="2">
        <v>0</v>
      </c>
      <c r="FS1180" s="2">
        <v>0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223.98</v>
      </c>
      <c r="GA1180" s="2">
        <v>0</v>
      </c>
      <c r="GB1180" s="2">
        <v>0</v>
      </c>
      <c r="GC1180" s="2">
        <v>0</v>
      </c>
      <c r="GD1180" s="2">
        <v>323.98</v>
      </c>
      <c r="GE1180" s="2">
        <v>6</v>
      </c>
      <c r="GF1180" s="2" t="s">
        <v>188</v>
      </c>
    </row>
    <row r="1181" spans="1:188" x14ac:dyDescent="0.7">
      <c r="A1181" s="2">
        <v>1148188</v>
      </c>
      <c r="B1181" s="2" t="s">
        <v>1367</v>
      </c>
      <c r="C1181" s="3">
        <v>41275</v>
      </c>
      <c r="D1181" s="2">
        <v>6</v>
      </c>
      <c r="E1181" s="2">
        <v>3</v>
      </c>
      <c r="F1181" s="2">
        <v>1</v>
      </c>
      <c r="G1181" s="2">
        <v>3</v>
      </c>
      <c r="H1181" s="2">
        <v>1</v>
      </c>
      <c r="I1181" s="2">
        <v>0</v>
      </c>
      <c r="J1181" s="2">
        <v>2</v>
      </c>
      <c r="K1181" s="2">
        <v>0</v>
      </c>
      <c r="L1181" s="2">
        <v>1</v>
      </c>
      <c r="M1181" s="2">
        <v>1</v>
      </c>
      <c r="N1181" s="2">
        <v>0</v>
      </c>
      <c r="O1181" s="2">
        <v>2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1</v>
      </c>
      <c r="AE1181" s="2">
        <v>0</v>
      </c>
      <c r="AF1181" s="2">
        <v>0</v>
      </c>
      <c r="AG1181" s="2">
        <v>0</v>
      </c>
      <c r="AH1181" s="2">
        <v>1</v>
      </c>
      <c r="AI1181" s="2">
        <v>1</v>
      </c>
      <c r="AJ1181" s="2">
        <v>0</v>
      </c>
      <c r="AK1181" s="2">
        <v>0</v>
      </c>
      <c r="AL1181" s="2">
        <v>0</v>
      </c>
      <c r="AM1181" s="2">
        <v>0</v>
      </c>
      <c r="AN1181" s="2">
        <v>1</v>
      </c>
      <c r="AO1181" s="2">
        <v>0</v>
      </c>
      <c r="AP1181" s="2">
        <v>0</v>
      </c>
      <c r="AQ1181" s="2">
        <v>0</v>
      </c>
      <c r="AR1181" s="2">
        <v>1</v>
      </c>
      <c r="AS1181" s="2">
        <v>0</v>
      </c>
      <c r="AT1181" s="2">
        <v>0</v>
      </c>
      <c r="AU1181" s="2">
        <v>0</v>
      </c>
      <c r="AV1181" s="2">
        <v>1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1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145</v>
      </c>
      <c r="CG1181" s="2">
        <v>120</v>
      </c>
      <c r="CH1181" s="2">
        <v>25</v>
      </c>
      <c r="CI1181" s="2">
        <v>0</v>
      </c>
      <c r="CJ1181" s="2">
        <v>70</v>
      </c>
      <c r="CK1181" s="2">
        <v>0</v>
      </c>
      <c r="CL1181" s="2">
        <v>50</v>
      </c>
      <c r="CM1181" s="2">
        <v>0</v>
      </c>
      <c r="CN1181" s="2">
        <v>25</v>
      </c>
      <c r="CO1181" s="2">
        <v>0</v>
      </c>
      <c r="CP1181" s="2">
        <v>70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25</v>
      </c>
      <c r="DC1181" s="2">
        <v>0</v>
      </c>
      <c r="DD1181" s="2">
        <v>70</v>
      </c>
      <c r="DE1181" s="2">
        <v>0</v>
      </c>
      <c r="DF1181" s="2">
        <v>50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25</v>
      </c>
      <c r="EE1181" s="2">
        <v>0</v>
      </c>
      <c r="EF1181" s="2">
        <v>0</v>
      </c>
      <c r="EG1181" s="2">
        <v>0</v>
      </c>
      <c r="EH1181" s="2">
        <v>0</v>
      </c>
      <c r="EI1181" s="2">
        <v>0</v>
      </c>
      <c r="EJ1181" s="2">
        <v>0</v>
      </c>
      <c r="EK1181" s="2">
        <v>0</v>
      </c>
      <c r="EL1181" s="2">
        <v>0</v>
      </c>
      <c r="EM1181" s="2">
        <v>0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20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50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0</v>
      </c>
      <c r="FR1181" s="2">
        <v>50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0</v>
      </c>
      <c r="GD1181" s="2">
        <v>145</v>
      </c>
      <c r="GE1181" s="2">
        <v>4</v>
      </c>
      <c r="GF1181" s="2" t="s">
        <v>188</v>
      </c>
    </row>
    <row r="1182" spans="1:188" x14ac:dyDescent="0.7">
      <c r="A1182" s="2">
        <v>1148674</v>
      </c>
      <c r="B1182" s="2" t="s">
        <v>1368</v>
      </c>
      <c r="C1182" s="3">
        <v>41275</v>
      </c>
      <c r="D1182" s="2">
        <v>6</v>
      </c>
      <c r="E1182" s="2">
        <v>4</v>
      </c>
      <c r="F1182" s="2">
        <v>2</v>
      </c>
      <c r="G1182" s="2">
        <v>4</v>
      </c>
      <c r="H1182" s="2">
        <v>1</v>
      </c>
      <c r="I1182" s="2">
        <v>0</v>
      </c>
      <c r="J1182" s="2">
        <v>2</v>
      </c>
      <c r="K1182" s="2">
        <v>0</v>
      </c>
      <c r="L1182" s="2">
        <v>1</v>
      </c>
      <c r="M1182" s="2">
        <v>1</v>
      </c>
      <c r="N1182" s="2">
        <v>0</v>
      </c>
      <c r="O1182" s="2">
        <v>2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1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</v>
      </c>
      <c r="AI1182" s="2">
        <v>1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0</v>
      </c>
      <c r="AP1182" s="2">
        <v>0</v>
      </c>
      <c r="AQ1182" s="2">
        <v>0</v>
      </c>
      <c r="AR1182" s="2">
        <v>1</v>
      </c>
      <c r="AS1182" s="2">
        <v>0</v>
      </c>
      <c r="AT1182" s="2">
        <v>0</v>
      </c>
      <c r="AU1182" s="2">
        <v>0</v>
      </c>
      <c r="AV1182" s="2">
        <v>1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1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150</v>
      </c>
      <c r="CG1182" s="2">
        <v>150</v>
      </c>
      <c r="CH1182" s="2">
        <v>50</v>
      </c>
      <c r="CI1182" s="2">
        <v>0</v>
      </c>
      <c r="CJ1182" s="2">
        <v>100</v>
      </c>
      <c r="CK1182" s="2">
        <v>0</v>
      </c>
      <c r="CL1182" s="2">
        <v>50</v>
      </c>
      <c r="CM1182" s="2">
        <v>0</v>
      </c>
      <c r="CN1182" s="2">
        <v>50</v>
      </c>
      <c r="CO1182" s="2">
        <v>0</v>
      </c>
      <c r="CP1182" s="2">
        <v>100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50</v>
      </c>
      <c r="DC1182" s="2">
        <v>0</v>
      </c>
      <c r="DD1182" s="2">
        <v>100</v>
      </c>
      <c r="DE1182" s="2">
        <v>0</v>
      </c>
      <c r="DF1182" s="2">
        <v>50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50</v>
      </c>
      <c r="EH1182" s="2">
        <v>0</v>
      </c>
      <c r="EI1182" s="2">
        <v>0</v>
      </c>
      <c r="EJ1182" s="2">
        <v>0</v>
      </c>
      <c r="EK1182" s="2">
        <v>0</v>
      </c>
      <c r="EL1182" s="2">
        <v>0</v>
      </c>
      <c r="EM1182" s="2">
        <v>0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50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50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0</v>
      </c>
      <c r="FN1182" s="2">
        <v>0</v>
      </c>
      <c r="FO1182" s="2">
        <v>0</v>
      </c>
      <c r="FP1182" s="2">
        <v>0</v>
      </c>
      <c r="FQ1182" s="2">
        <v>0</v>
      </c>
      <c r="FR1182" s="2">
        <v>0</v>
      </c>
      <c r="FS1182" s="2">
        <v>50</v>
      </c>
      <c r="FT1182" s="2">
        <v>0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0</v>
      </c>
      <c r="GB1182" s="2">
        <v>0</v>
      </c>
      <c r="GC1182" s="2">
        <v>0</v>
      </c>
      <c r="GD1182" s="2">
        <v>200</v>
      </c>
      <c r="GE1182" s="2">
        <v>4</v>
      </c>
      <c r="GF1182" s="2" t="s">
        <v>188</v>
      </c>
    </row>
    <row r="1183" spans="1:188" x14ac:dyDescent="0.7">
      <c r="A1183" s="2">
        <v>1148981</v>
      </c>
      <c r="B1183" s="2" t="s">
        <v>1369</v>
      </c>
      <c r="C1183" s="3">
        <v>41640</v>
      </c>
      <c r="D1183" s="2">
        <v>5</v>
      </c>
      <c r="E1183" s="2">
        <v>3</v>
      </c>
      <c r="F1183" s="2">
        <v>1</v>
      </c>
      <c r="G1183" s="2">
        <v>3</v>
      </c>
      <c r="H1183" s="2">
        <v>0</v>
      </c>
      <c r="I1183" s="2">
        <v>2</v>
      </c>
      <c r="J1183" s="2">
        <v>0</v>
      </c>
      <c r="K1183" s="2">
        <v>3</v>
      </c>
      <c r="L1183" s="2">
        <v>0</v>
      </c>
      <c r="M1183" s="2">
        <v>2</v>
      </c>
      <c r="N1183" s="2">
        <v>0</v>
      </c>
      <c r="O1183" s="2">
        <v>3</v>
      </c>
      <c r="P1183" s="2">
        <v>0</v>
      </c>
      <c r="Q1183" s="2">
        <v>3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1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</v>
      </c>
      <c r="AI1183" s="2">
        <v>1</v>
      </c>
      <c r="AJ1183" s="2">
        <v>0</v>
      </c>
      <c r="AK1183" s="2">
        <v>0</v>
      </c>
      <c r="AL1183" s="2">
        <v>0</v>
      </c>
      <c r="AM1183" s="2">
        <v>0</v>
      </c>
      <c r="AN1183" s="2">
        <v>1</v>
      </c>
      <c r="AO1183" s="2">
        <v>0</v>
      </c>
      <c r="AP1183" s="2">
        <v>0</v>
      </c>
      <c r="AQ1183" s="2">
        <v>0</v>
      </c>
      <c r="AR1183" s="2">
        <v>1</v>
      </c>
      <c r="AS1183" s="2">
        <v>0</v>
      </c>
      <c r="AT1183" s="2">
        <v>0</v>
      </c>
      <c r="AU1183" s="2">
        <v>0</v>
      </c>
      <c r="AV1183" s="2">
        <v>1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818.36</v>
      </c>
      <c r="CG1183" s="2">
        <v>1062.28</v>
      </c>
      <c r="CH1183" s="2">
        <v>0</v>
      </c>
      <c r="CI1183" s="2">
        <v>56.08</v>
      </c>
      <c r="CJ1183" s="2">
        <v>0</v>
      </c>
      <c r="CK1183" s="2">
        <v>762.28</v>
      </c>
      <c r="CL1183" s="2">
        <v>0</v>
      </c>
      <c r="CM1183" s="2">
        <v>0</v>
      </c>
      <c r="CN1183" s="2">
        <v>0</v>
      </c>
      <c r="CO1183" s="2">
        <v>56.08</v>
      </c>
      <c r="CP1183" s="2">
        <v>0</v>
      </c>
      <c r="CQ1183" s="2">
        <v>762.28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56.08</v>
      </c>
      <c r="DC1183" s="2">
        <v>0</v>
      </c>
      <c r="DD1183" s="2">
        <v>762.28</v>
      </c>
      <c r="DE1183" s="2">
        <v>0</v>
      </c>
      <c r="DF1183" s="2">
        <v>300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0</v>
      </c>
      <c r="EI1183" s="2">
        <v>0</v>
      </c>
      <c r="EJ1183" s="2">
        <v>0</v>
      </c>
      <c r="EK1183" s="2">
        <v>0</v>
      </c>
      <c r="EL1183" s="2">
        <v>0</v>
      </c>
      <c r="EM1183" s="2">
        <v>0</v>
      </c>
      <c r="EN1183" s="2">
        <v>0</v>
      </c>
      <c r="EO1183" s="2">
        <v>0</v>
      </c>
      <c r="EP1183" s="2">
        <v>0</v>
      </c>
      <c r="EQ1183" s="2">
        <v>0</v>
      </c>
      <c r="ER1183" s="2">
        <v>56.08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316</v>
      </c>
      <c r="FJ1183" s="2">
        <v>0</v>
      </c>
      <c r="FK1183" s="2">
        <v>0</v>
      </c>
      <c r="FL1183" s="2">
        <v>0</v>
      </c>
      <c r="FM1183" s="2">
        <v>347.28</v>
      </c>
      <c r="FN1183" s="2">
        <v>0</v>
      </c>
      <c r="FO1183" s="2">
        <v>0</v>
      </c>
      <c r="FP1183" s="2">
        <v>99</v>
      </c>
      <c r="FQ1183" s="2">
        <v>0</v>
      </c>
      <c r="FR1183" s="2">
        <v>0</v>
      </c>
      <c r="FS1183" s="2">
        <v>0</v>
      </c>
      <c r="FT1183" s="2">
        <v>0</v>
      </c>
      <c r="FU1183" s="2">
        <v>0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0</v>
      </c>
      <c r="GC1183" s="2">
        <v>0</v>
      </c>
      <c r="GD1183" s="2">
        <v>818.36</v>
      </c>
      <c r="GE1183" s="2">
        <v>5</v>
      </c>
      <c r="GF1183" s="2" t="s">
        <v>188</v>
      </c>
    </row>
    <row r="1184" spans="1:188" x14ac:dyDescent="0.7">
      <c r="A1184" s="2">
        <v>1149210</v>
      </c>
      <c r="B1184" s="2" t="s">
        <v>1370</v>
      </c>
      <c r="C1184" s="3">
        <v>41275</v>
      </c>
      <c r="D1184" s="2">
        <v>6</v>
      </c>
      <c r="E1184" s="2">
        <v>3</v>
      </c>
      <c r="F1184" s="2">
        <v>1</v>
      </c>
      <c r="G1184" s="2">
        <v>3</v>
      </c>
      <c r="H1184" s="2">
        <v>2</v>
      </c>
      <c r="I1184" s="2">
        <v>0</v>
      </c>
      <c r="J1184" s="2">
        <v>1</v>
      </c>
      <c r="K1184" s="2">
        <v>0</v>
      </c>
      <c r="L1184" s="2">
        <v>1</v>
      </c>
      <c r="M1184" s="2">
        <v>2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1</v>
      </c>
      <c r="AE1184" s="2">
        <v>0</v>
      </c>
      <c r="AF1184" s="2">
        <v>0</v>
      </c>
      <c r="AG1184" s="2">
        <v>0</v>
      </c>
      <c r="AH1184" s="2">
        <v>1</v>
      </c>
      <c r="AI1184" s="2">
        <v>1</v>
      </c>
      <c r="AJ1184" s="2">
        <v>0</v>
      </c>
      <c r="AK1184" s="2">
        <v>0</v>
      </c>
      <c r="AL1184" s="2">
        <v>0</v>
      </c>
      <c r="AM1184" s="2">
        <v>0</v>
      </c>
      <c r="AN1184" s="2">
        <v>1</v>
      </c>
      <c r="AO1184" s="2">
        <v>0</v>
      </c>
      <c r="AP1184" s="2">
        <v>0</v>
      </c>
      <c r="AQ1184" s="2">
        <v>0</v>
      </c>
      <c r="AR1184" s="2">
        <v>1</v>
      </c>
      <c r="AS1184" s="2">
        <v>0</v>
      </c>
      <c r="AT1184" s="2">
        <v>0</v>
      </c>
      <c r="AU1184" s="2">
        <v>0</v>
      </c>
      <c r="AV1184" s="2">
        <v>1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1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413.11</v>
      </c>
      <c r="CG1184" s="2">
        <v>309</v>
      </c>
      <c r="CH1184" s="2">
        <v>104.11</v>
      </c>
      <c r="CI1184" s="2">
        <v>0</v>
      </c>
      <c r="CJ1184" s="2">
        <v>50</v>
      </c>
      <c r="CK1184" s="2">
        <v>0</v>
      </c>
      <c r="CL1184" s="2">
        <v>259</v>
      </c>
      <c r="CM1184" s="2">
        <v>0</v>
      </c>
      <c r="CN1184" s="2">
        <v>104.11</v>
      </c>
      <c r="CO1184" s="2">
        <v>0</v>
      </c>
      <c r="CP1184" s="2">
        <v>50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104.11</v>
      </c>
      <c r="DC1184" s="2">
        <v>0</v>
      </c>
      <c r="DD1184" s="2">
        <v>50</v>
      </c>
      <c r="DE1184" s="2">
        <v>0</v>
      </c>
      <c r="DF1184" s="2">
        <v>259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104.11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0</v>
      </c>
      <c r="EH1184" s="2">
        <v>0</v>
      </c>
      <c r="EI1184" s="2">
        <v>0</v>
      </c>
      <c r="EJ1184" s="2">
        <v>0</v>
      </c>
      <c r="EK1184" s="2">
        <v>0</v>
      </c>
      <c r="EL1184" s="2">
        <v>0</v>
      </c>
      <c r="EM1184" s="2">
        <v>0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50</v>
      </c>
      <c r="FD1184" s="2">
        <v>0</v>
      </c>
      <c r="FE1184" s="2">
        <v>0</v>
      </c>
      <c r="FF1184" s="2">
        <v>0</v>
      </c>
      <c r="FG1184" s="2">
        <v>0</v>
      </c>
      <c r="FH1184" s="2">
        <v>0</v>
      </c>
      <c r="FI1184" s="2">
        <v>0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0</v>
      </c>
      <c r="FQ1184" s="2">
        <v>0</v>
      </c>
      <c r="FR1184" s="2">
        <v>0</v>
      </c>
      <c r="FS1184" s="2">
        <v>0</v>
      </c>
      <c r="FT1184" s="2">
        <v>0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259</v>
      </c>
      <c r="GA1184" s="2">
        <v>0</v>
      </c>
      <c r="GB1184" s="2">
        <v>0</v>
      </c>
      <c r="GC1184" s="2">
        <v>0</v>
      </c>
      <c r="GD1184" s="2">
        <v>413.11</v>
      </c>
      <c r="GE1184" s="2">
        <v>4</v>
      </c>
      <c r="GF1184" s="2" t="s">
        <v>188</v>
      </c>
    </row>
    <row r="1185" spans="1:188" x14ac:dyDescent="0.7">
      <c r="A1185" s="2">
        <v>1149564</v>
      </c>
      <c r="B1185" s="2" t="s">
        <v>1371</v>
      </c>
      <c r="C1185" s="3">
        <v>41640</v>
      </c>
      <c r="D1185" s="2">
        <v>5</v>
      </c>
      <c r="E1185" s="2">
        <v>3</v>
      </c>
      <c r="F1185" s="2">
        <v>1</v>
      </c>
      <c r="G1185" s="2">
        <v>3</v>
      </c>
      <c r="H1185" s="2">
        <v>0</v>
      </c>
      <c r="I1185" s="2">
        <v>1</v>
      </c>
      <c r="J1185" s="2">
        <v>0</v>
      </c>
      <c r="K1185" s="2">
        <v>1</v>
      </c>
      <c r="L1185" s="2">
        <v>0</v>
      </c>
      <c r="M1185" s="2">
        <v>1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1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1</v>
      </c>
      <c r="AJ1185" s="2">
        <v>0</v>
      </c>
      <c r="AK1185" s="2">
        <v>0</v>
      </c>
      <c r="AL1185" s="2">
        <v>0</v>
      </c>
      <c r="AM1185" s="2">
        <v>0</v>
      </c>
      <c r="AN1185" s="2">
        <v>1</v>
      </c>
      <c r="AO1185" s="2">
        <v>0</v>
      </c>
      <c r="AP1185" s="2">
        <v>0</v>
      </c>
      <c r="AQ1185" s="2">
        <v>0</v>
      </c>
      <c r="AR1185" s="2">
        <v>1</v>
      </c>
      <c r="AS1185" s="2">
        <v>0</v>
      </c>
      <c r="AT1185" s="2">
        <v>0</v>
      </c>
      <c r="AU1185" s="2">
        <v>0</v>
      </c>
      <c r="AV1185" s="2">
        <v>1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150</v>
      </c>
      <c r="CG1185" s="2">
        <v>100</v>
      </c>
      <c r="CH1185" s="2">
        <v>0</v>
      </c>
      <c r="CI1185" s="2">
        <v>100</v>
      </c>
      <c r="CJ1185" s="2">
        <v>0</v>
      </c>
      <c r="CK1185" s="2">
        <v>50</v>
      </c>
      <c r="CL1185" s="2">
        <v>0</v>
      </c>
      <c r="CM1185" s="2">
        <v>0</v>
      </c>
      <c r="CN1185" s="2">
        <v>0</v>
      </c>
      <c r="CO1185" s="2">
        <v>100</v>
      </c>
      <c r="CP1185" s="2">
        <v>0</v>
      </c>
      <c r="CQ1185" s="2">
        <v>50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100</v>
      </c>
      <c r="DC1185" s="2">
        <v>0</v>
      </c>
      <c r="DD1185" s="2">
        <v>50</v>
      </c>
      <c r="DE1185" s="2">
        <v>0</v>
      </c>
      <c r="DF1185" s="2">
        <v>50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0</v>
      </c>
      <c r="EI1185" s="2">
        <v>0</v>
      </c>
      <c r="EJ1185" s="2">
        <v>0</v>
      </c>
      <c r="EK1185" s="2">
        <v>0</v>
      </c>
      <c r="EL1185" s="2">
        <v>0</v>
      </c>
      <c r="EM1185" s="2">
        <v>0</v>
      </c>
      <c r="EN1185" s="2">
        <v>0</v>
      </c>
      <c r="EO1185" s="2">
        <v>0</v>
      </c>
      <c r="EP1185" s="2">
        <v>100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50</v>
      </c>
      <c r="FH1185" s="2">
        <v>0</v>
      </c>
      <c r="FI1185" s="2">
        <v>0</v>
      </c>
      <c r="FJ1185" s="2">
        <v>0</v>
      </c>
      <c r="FK1185" s="2">
        <v>0</v>
      </c>
      <c r="FL1185" s="2">
        <v>0</v>
      </c>
      <c r="FM1185" s="2">
        <v>0</v>
      </c>
      <c r="FN1185" s="2">
        <v>0</v>
      </c>
      <c r="FO1185" s="2">
        <v>0</v>
      </c>
      <c r="FP1185" s="2">
        <v>0</v>
      </c>
      <c r="FQ1185" s="2">
        <v>0</v>
      </c>
      <c r="FR1185" s="2">
        <v>0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0</v>
      </c>
      <c r="GB1185" s="2">
        <v>0</v>
      </c>
      <c r="GC1185" s="2">
        <v>0</v>
      </c>
      <c r="GD1185" s="2">
        <v>150</v>
      </c>
      <c r="GE1185" s="2">
        <v>2</v>
      </c>
      <c r="GF1185" s="2" t="s">
        <v>188</v>
      </c>
    </row>
    <row r="1186" spans="1:188" x14ac:dyDescent="0.7">
      <c r="A1186" s="2">
        <v>1149585</v>
      </c>
      <c r="B1186" s="2" t="s">
        <v>1372</v>
      </c>
      <c r="C1186" s="3">
        <v>41275</v>
      </c>
      <c r="D1186" s="2">
        <v>6</v>
      </c>
      <c r="E1186" s="2">
        <v>4</v>
      </c>
      <c r="F1186" s="2">
        <v>2</v>
      </c>
      <c r="G1186" s="2">
        <v>4</v>
      </c>
      <c r="H1186" s="2">
        <v>1</v>
      </c>
      <c r="I1186" s="2">
        <v>0</v>
      </c>
      <c r="J1186" s="2">
        <v>1</v>
      </c>
      <c r="K1186" s="2">
        <v>0</v>
      </c>
      <c r="L1186" s="2">
        <v>2</v>
      </c>
      <c r="M1186" s="2">
        <v>1</v>
      </c>
      <c r="N1186" s="2">
        <v>0</v>
      </c>
      <c r="O1186" s="2">
        <v>1</v>
      </c>
      <c r="P1186" s="2">
        <v>0</v>
      </c>
      <c r="Q1186" s="2">
        <v>2</v>
      </c>
      <c r="R1186" s="2">
        <v>0</v>
      </c>
      <c r="S1186" s="2">
        <v>0</v>
      </c>
      <c r="T1186" s="2">
        <v>0</v>
      </c>
      <c r="U1186" s="2">
        <v>0</v>
      </c>
      <c r="V1186" s="2">
        <v>1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1</v>
      </c>
      <c r="AI1186" s="2">
        <v>1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0</v>
      </c>
      <c r="AP1186" s="2">
        <v>0</v>
      </c>
      <c r="AQ1186" s="2">
        <v>0</v>
      </c>
      <c r="AR1186" s="2">
        <v>1</v>
      </c>
      <c r="AS1186" s="2">
        <v>0</v>
      </c>
      <c r="AT1186" s="2">
        <v>0</v>
      </c>
      <c r="AU1186" s="2">
        <v>0</v>
      </c>
      <c r="AV1186" s="2">
        <v>1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1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149</v>
      </c>
      <c r="CG1186" s="2">
        <v>199</v>
      </c>
      <c r="CH1186" s="2">
        <v>50</v>
      </c>
      <c r="CI1186" s="2">
        <v>0</v>
      </c>
      <c r="CJ1186" s="2">
        <v>99</v>
      </c>
      <c r="CK1186" s="2">
        <v>0</v>
      </c>
      <c r="CL1186" s="2">
        <v>100</v>
      </c>
      <c r="CM1186" s="2">
        <v>0</v>
      </c>
      <c r="CN1186" s="2">
        <v>50</v>
      </c>
      <c r="CO1186" s="2">
        <v>0</v>
      </c>
      <c r="CP1186" s="2">
        <v>99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50</v>
      </c>
      <c r="DC1186" s="2">
        <v>0</v>
      </c>
      <c r="DD1186" s="2">
        <v>99</v>
      </c>
      <c r="DE1186" s="2">
        <v>0</v>
      </c>
      <c r="DF1186" s="2">
        <v>100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50</v>
      </c>
      <c r="EH1186" s="2">
        <v>0</v>
      </c>
      <c r="EI1186" s="2">
        <v>0</v>
      </c>
      <c r="EJ1186" s="2">
        <v>0</v>
      </c>
      <c r="EK1186" s="2">
        <v>0</v>
      </c>
      <c r="EL1186" s="2">
        <v>0</v>
      </c>
      <c r="EM1186" s="2">
        <v>0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99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>
        <v>0</v>
      </c>
      <c r="FT1186" s="2">
        <v>0</v>
      </c>
      <c r="FU1186" s="2">
        <v>0</v>
      </c>
      <c r="FV1186" s="2">
        <v>0</v>
      </c>
      <c r="FW1186" s="2">
        <v>0</v>
      </c>
      <c r="FX1186" s="2">
        <v>0</v>
      </c>
      <c r="FY1186" s="2">
        <v>50</v>
      </c>
      <c r="FZ1186" s="2">
        <v>50</v>
      </c>
      <c r="GA1186" s="2">
        <v>0</v>
      </c>
      <c r="GB1186" s="2">
        <v>0</v>
      </c>
      <c r="GC1186" s="2">
        <v>0</v>
      </c>
      <c r="GD1186" s="2">
        <v>249</v>
      </c>
      <c r="GE1186" s="2">
        <v>4</v>
      </c>
      <c r="GF1186" s="2" t="s">
        <v>188</v>
      </c>
    </row>
    <row r="1187" spans="1:188" x14ac:dyDescent="0.7">
      <c r="A1187" s="2">
        <v>1153650</v>
      </c>
      <c r="B1187" s="2" t="s">
        <v>1373</v>
      </c>
      <c r="C1187" s="3">
        <v>41275</v>
      </c>
      <c r="D1187" s="2">
        <v>6</v>
      </c>
      <c r="E1187" s="2">
        <v>3</v>
      </c>
      <c r="F1187" s="2">
        <v>1</v>
      </c>
      <c r="G1187" s="2">
        <v>3</v>
      </c>
      <c r="H1187" s="2">
        <v>2</v>
      </c>
      <c r="I1187" s="2">
        <v>0</v>
      </c>
      <c r="J1187" s="2">
        <v>2</v>
      </c>
      <c r="K1187" s="2">
        <v>0</v>
      </c>
      <c r="L1187" s="2">
        <v>2</v>
      </c>
      <c r="M1187" s="2">
        <v>2</v>
      </c>
      <c r="N1187" s="2">
        <v>0</v>
      </c>
      <c r="O1187" s="2">
        <v>2</v>
      </c>
      <c r="P1187" s="2">
        <v>0</v>
      </c>
      <c r="Q1187" s="2">
        <v>2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1</v>
      </c>
      <c r="AE1187" s="2">
        <v>0</v>
      </c>
      <c r="AF1187" s="2">
        <v>0</v>
      </c>
      <c r="AG1187" s="2">
        <v>0</v>
      </c>
      <c r="AH1187" s="2">
        <v>1</v>
      </c>
      <c r="AI1187" s="2">
        <v>1</v>
      </c>
      <c r="AJ1187" s="2">
        <v>0</v>
      </c>
      <c r="AK1187" s="2">
        <v>0</v>
      </c>
      <c r="AL1187" s="2">
        <v>0</v>
      </c>
      <c r="AM1187" s="2">
        <v>0</v>
      </c>
      <c r="AN1187" s="2">
        <v>1</v>
      </c>
      <c r="AO1187" s="2">
        <v>0</v>
      </c>
      <c r="AP1187" s="2">
        <v>0</v>
      </c>
      <c r="AQ1187" s="2">
        <v>0</v>
      </c>
      <c r="AR1187" s="2">
        <v>1</v>
      </c>
      <c r="AS1187" s="2">
        <v>0</v>
      </c>
      <c r="AT1187" s="2">
        <v>0</v>
      </c>
      <c r="AU1187" s="2">
        <v>0</v>
      </c>
      <c r="AV1187" s="2">
        <v>1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1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205</v>
      </c>
      <c r="CG1187" s="2">
        <v>145</v>
      </c>
      <c r="CH1187" s="2">
        <v>60</v>
      </c>
      <c r="CI1187" s="2">
        <v>0</v>
      </c>
      <c r="CJ1187" s="2">
        <v>65</v>
      </c>
      <c r="CK1187" s="2">
        <v>0</v>
      </c>
      <c r="CL1187" s="2">
        <v>80</v>
      </c>
      <c r="CM1187" s="2">
        <v>0</v>
      </c>
      <c r="CN1187" s="2">
        <v>60</v>
      </c>
      <c r="CO1187" s="2">
        <v>0</v>
      </c>
      <c r="CP1187" s="2">
        <v>65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60</v>
      </c>
      <c r="DC1187" s="2">
        <v>0</v>
      </c>
      <c r="DD1187" s="2">
        <v>65</v>
      </c>
      <c r="DE1187" s="2">
        <v>0</v>
      </c>
      <c r="DF1187" s="2">
        <v>80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20</v>
      </c>
      <c r="EB1187" s="2">
        <v>0</v>
      </c>
      <c r="EC1187" s="2">
        <v>0</v>
      </c>
      <c r="ED1187" s="2">
        <v>0</v>
      </c>
      <c r="EE1187" s="2">
        <v>40</v>
      </c>
      <c r="EF1187" s="2">
        <v>0</v>
      </c>
      <c r="EG1187" s="2">
        <v>0</v>
      </c>
      <c r="EH1187" s="2">
        <v>0</v>
      </c>
      <c r="EI1187" s="2">
        <v>0</v>
      </c>
      <c r="EJ1187" s="2">
        <v>0</v>
      </c>
      <c r="EK1187" s="2">
        <v>0</v>
      </c>
      <c r="EL1187" s="2">
        <v>0</v>
      </c>
      <c r="EM1187" s="2">
        <v>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65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0</v>
      </c>
      <c r="FL1187" s="2">
        <v>0</v>
      </c>
      <c r="FM1187" s="2">
        <v>0</v>
      </c>
      <c r="FN1187" s="2">
        <v>0</v>
      </c>
      <c r="FO1187" s="2">
        <v>0</v>
      </c>
      <c r="FP1187" s="2">
        <v>0</v>
      </c>
      <c r="FQ1187" s="2">
        <v>0</v>
      </c>
      <c r="FR1187" s="2">
        <v>0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80</v>
      </c>
      <c r="GA1187" s="2">
        <v>0</v>
      </c>
      <c r="GB1187" s="2">
        <v>0</v>
      </c>
      <c r="GC1187" s="2">
        <v>0</v>
      </c>
      <c r="GD1187" s="2">
        <v>205</v>
      </c>
      <c r="GE1187" s="2">
        <v>6</v>
      </c>
      <c r="GF1187" s="2" t="s">
        <v>188</v>
      </c>
    </row>
    <row r="1188" spans="1:188" x14ac:dyDescent="0.7">
      <c r="A1188" s="2">
        <v>1155244</v>
      </c>
      <c r="B1188" s="2" t="s">
        <v>1374</v>
      </c>
      <c r="C1188" s="3">
        <v>41275</v>
      </c>
      <c r="D1188" s="2">
        <v>6</v>
      </c>
      <c r="E1188" s="2">
        <v>3</v>
      </c>
      <c r="F1188" s="2">
        <v>1</v>
      </c>
      <c r="G1188" s="2">
        <v>3</v>
      </c>
      <c r="H1188" s="2">
        <v>11</v>
      </c>
      <c r="I1188" s="2">
        <v>0</v>
      </c>
      <c r="J1188" s="2">
        <v>5</v>
      </c>
      <c r="K1188" s="2">
        <v>0</v>
      </c>
      <c r="L1188" s="2">
        <v>3</v>
      </c>
      <c r="M1188" s="2">
        <v>11</v>
      </c>
      <c r="N1188" s="2">
        <v>0</v>
      </c>
      <c r="O1188" s="2">
        <v>5</v>
      </c>
      <c r="P1188" s="2">
        <v>0</v>
      </c>
      <c r="Q1188" s="2">
        <v>3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1</v>
      </c>
      <c r="AE1188" s="2">
        <v>0</v>
      </c>
      <c r="AF1188" s="2">
        <v>0</v>
      </c>
      <c r="AG1188" s="2">
        <v>0</v>
      </c>
      <c r="AH1188" s="2">
        <v>1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1</v>
      </c>
      <c r="AO1188" s="2">
        <v>0</v>
      </c>
      <c r="AP1188" s="2">
        <v>0</v>
      </c>
      <c r="AQ1188" s="2">
        <v>0</v>
      </c>
      <c r="AR1188" s="2">
        <v>1</v>
      </c>
      <c r="AS1188" s="2">
        <v>0</v>
      </c>
      <c r="AT1188" s="2">
        <v>0</v>
      </c>
      <c r="AU1188" s="2">
        <v>0</v>
      </c>
      <c r="AV1188" s="2">
        <v>1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1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828.64</v>
      </c>
      <c r="CG1188" s="2">
        <v>508.8</v>
      </c>
      <c r="CH1188" s="2">
        <v>319.83999999999997</v>
      </c>
      <c r="CI1188" s="2">
        <v>0</v>
      </c>
      <c r="CJ1188" s="2">
        <v>220</v>
      </c>
      <c r="CK1188" s="2">
        <v>0</v>
      </c>
      <c r="CL1188" s="2">
        <v>288.8</v>
      </c>
      <c r="CM1188" s="2">
        <v>0</v>
      </c>
      <c r="CN1188" s="2">
        <v>319.83999999999997</v>
      </c>
      <c r="CO1188" s="2">
        <v>0</v>
      </c>
      <c r="CP1188" s="2">
        <v>220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2">
        <v>319.83999999999997</v>
      </c>
      <c r="DC1188" s="2">
        <v>0</v>
      </c>
      <c r="DD1188" s="2">
        <v>220</v>
      </c>
      <c r="DE1188" s="2">
        <v>0</v>
      </c>
      <c r="DF1188" s="2">
        <v>288.8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319.83999999999997</v>
      </c>
      <c r="EG1188" s="2">
        <v>0</v>
      </c>
      <c r="EH1188" s="2">
        <v>0</v>
      </c>
      <c r="EI1188" s="2">
        <v>0</v>
      </c>
      <c r="EJ1188" s="2">
        <v>0</v>
      </c>
      <c r="EK1188" s="2">
        <v>0</v>
      </c>
      <c r="EL1188" s="2">
        <v>0</v>
      </c>
      <c r="EM1188" s="2">
        <v>0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220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0</v>
      </c>
      <c r="FN1188" s="2">
        <v>0</v>
      </c>
      <c r="FO1188" s="2">
        <v>0</v>
      </c>
      <c r="FP1188" s="2">
        <v>0</v>
      </c>
      <c r="FQ1188" s="2">
        <v>0</v>
      </c>
      <c r="FR1188" s="2">
        <v>288.8</v>
      </c>
      <c r="FS1188" s="2">
        <v>0</v>
      </c>
      <c r="FT1188" s="2">
        <v>0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0</v>
      </c>
      <c r="GC1188" s="2">
        <v>0</v>
      </c>
      <c r="GD1188" s="2">
        <v>828.63999999999896</v>
      </c>
      <c r="GE1188" s="2">
        <v>19</v>
      </c>
      <c r="GF1188" s="2" t="s">
        <v>188</v>
      </c>
    </row>
    <row r="1189" spans="1:188" x14ac:dyDescent="0.7">
      <c r="A1189" s="2">
        <v>1156109</v>
      </c>
      <c r="B1189" s="2" t="s">
        <v>1375</v>
      </c>
      <c r="C1189" s="3">
        <v>41640</v>
      </c>
      <c r="D1189" s="2">
        <v>5</v>
      </c>
      <c r="E1189" s="2">
        <v>3</v>
      </c>
      <c r="F1189" s="2">
        <v>1</v>
      </c>
      <c r="G1189" s="2">
        <v>3</v>
      </c>
      <c r="H1189" s="2">
        <v>0</v>
      </c>
      <c r="I1189" s="2">
        <v>3</v>
      </c>
      <c r="J1189" s="2">
        <v>0</v>
      </c>
      <c r="K1189" s="2">
        <v>5</v>
      </c>
      <c r="L1189" s="2">
        <v>0</v>
      </c>
      <c r="M1189" s="2">
        <v>3</v>
      </c>
      <c r="N1189" s="2">
        <v>0</v>
      </c>
      <c r="O1189" s="2">
        <v>5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</v>
      </c>
      <c r="AI1189" s="2">
        <v>1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0</v>
      </c>
      <c r="AP1189" s="2">
        <v>0</v>
      </c>
      <c r="AQ1189" s="2">
        <v>0</v>
      </c>
      <c r="AR1189" s="2">
        <v>1</v>
      </c>
      <c r="AS1189" s="2">
        <v>0</v>
      </c>
      <c r="AT1189" s="2">
        <v>0</v>
      </c>
      <c r="AU1189" s="2">
        <v>0</v>
      </c>
      <c r="AV1189" s="2">
        <v>1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345</v>
      </c>
      <c r="CG1189" s="2">
        <v>135</v>
      </c>
      <c r="CH1189" s="2">
        <v>0</v>
      </c>
      <c r="CI1189" s="2">
        <v>240</v>
      </c>
      <c r="CJ1189" s="2">
        <v>0</v>
      </c>
      <c r="CK1189" s="2">
        <v>105</v>
      </c>
      <c r="CL1189" s="2">
        <v>0</v>
      </c>
      <c r="CM1189" s="2">
        <v>0</v>
      </c>
      <c r="CN1189" s="2">
        <v>0</v>
      </c>
      <c r="CO1189" s="2">
        <v>240</v>
      </c>
      <c r="CP1189" s="2">
        <v>0</v>
      </c>
      <c r="CQ1189" s="2">
        <v>105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240</v>
      </c>
      <c r="DC1189" s="2">
        <v>0</v>
      </c>
      <c r="DD1189" s="2">
        <v>105</v>
      </c>
      <c r="DE1189" s="2">
        <v>0</v>
      </c>
      <c r="DF1189" s="2">
        <v>30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0</v>
      </c>
      <c r="EE1189" s="2">
        <v>0</v>
      </c>
      <c r="EF1189" s="2">
        <v>0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140</v>
      </c>
      <c r="EN1189" s="2">
        <v>100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25</v>
      </c>
      <c r="FG1189" s="2">
        <v>0</v>
      </c>
      <c r="FH1189" s="2">
        <v>0</v>
      </c>
      <c r="FI1189" s="2">
        <v>0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70</v>
      </c>
      <c r="FP1189" s="2">
        <v>10</v>
      </c>
      <c r="FQ1189" s="2">
        <v>0</v>
      </c>
      <c r="FR1189" s="2">
        <v>0</v>
      </c>
      <c r="FS1189" s="2">
        <v>0</v>
      </c>
      <c r="FT1189" s="2">
        <v>0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345</v>
      </c>
      <c r="GE1189" s="2">
        <v>8</v>
      </c>
      <c r="GF1189" s="2" t="s">
        <v>188</v>
      </c>
    </row>
    <row r="1190" spans="1:188" x14ac:dyDescent="0.7">
      <c r="A1190" s="2">
        <v>1157246</v>
      </c>
      <c r="B1190" s="2" t="s">
        <v>1376</v>
      </c>
      <c r="C1190" s="3">
        <v>41275</v>
      </c>
      <c r="D1190" s="2">
        <v>6</v>
      </c>
      <c r="E1190" s="2">
        <v>3</v>
      </c>
      <c r="F1190" s="2">
        <v>1</v>
      </c>
      <c r="G1190" s="2">
        <v>3</v>
      </c>
      <c r="H1190" s="2">
        <v>1</v>
      </c>
      <c r="I1190" s="2">
        <v>0</v>
      </c>
      <c r="J1190" s="2">
        <v>1</v>
      </c>
      <c r="K1190" s="2">
        <v>0</v>
      </c>
      <c r="L1190" s="2">
        <v>1</v>
      </c>
      <c r="M1190" s="2">
        <v>1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1</v>
      </c>
      <c r="AE1190" s="2">
        <v>0</v>
      </c>
      <c r="AF1190" s="2">
        <v>0</v>
      </c>
      <c r="AG1190" s="2">
        <v>0</v>
      </c>
      <c r="AH1190" s="2">
        <v>1</v>
      </c>
      <c r="AI1190" s="2">
        <v>1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0</v>
      </c>
      <c r="AP1190" s="2">
        <v>0</v>
      </c>
      <c r="AQ1190" s="2">
        <v>0</v>
      </c>
      <c r="AR1190" s="2">
        <v>1</v>
      </c>
      <c r="AS1190" s="2">
        <v>0</v>
      </c>
      <c r="AT1190" s="2">
        <v>0</v>
      </c>
      <c r="AU1190" s="2">
        <v>0</v>
      </c>
      <c r="AV1190" s="2">
        <v>1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1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125</v>
      </c>
      <c r="CG1190" s="2">
        <v>100</v>
      </c>
      <c r="CH1190" s="2">
        <v>25</v>
      </c>
      <c r="CI1190" s="2">
        <v>0</v>
      </c>
      <c r="CJ1190" s="2">
        <v>50</v>
      </c>
      <c r="CK1190" s="2">
        <v>0</v>
      </c>
      <c r="CL1190" s="2">
        <v>50</v>
      </c>
      <c r="CM1190" s="2">
        <v>0</v>
      </c>
      <c r="CN1190" s="2">
        <v>25</v>
      </c>
      <c r="CO1190" s="2">
        <v>0</v>
      </c>
      <c r="CP1190" s="2">
        <v>50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2">
        <v>25</v>
      </c>
      <c r="DC1190" s="2">
        <v>0</v>
      </c>
      <c r="DD1190" s="2">
        <v>50</v>
      </c>
      <c r="DE1190" s="2">
        <v>0</v>
      </c>
      <c r="DF1190" s="2">
        <v>50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25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0</v>
      </c>
      <c r="EI1190" s="2">
        <v>0</v>
      </c>
      <c r="EJ1190" s="2">
        <v>0</v>
      </c>
      <c r="EK1190" s="2">
        <v>0</v>
      </c>
      <c r="EL1190" s="2">
        <v>0</v>
      </c>
      <c r="EM1190" s="2">
        <v>0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50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0</v>
      </c>
      <c r="FO1190" s="2">
        <v>0</v>
      </c>
      <c r="FP1190" s="2">
        <v>0</v>
      </c>
      <c r="FQ1190" s="2">
        <v>0</v>
      </c>
      <c r="FR1190" s="2">
        <v>0</v>
      </c>
      <c r="FS1190" s="2">
        <v>0</v>
      </c>
      <c r="FT1190" s="2">
        <v>0</v>
      </c>
      <c r="FU1190" s="2">
        <v>0</v>
      </c>
      <c r="FV1190" s="2">
        <v>0</v>
      </c>
      <c r="FW1190" s="2">
        <v>0</v>
      </c>
      <c r="FX1190" s="2">
        <v>0</v>
      </c>
      <c r="FY1190" s="2">
        <v>50</v>
      </c>
      <c r="FZ1190" s="2">
        <v>0</v>
      </c>
      <c r="GA1190" s="2">
        <v>0</v>
      </c>
      <c r="GB1190" s="2">
        <v>0</v>
      </c>
      <c r="GC1190" s="2">
        <v>0</v>
      </c>
      <c r="GD1190" s="2">
        <v>125</v>
      </c>
      <c r="GE1190" s="2">
        <v>3</v>
      </c>
      <c r="GF1190" s="2" t="s">
        <v>188</v>
      </c>
    </row>
    <row r="1191" spans="1:188" x14ac:dyDescent="0.7">
      <c r="A1191" s="2">
        <v>1159762</v>
      </c>
      <c r="B1191" s="2" t="s">
        <v>1377</v>
      </c>
      <c r="C1191" s="3">
        <v>41275</v>
      </c>
      <c r="D1191" s="2">
        <v>6</v>
      </c>
      <c r="E1191" s="2">
        <v>3</v>
      </c>
      <c r="F1191" s="2">
        <v>1</v>
      </c>
      <c r="G1191" s="2">
        <v>3</v>
      </c>
      <c r="H1191" s="2">
        <v>7</v>
      </c>
      <c r="I1191" s="2">
        <v>0</v>
      </c>
      <c r="J1191" s="2">
        <v>6</v>
      </c>
      <c r="K1191" s="2">
        <v>0</v>
      </c>
      <c r="L1191" s="2">
        <v>1</v>
      </c>
      <c r="M1191" s="2">
        <v>7</v>
      </c>
      <c r="N1191" s="2">
        <v>0</v>
      </c>
      <c r="O1191" s="2">
        <v>6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1</v>
      </c>
      <c r="AE1191" s="2">
        <v>0</v>
      </c>
      <c r="AF1191" s="2">
        <v>0</v>
      </c>
      <c r="AG1191" s="2">
        <v>0</v>
      </c>
      <c r="AH1191" s="2">
        <v>1</v>
      </c>
      <c r="AI1191" s="2">
        <v>1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0</v>
      </c>
      <c r="AP1191" s="2">
        <v>0</v>
      </c>
      <c r="AQ1191" s="2">
        <v>0</v>
      </c>
      <c r="AR1191" s="2">
        <v>1</v>
      </c>
      <c r="AS1191" s="2">
        <v>0</v>
      </c>
      <c r="AT1191" s="2">
        <v>0</v>
      </c>
      <c r="AU1191" s="2">
        <v>0</v>
      </c>
      <c r="AV1191" s="2">
        <v>1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1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900.79</v>
      </c>
      <c r="CG1191" s="2">
        <v>708.04</v>
      </c>
      <c r="CH1191" s="2">
        <v>192.75</v>
      </c>
      <c r="CI1191" s="2">
        <v>0</v>
      </c>
      <c r="CJ1191" s="2">
        <v>635</v>
      </c>
      <c r="CK1191" s="2">
        <v>0</v>
      </c>
      <c r="CL1191" s="2">
        <v>73.040000000000006</v>
      </c>
      <c r="CM1191" s="2">
        <v>0</v>
      </c>
      <c r="CN1191" s="2">
        <v>192.75</v>
      </c>
      <c r="CO1191" s="2">
        <v>0</v>
      </c>
      <c r="CP1191" s="2">
        <v>635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0</v>
      </c>
      <c r="CZ1191" s="2">
        <v>0</v>
      </c>
      <c r="DA1191" s="2">
        <v>0</v>
      </c>
      <c r="DB1191" s="2">
        <v>192.75</v>
      </c>
      <c r="DC1191" s="2">
        <v>0</v>
      </c>
      <c r="DD1191" s="2">
        <v>635</v>
      </c>
      <c r="DE1191" s="2">
        <v>0</v>
      </c>
      <c r="DF1191" s="2">
        <v>73.040000000000006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26.99</v>
      </c>
      <c r="DY1191" s="2">
        <v>49.61</v>
      </c>
      <c r="DZ1191" s="2">
        <v>86.15</v>
      </c>
      <c r="EA1191" s="2">
        <v>0</v>
      </c>
      <c r="EB1191" s="2">
        <v>0</v>
      </c>
      <c r="EC1191" s="2">
        <v>0</v>
      </c>
      <c r="ED1191" s="2">
        <v>0</v>
      </c>
      <c r="EE1191" s="2">
        <v>30</v>
      </c>
      <c r="EF1191" s="2">
        <v>0</v>
      </c>
      <c r="EG1191" s="2">
        <v>0</v>
      </c>
      <c r="EH1191" s="2">
        <v>0</v>
      </c>
      <c r="EI1191" s="2">
        <v>0</v>
      </c>
      <c r="EJ1191" s="2">
        <v>0</v>
      </c>
      <c r="EK1191" s="2">
        <v>0</v>
      </c>
      <c r="EL1191" s="2">
        <v>0</v>
      </c>
      <c r="EM1191" s="2">
        <v>0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60</v>
      </c>
      <c r="EX1191" s="2">
        <v>0</v>
      </c>
      <c r="EY1191" s="2">
        <v>25</v>
      </c>
      <c r="EZ1191" s="2">
        <v>0</v>
      </c>
      <c r="FA1191" s="2">
        <v>550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0</v>
      </c>
      <c r="FQ1191" s="2">
        <v>0</v>
      </c>
      <c r="FR1191" s="2">
        <v>0</v>
      </c>
      <c r="FS1191" s="2">
        <v>0</v>
      </c>
      <c r="FT1191" s="2">
        <v>0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73.040000000000006</v>
      </c>
      <c r="GA1191" s="2">
        <v>0</v>
      </c>
      <c r="GB1191" s="2">
        <v>0</v>
      </c>
      <c r="GC1191" s="2">
        <v>0</v>
      </c>
      <c r="GD1191" s="2">
        <v>900.79</v>
      </c>
      <c r="GE1191" s="2">
        <v>14</v>
      </c>
      <c r="GF1191" s="2" t="s">
        <v>188</v>
      </c>
    </row>
    <row r="1192" spans="1:188" x14ac:dyDescent="0.7">
      <c r="A1192" s="2">
        <v>1159819</v>
      </c>
      <c r="B1192" s="2" t="s">
        <v>1378</v>
      </c>
      <c r="C1192" s="3">
        <v>41275</v>
      </c>
      <c r="D1192" s="2">
        <v>6</v>
      </c>
      <c r="E1192" s="2">
        <v>3</v>
      </c>
      <c r="F1192" s="2">
        <v>1</v>
      </c>
      <c r="G1192" s="2">
        <v>3</v>
      </c>
      <c r="H1192" s="2">
        <v>1</v>
      </c>
      <c r="I1192" s="2">
        <v>0</v>
      </c>
      <c r="J1192" s="2">
        <v>1</v>
      </c>
      <c r="K1192" s="2">
        <v>0</v>
      </c>
      <c r="L1192" s="2">
        <v>1</v>
      </c>
      <c r="M1192" s="2">
        <v>1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1</v>
      </c>
      <c r="AE1192" s="2">
        <v>0</v>
      </c>
      <c r="AF1192" s="2">
        <v>0</v>
      </c>
      <c r="AG1192" s="2">
        <v>0</v>
      </c>
      <c r="AH1192" s="2">
        <v>1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0</v>
      </c>
      <c r="AP1192" s="2">
        <v>0</v>
      </c>
      <c r="AQ1192" s="2">
        <v>0</v>
      </c>
      <c r="AR1192" s="2">
        <v>1</v>
      </c>
      <c r="AS1192" s="2">
        <v>0</v>
      </c>
      <c r="AT1192" s="2">
        <v>0</v>
      </c>
      <c r="AU1192" s="2">
        <v>0</v>
      </c>
      <c r="AV1192" s="2">
        <v>1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1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70</v>
      </c>
      <c r="CG1192" s="2">
        <v>45</v>
      </c>
      <c r="CH1192" s="2">
        <v>25</v>
      </c>
      <c r="CI1192" s="2">
        <v>0</v>
      </c>
      <c r="CJ1192" s="2">
        <v>20</v>
      </c>
      <c r="CK1192" s="2">
        <v>0</v>
      </c>
      <c r="CL1192" s="2">
        <v>25</v>
      </c>
      <c r="CM1192" s="2">
        <v>0</v>
      </c>
      <c r="CN1192" s="2">
        <v>25</v>
      </c>
      <c r="CO1192" s="2">
        <v>0</v>
      </c>
      <c r="CP1192" s="2">
        <v>20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25</v>
      </c>
      <c r="DC1192" s="2">
        <v>0</v>
      </c>
      <c r="DD1192" s="2">
        <v>20</v>
      </c>
      <c r="DE1192" s="2">
        <v>0</v>
      </c>
      <c r="DF1192" s="2">
        <v>25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25</v>
      </c>
      <c r="EG1192" s="2">
        <v>0</v>
      </c>
      <c r="EH1192" s="2">
        <v>0</v>
      </c>
      <c r="EI1192" s="2">
        <v>0</v>
      </c>
      <c r="EJ1192" s="2">
        <v>0</v>
      </c>
      <c r="EK1192" s="2">
        <v>0</v>
      </c>
      <c r="EL1192" s="2">
        <v>0</v>
      </c>
      <c r="EM1192" s="2">
        <v>0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20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0</v>
      </c>
      <c r="FN1192" s="2">
        <v>0</v>
      </c>
      <c r="FO1192" s="2">
        <v>0</v>
      </c>
      <c r="FP1192" s="2">
        <v>0</v>
      </c>
      <c r="FQ1192" s="2">
        <v>0</v>
      </c>
      <c r="FR1192" s="2">
        <v>0</v>
      </c>
      <c r="FS1192" s="2">
        <v>0</v>
      </c>
      <c r="FT1192" s="2">
        <v>0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25</v>
      </c>
      <c r="GA1192" s="2">
        <v>0</v>
      </c>
      <c r="GB1192" s="2">
        <v>0</v>
      </c>
      <c r="GC1192" s="2">
        <v>0</v>
      </c>
      <c r="GD1192" s="2">
        <v>70</v>
      </c>
      <c r="GE1192" s="2">
        <v>3</v>
      </c>
      <c r="GF1192" s="2" t="s">
        <v>188</v>
      </c>
    </row>
    <row r="1193" spans="1:188" x14ac:dyDescent="0.7">
      <c r="A1193" s="2">
        <v>1160547</v>
      </c>
      <c r="B1193" s="2" t="s">
        <v>1379</v>
      </c>
      <c r="C1193" s="3">
        <v>41275</v>
      </c>
      <c r="D1193" s="2">
        <v>6</v>
      </c>
      <c r="E1193" s="2">
        <v>3</v>
      </c>
      <c r="F1193" s="2">
        <v>1</v>
      </c>
      <c r="G1193" s="2">
        <v>3</v>
      </c>
      <c r="H1193" s="2">
        <v>2</v>
      </c>
      <c r="I1193" s="2">
        <v>0</v>
      </c>
      <c r="J1193" s="2">
        <v>1</v>
      </c>
      <c r="K1193" s="2">
        <v>0</v>
      </c>
      <c r="L1193" s="2">
        <v>1</v>
      </c>
      <c r="M1193" s="2">
        <v>2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1</v>
      </c>
      <c r="AE1193" s="2">
        <v>0</v>
      </c>
      <c r="AF1193" s="2">
        <v>0</v>
      </c>
      <c r="AG1193" s="2">
        <v>0</v>
      </c>
      <c r="AH1193" s="2">
        <v>1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0</v>
      </c>
      <c r="AP1193" s="2">
        <v>0</v>
      </c>
      <c r="AQ1193" s="2">
        <v>0</v>
      </c>
      <c r="AR1193" s="2">
        <v>1</v>
      </c>
      <c r="AS1193" s="2">
        <v>0</v>
      </c>
      <c r="AT1193" s="2">
        <v>0</v>
      </c>
      <c r="AU1193" s="2">
        <v>0</v>
      </c>
      <c r="AV1193" s="2">
        <v>1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1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135.18</v>
      </c>
      <c r="CG1193" s="2">
        <v>60</v>
      </c>
      <c r="CH1193" s="2">
        <v>75.180000000000007</v>
      </c>
      <c r="CI1193" s="2">
        <v>0</v>
      </c>
      <c r="CJ1193" s="2">
        <v>10</v>
      </c>
      <c r="CK1193" s="2">
        <v>0</v>
      </c>
      <c r="CL1193" s="2">
        <v>50</v>
      </c>
      <c r="CM1193" s="2">
        <v>0</v>
      </c>
      <c r="CN1193" s="2">
        <v>75.180000000000007</v>
      </c>
      <c r="CO1193" s="2">
        <v>0</v>
      </c>
      <c r="CP1193" s="2">
        <v>10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75.180000000000007</v>
      </c>
      <c r="DC1193" s="2">
        <v>0</v>
      </c>
      <c r="DD1193" s="2">
        <v>10</v>
      </c>
      <c r="DE1193" s="2">
        <v>0</v>
      </c>
      <c r="DF1193" s="2">
        <v>50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25.18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50</v>
      </c>
      <c r="EE1193" s="2">
        <v>0</v>
      </c>
      <c r="EF1193" s="2">
        <v>0</v>
      </c>
      <c r="EG1193" s="2">
        <v>0</v>
      </c>
      <c r="EH1193" s="2">
        <v>0</v>
      </c>
      <c r="EI1193" s="2">
        <v>0</v>
      </c>
      <c r="EJ1193" s="2">
        <v>0</v>
      </c>
      <c r="EK1193" s="2">
        <v>0</v>
      </c>
      <c r="EL1193" s="2">
        <v>0</v>
      </c>
      <c r="EM1193" s="2">
        <v>0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10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0</v>
      </c>
      <c r="FN1193" s="2">
        <v>0</v>
      </c>
      <c r="FO1193" s="2">
        <v>0</v>
      </c>
      <c r="FP1193" s="2">
        <v>0</v>
      </c>
      <c r="FQ1193" s="2">
        <v>0</v>
      </c>
      <c r="FR1193" s="2">
        <v>0</v>
      </c>
      <c r="FS1193" s="2">
        <v>0</v>
      </c>
      <c r="FT1193" s="2">
        <v>0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50</v>
      </c>
      <c r="GA1193" s="2">
        <v>0</v>
      </c>
      <c r="GB1193" s="2">
        <v>0</v>
      </c>
      <c r="GC1193" s="2">
        <v>0</v>
      </c>
      <c r="GD1193" s="2">
        <v>135.18</v>
      </c>
      <c r="GE1193" s="2">
        <v>4</v>
      </c>
      <c r="GF1193" s="2" t="s">
        <v>188</v>
      </c>
    </row>
    <row r="1194" spans="1:188" x14ac:dyDescent="0.7">
      <c r="A1194" s="2">
        <v>1160753</v>
      </c>
      <c r="B1194" s="2" t="s">
        <v>1380</v>
      </c>
      <c r="C1194" s="3">
        <v>41275</v>
      </c>
      <c r="D1194" s="2">
        <v>6</v>
      </c>
      <c r="E1194" s="2">
        <v>3</v>
      </c>
      <c r="F1194" s="2">
        <v>1</v>
      </c>
      <c r="G1194" s="2">
        <v>3</v>
      </c>
      <c r="H1194" s="2">
        <v>1</v>
      </c>
      <c r="I1194" s="2">
        <v>0</v>
      </c>
      <c r="J1194" s="2">
        <v>3</v>
      </c>
      <c r="K1194" s="2">
        <v>0</v>
      </c>
      <c r="L1194" s="2">
        <v>3</v>
      </c>
      <c r="M1194" s="2">
        <v>1</v>
      </c>
      <c r="N1194" s="2">
        <v>0</v>
      </c>
      <c r="O1194" s="2">
        <v>3</v>
      </c>
      <c r="P1194" s="2">
        <v>0</v>
      </c>
      <c r="Q1194" s="2">
        <v>3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1</v>
      </c>
      <c r="AE1194" s="2">
        <v>0</v>
      </c>
      <c r="AF1194" s="2">
        <v>0</v>
      </c>
      <c r="AG1194" s="2">
        <v>0</v>
      </c>
      <c r="AH1194" s="2">
        <v>1</v>
      </c>
      <c r="AI1194" s="2">
        <v>1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0</v>
      </c>
      <c r="AP1194" s="2">
        <v>0</v>
      </c>
      <c r="AQ1194" s="2">
        <v>0</v>
      </c>
      <c r="AR1194" s="2">
        <v>1</v>
      </c>
      <c r="AS1194" s="2">
        <v>0</v>
      </c>
      <c r="AT1194" s="2">
        <v>0</v>
      </c>
      <c r="AU1194" s="2">
        <v>0</v>
      </c>
      <c r="AV1194" s="2">
        <v>1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1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140</v>
      </c>
      <c r="CG1194" s="2">
        <v>90</v>
      </c>
      <c r="CH1194" s="2">
        <v>50</v>
      </c>
      <c r="CI1194" s="2">
        <v>0</v>
      </c>
      <c r="CJ1194" s="2">
        <v>50</v>
      </c>
      <c r="CK1194" s="2">
        <v>0</v>
      </c>
      <c r="CL1194" s="2">
        <v>40</v>
      </c>
      <c r="CM1194" s="2">
        <v>0</v>
      </c>
      <c r="CN1194" s="2">
        <v>50</v>
      </c>
      <c r="CO1194" s="2">
        <v>0</v>
      </c>
      <c r="CP1194" s="2">
        <v>50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2">
        <v>50</v>
      </c>
      <c r="DC1194" s="2">
        <v>0</v>
      </c>
      <c r="DD1194" s="2">
        <v>50</v>
      </c>
      <c r="DE1194" s="2">
        <v>0</v>
      </c>
      <c r="DF1194" s="2">
        <v>40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50</v>
      </c>
      <c r="EG1194" s="2">
        <v>0</v>
      </c>
      <c r="EH1194" s="2">
        <v>0</v>
      </c>
      <c r="EI1194" s="2">
        <v>0</v>
      </c>
      <c r="EJ1194" s="2">
        <v>0</v>
      </c>
      <c r="EK1194" s="2">
        <v>0</v>
      </c>
      <c r="EL1194" s="2">
        <v>0</v>
      </c>
      <c r="EM1194" s="2">
        <v>0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10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20</v>
      </c>
      <c r="FE1194" s="2">
        <v>20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0</v>
      </c>
      <c r="FN1194" s="2">
        <v>0</v>
      </c>
      <c r="FO1194" s="2">
        <v>0</v>
      </c>
      <c r="FP1194" s="2">
        <v>0</v>
      </c>
      <c r="FQ1194" s="2">
        <v>0</v>
      </c>
      <c r="FR1194" s="2">
        <v>0</v>
      </c>
      <c r="FS1194" s="2">
        <v>0</v>
      </c>
      <c r="FT1194" s="2">
        <v>0</v>
      </c>
      <c r="FU1194" s="2">
        <v>0</v>
      </c>
      <c r="FV1194" s="2">
        <v>0</v>
      </c>
      <c r="FW1194" s="2">
        <v>20</v>
      </c>
      <c r="FX1194" s="2">
        <v>0</v>
      </c>
      <c r="FY1194" s="2">
        <v>10</v>
      </c>
      <c r="FZ1194" s="2">
        <v>0</v>
      </c>
      <c r="GA1194" s="2">
        <v>10</v>
      </c>
      <c r="GB1194" s="2">
        <v>0</v>
      </c>
      <c r="GC1194" s="2">
        <v>0</v>
      </c>
      <c r="GD1194" s="2">
        <v>140</v>
      </c>
      <c r="GE1194" s="2">
        <v>7</v>
      </c>
      <c r="GF1194" s="2" t="s">
        <v>188</v>
      </c>
    </row>
    <row r="1195" spans="1:188" x14ac:dyDescent="0.7">
      <c r="A1195" s="2">
        <v>1161817</v>
      </c>
      <c r="B1195" s="2" t="s">
        <v>1381</v>
      </c>
      <c r="C1195" s="3">
        <v>41275</v>
      </c>
      <c r="D1195" s="2">
        <v>6</v>
      </c>
      <c r="E1195" s="2">
        <v>3</v>
      </c>
      <c r="F1195" s="2">
        <v>1</v>
      </c>
      <c r="G1195" s="2">
        <v>3</v>
      </c>
      <c r="H1195" s="2">
        <v>1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0</v>
      </c>
      <c r="AF1195" s="2">
        <v>0</v>
      </c>
      <c r="AG1195" s="2">
        <v>0</v>
      </c>
      <c r="AH1195" s="2">
        <v>1</v>
      </c>
      <c r="AI1195" s="2">
        <v>1</v>
      </c>
      <c r="AJ1195" s="2">
        <v>0</v>
      </c>
      <c r="AK1195" s="2">
        <v>0</v>
      </c>
      <c r="AL1195" s="2">
        <v>0</v>
      </c>
      <c r="AM1195" s="2">
        <v>0</v>
      </c>
      <c r="AN1195" s="2">
        <v>1</v>
      </c>
      <c r="AO1195" s="2">
        <v>0</v>
      </c>
      <c r="AP1195" s="2">
        <v>0</v>
      </c>
      <c r="AQ1195" s="2">
        <v>0</v>
      </c>
      <c r="AR1195" s="2">
        <v>1</v>
      </c>
      <c r="AS1195" s="2">
        <v>0</v>
      </c>
      <c r="AT1195" s="2">
        <v>0</v>
      </c>
      <c r="AU1195" s="2">
        <v>0</v>
      </c>
      <c r="AV1195" s="2">
        <v>1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1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150</v>
      </c>
      <c r="CG1195" s="2">
        <v>100</v>
      </c>
      <c r="CH1195" s="2">
        <v>50</v>
      </c>
      <c r="CI1195" s="2">
        <v>0</v>
      </c>
      <c r="CJ1195" s="2">
        <v>50</v>
      </c>
      <c r="CK1195" s="2">
        <v>0</v>
      </c>
      <c r="CL1195" s="2">
        <v>50</v>
      </c>
      <c r="CM1195" s="2">
        <v>0</v>
      </c>
      <c r="CN1195" s="2">
        <v>50</v>
      </c>
      <c r="CO1195" s="2">
        <v>0</v>
      </c>
      <c r="CP1195" s="2">
        <v>50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2">
        <v>0</v>
      </c>
      <c r="DA1195" s="2">
        <v>0</v>
      </c>
      <c r="DB1195" s="2">
        <v>50</v>
      </c>
      <c r="DC1195" s="2">
        <v>0</v>
      </c>
      <c r="DD1195" s="2">
        <v>50</v>
      </c>
      <c r="DE1195" s="2">
        <v>0</v>
      </c>
      <c r="DF1195" s="2">
        <v>50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50</v>
      </c>
      <c r="ED1195" s="2">
        <v>0</v>
      </c>
      <c r="EE1195" s="2">
        <v>0</v>
      </c>
      <c r="EF1195" s="2">
        <v>0</v>
      </c>
      <c r="EG1195" s="2">
        <v>0</v>
      </c>
      <c r="EH1195" s="2">
        <v>0</v>
      </c>
      <c r="EI1195" s="2">
        <v>0</v>
      </c>
      <c r="EJ1195" s="2">
        <v>0</v>
      </c>
      <c r="EK1195" s="2">
        <v>0</v>
      </c>
      <c r="EL1195" s="2">
        <v>0</v>
      </c>
      <c r="EM1195" s="2">
        <v>0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50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0</v>
      </c>
      <c r="FP1195" s="2">
        <v>0</v>
      </c>
      <c r="FQ1195" s="2">
        <v>0</v>
      </c>
      <c r="FR1195" s="2">
        <v>0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50</v>
      </c>
      <c r="GA1195" s="2">
        <v>0</v>
      </c>
      <c r="GB1195" s="2">
        <v>0</v>
      </c>
      <c r="GC1195" s="2">
        <v>0</v>
      </c>
      <c r="GD1195" s="2">
        <v>150</v>
      </c>
      <c r="GE1195" s="2">
        <v>3</v>
      </c>
      <c r="GF1195" s="2" t="s">
        <v>188</v>
      </c>
    </row>
    <row r="1196" spans="1:188" x14ac:dyDescent="0.7">
      <c r="A1196" s="2">
        <v>1161955</v>
      </c>
      <c r="B1196" s="4" t="s">
        <v>1382</v>
      </c>
      <c r="C1196" s="3">
        <v>41275</v>
      </c>
      <c r="D1196" s="2">
        <v>6</v>
      </c>
      <c r="E1196" s="2">
        <v>3</v>
      </c>
      <c r="F1196" s="2">
        <v>1</v>
      </c>
      <c r="G1196" s="2">
        <v>3</v>
      </c>
      <c r="H1196" s="2">
        <v>1</v>
      </c>
      <c r="I1196" s="2">
        <v>0</v>
      </c>
      <c r="J1196" s="2">
        <v>3</v>
      </c>
      <c r="K1196" s="2">
        <v>0</v>
      </c>
      <c r="L1196" s="2">
        <v>4</v>
      </c>
      <c r="M1196" s="2">
        <v>1</v>
      </c>
      <c r="N1196" s="2">
        <v>0</v>
      </c>
      <c r="O1196" s="2">
        <v>3</v>
      </c>
      <c r="P1196" s="2">
        <v>0</v>
      </c>
      <c r="Q1196" s="2">
        <v>4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1</v>
      </c>
      <c r="AE1196" s="2">
        <v>0</v>
      </c>
      <c r="AF1196" s="2">
        <v>0</v>
      </c>
      <c r="AG1196" s="2">
        <v>0</v>
      </c>
      <c r="AH1196" s="2">
        <v>1</v>
      </c>
      <c r="AI1196" s="2">
        <v>1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0</v>
      </c>
      <c r="AP1196" s="2">
        <v>0</v>
      </c>
      <c r="AQ1196" s="2">
        <v>0</v>
      </c>
      <c r="AR1196" s="2">
        <v>1</v>
      </c>
      <c r="AS1196" s="2">
        <v>0</v>
      </c>
      <c r="AT1196" s="2">
        <v>0</v>
      </c>
      <c r="AU1196" s="2">
        <v>0</v>
      </c>
      <c r="AV1196" s="2">
        <v>1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1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286</v>
      </c>
      <c r="CG1196" s="2">
        <v>276</v>
      </c>
      <c r="CH1196" s="2">
        <v>10</v>
      </c>
      <c r="CI1196" s="2">
        <v>0</v>
      </c>
      <c r="CJ1196" s="2">
        <v>72</v>
      </c>
      <c r="CK1196" s="2">
        <v>0</v>
      </c>
      <c r="CL1196" s="2">
        <v>204</v>
      </c>
      <c r="CM1196" s="2">
        <v>0</v>
      </c>
      <c r="CN1196" s="2">
        <v>10</v>
      </c>
      <c r="CO1196" s="2">
        <v>0</v>
      </c>
      <c r="CP1196" s="2">
        <v>72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10</v>
      </c>
      <c r="DC1196" s="2">
        <v>0</v>
      </c>
      <c r="DD1196" s="2">
        <v>72</v>
      </c>
      <c r="DE1196" s="2">
        <v>0</v>
      </c>
      <c r="DF1196" s="2">
        <v>204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10</v>
      </c>
      <c r="ED1196" s="2">
        <v>0</v>
      </c>
      <c r="EE1196" s="2">
        <v>0</v>
      </c>
      <c r="EF1196" s="2">
        <v>0</v>
      </c>
      <c r="EG1196" s="2">
        <v>0</v>
      </c>
      <c r="EH1196" s="2">
        <v>0</v>
      </c>
      <c r="EI1196" s="2">
        <v>0</v>
      </c>
      <c r="EJ1196" s="2">
        <v>0</v>
      </c>
      <c r="EK1196" s="2">
        <v>0</v>
      </c>
      <c r="EL1196" s="2">
        <v>0</v>
      </c>
      <c r="EM1196" s="2">
        <v>0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47</v>
      </c>
      <c r="FB1196" s="2">
        <v>25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0</v>
      </c>
      <c r="FN1196" s="2">
        <v>0</v>
      </c>
      <c r="FO1196" s="2">
        <v>0</v>
      </c>
      <c r="FP1196" s="2">
        <v>0</v>
      </c>
      <c r="FQ1196" s="2">
        <v>0</v>
      </c>
      <c r="FR1196" s="2">
        <v>0</v>
      </c>
      <c r="FS1196" s="2">
        <v>0</v>
      </c>
      <c r="FT1196" s="2">
        <v>0</v>
      </c>
      <c r="FU1196" s="2">
        <v>0</v>
      </c>
      <c r="FV1196" s="2">
        <v>0</v>
      </c>
      <c r="FW1196" s="2">
        <v>0</v>
      </c>
      <c r="FX1196" s="2">
        <v>105</v>
      </c>
      <c r="FY1196" s="2">
        <v>99</v>
      </c>
      <c r="FZ1196" s="2">
        <v>0</v>
      </c>
      <c r="GA1196" s="2">
        <v>0</v>
      </c>
      <c r="GB1196" s="2">
        <v>0</v>
      </c>
      <c r="GC1196" s="2">
        <v>0</v>
      </c>
      <c r="GD1196" s="2">
        <v>286</v>
      </c>
      <c r="GE1196" s="2">
        <v>8</v>
      </c>
      <c r="GF1196" s="2" t="s">
        <v>188</v>
      </c>
    </row>
    <row r="1197" spans="1:188" x14ac:dyDescent="0.7">
      <c r="A1197" s="2">
        <v>1164467</v>
      </c>
      <c r="B1197" s="2" t="s">
        <v>1383</v>
      </c>
      <c r="C1197" s="3">
        <v>41640</v>
      </c>
      <c r="D1197" s="2">
        <v>5</v>
      </c>
      <c r="E1197" s="2">
        <v>3</v>
      </c>
      <c r="F1197" s="2">
        <v>1</v>
      </c>
      <c r="G1197" s="2">
        <v>3</v>
      </c>
      <c r="H1197" s="2">
        <v>0</v>
      </c>
      <c r="I1197" s="2">
        <v>1</v>
      </c>
      <c r="J1197" s="2">
        <v>0</v>
      </c>
      <c r="K1197" s="2">
        <v>1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2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1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1</v>
      </c>
      <c r="AJ1197" s="2">
        <v>0</v>
      </c>
      <c r="AK1197" s="2">
        <v>0</v>
      </c>
      <c r="AL1197" s="2">
        <v>0</v>
      </c>
      <c r="AM1197" s="2">
        <v>0</v>
      </c>
      <c r="AN1197" s="2">
        <v>1</v>
      </c>
      <c r="AO1197" s="2">
        <v>0</v>
      </c>
      <c r="AP1197" s="2">
        <v>0</v>
      </c>
      <c r="AQ1197" s="2">
        <v>0</v>
      </c>
      <c r="AR1197" s="2">
        <v>1</v>
      </c>
      <c r="AS1197" s="2">
        <v>0</v>
      </c>
      <c r="AT1197" s="2">
        <v>0</v>
      </c>
      <c r="AU1197" s="2">
        <v>0</v>
      </c>
      <c r="AV1197" s="2">
        <v>1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45</v>
      </c>
      <c r="CG1197" s="2">
        <v>55</v>
      </c>
      <c r="CH1197" s="2">
        <v>0</v>
      </c>
      <c r="CI1197" s="2">
        <v>20</v>
      </c>
      <c r="CJ1197" s="2">
        <v>0</v>
      </c>
      <c r="CK1197" s="2">
        <v>25</v>
      </c>
      <c r="CL1197" s="2">
        <v>0</v>
      </c>
      <c r="CM1197" s="2">
        <v>0</v>
      </c>
      <c r="CN1197" s="2">
        <v>0</v>
      </c>
      <c r="CO1197" s="2">
        <v>20</v>
      </c>
      <c r="CP1197" s="2">
        <v>0</v>
      </c>
      <c r="CQ1197" s="2">
        <v>25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20</v>
      </c>
      <c r="DC1197" s="2">
        <v>0</v>
      </c>
      <c r="DD1197" s="2">
        <v>25</v>
      </c>
      <c r="DE1197" s="2">
        <v>0</v>
      </c>
      <c r="DF1197" s="2">
        <v>30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0</v>
      </c>
      <c r="EH1197" s="2">
        <v>0</v>
      </c>
      <c r="EI1197" s="2">
        <v>0</v>
      </c>
      <c r="EJ1197" s="2">
        <v>0</v>
      </c>
      <c r="EK1197" s="2">
        <v>0</v>
      </c>
      <c r="EL1197" s="2">
        <v>0</v>
      </c>
      <c r="EM1197" s="2">
        <v>0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20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25</v>
      </c>
      <c r="FM1197" s="2">
        <v>0</v>
      </c>
      <c r="FN1197" s="2">
        <v>0</v>
      </c>
      <c r="FO1197" s="2">
        <v>0</v>
      </c>
      <c r="FP1197" s="2">
        <v>0</v>
      </c>
      <c r="FQ1197" s="2">
        <v>0</v>
      </c>
      <c r="FR1197" s="2">
        <v>0</v>
      </c>
      <c r="FS1197" s="2">
        <v>0</v>
      </c>
      <c r="FT1197" s="2">
        <v>0</v>
      </c>
      <c r="FU1197" s="2">
        <v>0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0</v>
      </c>
      <c r="GB1197" s="2">
        <v>0</v>
      </c>
      <c r="GC1197" s="2">
        <v>0</v>
      </c>
      <c r="GD1197" s="2">
        <v>45</v>
      </c>
      <c r="GE1197" s="2">
        <v>2</v>
      </c>
      <c r="GF1197" s="2" t="s">
        <v>188</v>
      </c>
    </row>
    <row r="1198" spans="1:188" x14ac:dyDescent="0.7">
      <c r="A1198" s="2">
        <v>1164485</v>
      </c>
      <c r="B1198" s="2" t="s">
        <v>1384</v>
      </c>
      <c r="C1198" s="3">
        <v>41275</v>
      </c>
      <c r="D1198" s="2">
        <v>6</v>
      </c>
      <c r="E1198" s="2">
        <v>3</v>
      </c>
      <c r="F1198" s="2">
        <v>1</v>
      </c>
      <c r="G1198" s="2">
        <v>3</v>
      </c>
      <c r="H1198" s="2">
        <v>2</v>
      </c>
      <c r="I1198" s="2">
        <v>0</v>
      </c>
      <c r="J1198" s="2">
        <v>1</v>
      </c>
      <c r="K1198" s="2">
        <v>0</v>
      </c>
      <c r="L1198" s="2">
        <v>1</v>
      </c>
      <c r="M1198" s="2">
        <v>2</v>
      </c>
      <c r="N1198" s="2">
        <v>0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1</v>
      </c>
      <c r="AE1198" s="2">
        <v>0</v>
      </c>
      <c r="AF1198" s="2">
        <v>0</v>
      </c>
      <c r="AG1198" s="2">
        <v>0</v>
      </c>
      <c r="AH1198" s="2">
        <v>1</v>
      </c>
      <c r="AI1198" s="2">
        <v>1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0</v>
      </c>
      <c r="AP1198" s="2">
        <v>0</v>
      </c>
      <c r="AQ1198" s="2">
        <v>0</v>
      </c>
      <c r="AR1198" s="2">
        <v>1</v>
      </c>
      <c r="AS1198" s="2">
        <v>0</v>
      </c>
      <c r="AT1198" s="2">
        <v>0</v>
      </c>
      <c r="AU1198" s="2">
        <v>0</v>
      </c>
      <c r="AV1198" s="2">
        <v>1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1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125</v>
      </c>
      <c r="CG1198" s="2">
        <v>75</v>
      </c>
      <c r="CH1198" s="2">
        <v>50</v>
      </c>
      <c r="CI1198" s="2">
        <v>0</v>
      </c>
      <c r="CJ1198" s="2">
        <v>50</v>
      </c>
      <c r="CK1198" s="2">
        <v>0</v>
      </c>
      <c r="CL1198" s="2">
        <v>25</v>
      </c>
      <c r="CM1198" s="2">
        <v>0</v>
      </c>
      <c r="CN1198" s="2">
        <v>50</v>
      </c>
      <c r="CO1198" s="2">
        <v>0</v>
      </c>
      <c r="CP1198" s="2">
        <v>50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0</v>
      </c>
      <c r="CZ1198" s="2">
        <v>0</v>
      </c>
      <c r="DA1198" s="2">
        <v>0</v>
      </c>
      <c r="DB1198" s="2">
        <v>50</v>
      </c>
      <c r="DC1198" s="2">
        <v>0</v>
      </c>
      <c r="DD1198" s="2">
        <v>50</v>
      </c>
      <c r="DE1198" s="2">
        <v>0</v>
      </c>
      <c r="DF1198" s="2">
        <v>25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25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25</v>
      </c>
      <c r="EE1198" s="2">
        <v>0</v>
      </c>
      <c r="EF1198" s="2">
        <v>0</v>
      </c>
      <c r="EG1198" s="2">
        <v>0</v>
      </c>
      <c r="EH1198" s="2">
        <v>0</v>
      </c>
      <c r="EI1198" s="2">
        <v>0</v>
      </c>
      <c r="EJ1198" s="2">
        <v>0</v>
      </c>
      <c r="EK1198" s="2">
        <v>0</v>
      </c>
      <c r="EL1198" s="2">
        <v>0</v>
      </c>
      <c r="EM1198" s="2">
        <v>0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50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0</v>
      </c>
      <c r="FP1198" s="2">
        <v>0</v>
      </c>
      <c r="FQ1198" s="2">
        <v>0</v>
      </c>
      <c r="FR1198" s="2">
        <v>0</v>
      </c>
      <c r="FS1198" s="2">
        <v>0</v>
      </c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25</v>
      </c>
      <c r="FZ1198" s="2">
        <v>0</v>
      </c>
      <c r="GA1198" s="2">
        <v>0</v>
      </c>
      <c r="GB1198" s="2">
        <v>0</v>
      </c>
      <c r="GC1198" s="2">
        <v>0</v>
      </c>
      <c r="GD1198" s="2">
        <v>125</v>
      </c>
      <c r="GE1198" s="2">
        <v>4</v>
      </c>
      <c r="GF1198" s="2" t="s">
        <v>188</v>
      </c>
    </row>
    <row r="1199" spans="1:188" x14ac:dyDescent="0.7">
      <c r="A1199" s="2">
        <v>1164658</v>
      </c>
      <c r="B1199" s="2" t="s">
        <v>1385</v>
      </c>
      <c r="C1199" s="3">
        <v>41640</v>
      </c>
      <c r="D1199" s="2">
        <v>5</v>
      </c>
      <c r="E1199" s="2">
        <v>3</v>
      </c>
      <c r="F1199" s="2">
        <v>1</v>
      </c>
      <c r="G1199" s="2">
        <v>3</v>
      </c>
      <c r="H1199" s="2">
        <v>0</v>
      </c>
      <c r="I1199" s="2">
        <v>1</v>
      </c>
      <c r="J1199" s="2">
        <v>0</v>
      </c>
      <c r="K1199" s="2">
        <v>1</v>
      </c>
      <c r="L1199" s="2">
        <v>0</v>
      </c>
      <c r="M1199" s="2">
        <v>1</v>
      </c>
      <c r="N1199" s="2">
        <v>0</v>
      </c>
      <c r="O1199" s="2">
        <v>1</v>
      </c>
      <c r="P1199" s="2">
        <v>0</v>
      </c>
      <c r="Q1199" s="2">
        <v>2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1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1</v>
      </c>
      <c r="AI1199" s="2">
        <v>1</v>
      </c>
      <c r="AJ1199" s="2">
        <v>0</v>
      </c>
      <c r="AK1199" s="2">
        <v>0</v>
      </c>
      <c r="AL1199" s="2">
        <v>0</v>
      </c>
      <c r="AM1199" s="2">
        <v>0</v>
      </c>
      <c r="AN1199" s="2">
        <v>1</v>
      </c>
      <c r="AO1199" s="2">
        <v>0</v>
      </c>
      <c r="AP1199" s="2">
        <v>0</v>
      </c>
      <c r="AQ1199" s="2">
        <v>0</v>
      </c>
      <c r="AR1199" s="2">
        <v>1</v>
      </c>
      <c r="AS1199" s="2">
        <v>0</v>
      </c>
      <c r="AT1199" s="2">
        <v>0</v>
      </c>
      <c r="AU1199" s="2">
        <v>0</v>
      </c>
      <c r="AV1199" s="2">
        <v>1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220</v>
      </c>
      <c r="CG1199" s="2">
        <v>300</v>
      </c>
      <c r="CH1199" s="2">
        <v>0</v>
      </c>
      <c r="CI1199" s="2">
        <v>120</v>
      </c>
      <c r="CJ1199" s="2">
        <v>0</v>
      </c>
      <c r="CK1199" s="2">
        <v>100</v>
      </c>
      <c r="CL1199" s="2">
        <v>0</v>
      </c>
      <c r="CM1199" s="2">
        <v>0</v>
      </c>
      <c r="CN1199" s="2">
        <v>0</v>
      </c>
      <c r="CO1199" s="2">
        <v>120</v>
      </c>
      <c r="CP1199" s="2">
        <v>0</v>
      </c>
      <c r="CQ1199" s="2">
        <v>100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120</v>
      </c>
      <c r="DC1199" s="2">
        <v>0</v>
      </c>
      <c r="DD1199" s="2">
        <v>100</v>
      </c>
      <c r="DE1199" s="2">
        <v>0</v>
      </c>
      <c r="DF1199" s="2">
        <v>200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>
        <v>120</v>
      </c>
      <c r="EJ1199" s="2">
        <v>0</v>
      </c>
      <c r="EK1199" s="2">
        <v>0</v>
      </c>
      <c r="EL1199" s="2">
        <v>0</v>
      </c>
      <c r="EM1199" s="2">
        <v>0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0</v>
      </c>
      <c r="FN1199" s="2">
        <v>0</v>
      </c>
      <c r="FO1199" s="2">
        <v>0</v>
      </c>
      <c r="FP1199" s="2">
        <v>0</v>
      </c>
      <c r="FQ1199" s="2">
        <v>100</v>
      </c>
      <c r="FR1199" s="2">
        <v>0</v>
      </c>
      <c r="FS1199" s="2">
        <v>0</v>
      </c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0</v>
      </c>
      <c r="GB1199" s="2">
        <v>0</v>
      </c>
      <c r="GC1199" s="2">
        <v>0</v>
      </c>
      <c r="GD1199" s="2">
        <v>220</v>
      </c>
      <c r="GE1199" s="2">
        <v>2</v>
      </c>
      <c r="GF1199" s="2" t="s">
        <v>188</v>
      </c>
    </row>
    <row r="1200" spans="1:188" x14ac:dyDescent="0.7">
      <c r="A1200" s="2">
        <v>1169955</v>
      </c>
      <c r="B1200" s="2" t="s">
        <v>1386</v>
      </c>
      <c r="C1200" s="3">
        <v>41275</v>
      </c>
      <c r="D1200" s="2">
        <v>6</v>
      </c>
      <c r="E1200" s="2">
        <v>3</v>
      </c>
      <c r="F1200" s="2">
        <v>1</v>
      </c>
      <c r="G1200" s="2">
        <v>3</v>
      </c>
      <c r="H1200" s="2">
        <v>3</v>
      </c>
      <c r="I1200" s="2">
        <v>0</v>
      </c>
      <c r="J1200" s="2">
        <v>1</v>
      </c>
      <c r="K1200" s="2">
        <v>0</v>
      </c>
      <c r="L1200" s="2">
        <v>1</v>
      </c>
      <c r="M1200" s="2">
        <v>3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1</v>
      </c>
      <c r="AE1200" s="2">
        <v>0</v>
      </c>
      <c r="AF1200" s="2">
        <v>0</v>
      </c>
      <c r="AG1200" s="2">
        <v>0</v>
      </c>
      <c r="AH1200" s="2">
        <v>1</v>
      </c>
      <c r="AI1200" s="2">
        <v>1</v>
      </c>
      <c r="AJ1200" s="2">
        <v>0</v>
      </c>
      <c r="AK1200" s="2">
        <v>0</v>
      </c>
      <c r="AL1200" s="2">
        <v>0</v>
      </c>
      <c r="AM1200" s="2">
        <v>0</v>
      </c>
      <c r="AN1200" s="2">
        <v>1</v>
      </c>
      <c r="AO1200" s="2">
        <v>0</v>
      </c>
      <c r="AP1200" s="2">
        <v>0</v>
      </c>
      <c r="AQ1200" s="2">
        <v>0</v>
      </c>
      <c r="AR1200" s="2">
        <v>1</v>
      </c>
      <c r="AS1200" s="2">
        <v>0</v>
      </c>
      <c r="AT1200" s="2">
        <v>0</v>
      </c>
      <c r="AU1200" s="2">
        <v>0</v>
      </c>
      <c r="AV1200" s="2">
        <v>1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1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2468.25</v>
      </c>
      <c r="CG1200" s="2">
        <v>1209.97</v>
      </c>
      <c r="CH1200" s="2">
        <v>1258.28</v>
      </c>
      <c r="CI1200" s="2">
        <v>0</v>
      </c>
      <c r="CJ1200" s="2">
        <v>809.97</v>
      </c>
      <c r="CK1200" s="2">
        <v>0</v>
      </c>
      <c r="CL1200" s="2">
        <v>400</v>
      </c>
      <c r="CM1200" s="2">
        <v>0</v>
      </c>
      <c r="CN1200" s="2">
        <v>1258.28</v>
      </c>
      <c r="CO1200" s="2">
        <v>0</v>
      </c>
      <c r="CP1200" s="2">
        <v>809.97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1258.28</v>
      </c>
      <c r="DC1200" s="2">
        <v>0</v>
      </c>
      <c r="DD1200" s="2">
        <v>809.97</v>
      </c>
      <c r="DE1200" s="2">
        <v>0</v>
      </c>
      <c r="DF1200" s="2">
        <v>400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272.92</v>
      </c>
      <c r="DY1200" s="2">
        <v>0</v>
      </c>
      <c r="DZ1200" s="2">
        <v>0</v>
      </c>
      <c r="EA1200" s="2">
        <v>390.02</v>
      </c>
      <c r="EB1200" s="2">
        <v>0</v>
      </c>
      <c r="EC1200" s="2">
        <v>0</v>
      </c>
      <c r="ED1200" s="2">
        <v>0</v>
      </c>
      <c r="EE1200" s="2">
        <v>0</v>
      </c>
      <c r="EF1200" s="2">
        <v>595.34</v>
      </c>
      <c r="EG1200" s="2">
        <v>0</v>
      </c>
      <c r="EH1200" s="2">
        <v>0</v>
      </c>
      <c r="EI1200" s="2">
        <v>0</v>
      </c>
      <c r="EJ1200" s="2">
        <v>0</v>
      </c>
      <c r="EK1200" s="2">
        <v>0</v>
      </c>
      <c r="EL1200" s="2">
        <v>0</v>
      </c>
      <c r="EM1200" s="2">
        <v>0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809.97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0</v>
      </c>
      <c r="FQ1200" s="2">
        <v>0</v>
      </c>
      <c r="FR1200" s="2">
        <v>0</v>
      </c>
      <c r="FS1200" s="2">
        <v>0</v>
      </c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0</v>
      </c>
      <c r="GC1200" s="2">
        <v>400</v>
      </c>
      <c r="GD1200" s="2">
        <v>2468.25</v>
      </c>
      <c r="GE1200" s="2">
        <v>5</v>
      </c>
      <c r="GF1200" s="2" t="s">
        <v>188</v>
      </c>
    </row>
    <row r="1201" spans="1:188" x14ac:dyDescent="0.7">
      <c r="A1201" s="2">
        <v>1170662</v>
      </c>
      <c r="B1201" s="2" t="s">
        <v>1387</v>
      </c>
      <c r="C1201" s="3">
        <v>41275</v>
      </c>
      <c r="D1201" s="2">
        <v>6</v>
      </c>
      <c r="E1201" s="2">
        <v>3</v>
      </c>
      <c r="F1201" s="2">
        <v>1</v>
      </c>
      <c r="G1201" s="2">
        <v>3</v>
      </c>
      <c r="H1201" s="2">
        <v>1</v>
      </c>
      <c r="I1201" s="2">
        <v>0</v>
      </c>
      <c r="J1201" s="2">
        <v>1</v>
      </c>
      <c r="K1201" s="2">
        <v>0</v>
      </c>
      <c r="L1201" s="2">
        <v>1</v>
      </c>
      <c r="M1201" s="2">
        <v>1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1</v>
      </c>
      <c r="AE1201" s="2">
        <v>0</v>
      </c>
      <c r="AF1201" s="2">
        <v>0</v>
      </c>
      <c r="AG1201" s="2">
        <v>0</v>
      </c>
      <c r="AH1201" s="2">
        <v>1</v>
      </c>
      <c r="AI1201" s="2">
        <v>1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0</v>
      </c>
      <c r="AP1201" s="2">
        <v>0</v>
      </c>
      <c r="AQ1201" s="2">
        <v>0</v>
      </c>
      <c r="AR1201" s="2">
        <v>1</v>
      </c>
      <c r="AS1201" s="2">
        <v>0</v>
      </c>
      <c r="AT1201" s="2">
        <v>0</v>
      </c>
      <c r="AU1201" s="2">
        <v>0</v>
      </c>
      <c r="AV1201" s="2">
        <v>1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123.56</v>
      </c>
      <c r="CG1201" s="2">
        <v>113.56</v>
      </c>
      <c r="CH1201" s="2">
        <v>10</v>
      </c>
      <c r="CI1201" s="2">
        <v>0</v>
      </c>
      <c r="CJ1201" s="2">
        <v>15</v>
      </c>
      <c r="CK1201" s="2">
        <v>0</v>
      </c>
      <c r="CL1201" s="2">
        <v>98.56</v>
      </c>
      <c r="CM1201" s="2">
        <v>0</v>
      </c>
      <c r="CN1201" s="2">
        <v>10</v>
      </c>
      <c r="CO1201" s="2">
        <v>0</v>
      </c>
      <c r="CP1201" s="2">
        <v>15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10</v>
      </c>
      <c r="DC1201" s="2">
        <v>0</v>
      </c>
      <c r="DD1201" s="2">
        <v>15</v>
      </c>
      <c r="DE1201" s="2">
        <v>0</v>
      </c>
      <c r="DF1201" s="2">
        <v>98.56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10</v>
      </c>
      <c r="EH1201" s="2">
        <v>0</v>
      </c>
      <c r="EI1201" s="2">
        <v>0</v>
      </c>
      <c r="EJ1201" s="2">
        <v>0</v>
      </c>
      <c r="EK1201" s="2">
        <v>0</v>
      </c>
      <c r="EL1201" s="2">
        <v>0</v>
      </c>
      <c r="EM1201" s="2">
        <v>0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15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0</v>
      </c>
      <c r="FP1201" s="2">
        <v>0</v>
      </c>
      <c r="FQ1201" s="2">
        <v>0</v>
      </c>
      <c r="FR1201" s="2">
        <v>0</v>
      </c>
      <c r="FS1201" s="2">
        <v>0</v>
      </c>
      <c r="FT1201" s="2">
        <v>0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98.56</v>
      </c>
      <c r="GD1201" s="2">
        <v>123.56</v>
      </c>
      <c r="GE1201" s="2">
        <v>3</v>
      </c>
      <c r="GF1201" s="2" t="s">
        <v>188</v>
      </c>
    </row>
    <row r="1202" spans="1:188" x14ac:dyDescent="0.7">
      <c r="A1202" s="2">
        <v>1171160</v>
      </c>
      <c r="B1202" s="2" t="s">
        <v>1388</v>
      </c>
      <c r="C1202" s="3">
        <v>41640</v>
      </c>
      <c r="D1202" s="2">
        <v>5</v>
      </c>
      <c r="E1202" s="2">
        <v>3</v>
      </c>
      <c r="F1202" s="2">
        <v>1</v>
      </c>
      <c r="G1202" s="2">
        <v>3</v>
      </c>
      <c r="H1202" s="2">
        <v>0</v>
      </c>
      <c r="I1202" s="2">
        <v>1</v>
      </c>
      <c r="J1202" s="2">
        <v>0</v>
      </c>
      <c r="K1202" s="2">
        <v>1</v>
      </c>
      <c r="L1202" s="2">
        <v>0</v>
      </c>
      <c r="M1202" s="2">
        <v>1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1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</v>
      </c>
      <c r="AI1202" s="2">
        <v>1</v>
      </c>
      <c r="AJ1202" s="2">
        <v>0</v>
      </c>
      <c r="AK1202" s="2">
        <v>0</v>
      </c>
      <c r="AL1202" s="2">
        <v>0</v>
      </c>
      <c r="AM1202" s="2">
        <v>0</v>
      </c>
      <c r="AN1202" s="2">
        <v>1</v>
      </c>
      <c r="AO1202" s="2">
        <v>0</v>
      </c>
      <c r="AP1202" s="2">
        <v>0</v>
      </c>
      <c r="AQ1202" s="2">
        <v>0</v>
      </c>
      <c r="AR1202" s="2">
        <v>1</v>
      </c>
      <c r="AS1202" s="2">
        <v>0</v>
      </c>
      <c r="AT1202" s="2">
        <v>0</v>
      </c>
      <c r="AU1202" s="2">
        <v>0</v>
      </c>
      <c r="AV1202" s="2">
        <v>1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60</v>
      </c>
      <c r="CG1202" s="2">
        <v>70</v>
      </c>
      <c r="CH1202" s="2">
        <v>0</v>
      </c>
      <c r="CI1202" s="2">
        <v>10</v>
      </c>
      <c r="CJ1202" s="2">
        <v>0</v>
      </c>
      <c r="CK1202" s="2">
        <v>50</v>
      </c>
      <c r="CL1202" s="2">
        <v>0</v>
      </c>
      <c r="CM1202" s="2">
        <v>0</v>
      </c>
      <c r="CN1202" s="2">
        <v>0</v>
      </c>
      <c r="CO1202" s="2">
        <v>10</v>
      </c>
      <c r="CP1202" s="2">
        <v>0</v>
      </c>
      <c r="CQ1202" s="2">
        <v>50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10</v>
      </c>
      <c r="DC1202" s="2">
        <v>0</v>
      </c>
      <c r="DD1202" s="2">
        <v>50</v>
      </c>
      <c r="DE1202" s="2">
        <v>0</v>
      </c>
      <c r="DF1202" s="2">
        <v>20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>
        <v>0</v>
      </c>
      <c r="EJ1202" s="2">
        <v>0</v>
      </c>
      <c r="EK1202" s="2">
        <v>0</v>
      </c>
      <c r="EL1202" s="2">
        <v>0</v>
      </c>
      <c r="EM1202" s="2">
        <v>0</v>
      </c>
      <c r="EN1202" s="2">
        <v>0</v>
      </c>
      <c r="EO1202" s="2">
        <v>0</v>
      </c>
      <c r="EP1202" s="2">
        <v>0</v>
      </c>
      <c r="EQ1202" s="2">
        <v>10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50</v>
      </c>
      <c r="FN1202" s="2">
        <v>0</v>
      </c>
      <c r="FO1202" s="2">
        <v>0</v>
      </c>
      <c r="FP1202" s="2">
        <v>0</v>
      </c>
      <c r="FQ1202" s="2">
        <v>0</v>
      </c>
      <c r="FR1202" s="2">
        <v>0</v>
      </c>
      <c r="FS1202" s="2">
        <v>0</v>
      </c>
      <c r="FT1202" s="2">
        <v>0</v>
      </c>
      <c r="FU1202" s="2">
        <v>0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0</v>
      </c>
      <c r="GC1202" s="2">
        <v>0</v>
      </c>
      <c r="GD1202" s="2">
        <v>60</v>
      </c>
      <c r="GE1202" s="2">
        <v>2</v>
      </c>
      <c r="GF1202" s="2" t="s">
        <v>188</v>
      </c>
    </row>
    <row r="1203" spans="1:188" x14ac:dyDescent="0.7">
      <c r="A1203" s="2">
        <v>1171537</v>
      </c>
      <c r="B1203" s="2" t="s">
        <v>1389</v>
      </c>
      <c r="C1203" s="3">
        <v>41275</v>
      </c>
      <c r="D1203" s="2">
        <v>6</v>
      </c>
      <c r="E1203" s="2">
        <v>3</v>
      </c>
      <c r="F1203" s="2">
        <v>1</v>
      </c>
      <c r="G1203" s="2">
        <v>3</v>
      </c>
      <c r="H1203" s="2">
        <v>1</v>
      </c>
      <c r="I1203" s="2">
        <v>0</v>
      </c>
      <c r="J1203" s="2">
        <v>2</v>
      </c>
      <c r="K1203" s="2">
        <v>0</v>
      </c>
      <c r="L1203" s="2">
        <v>1</v>
      </c>
      <c r="M1203" s="2">
        <v>1</v>
      </c>
      <c r="N1203" s="2">
        <v>0</v>
      </c>
      <c r="O1203" s="2">
        <v>2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1</v>
      </c>
      <c r="AE1203" s="2">
        <v>0</v>
      </c>
      <c r="AF1203" s="2">
        <v>0</v>
      </c>
      <c r="AG1203" s="2">
        <v>0</v>
      </c>
      <c r="AH1203" s="2">
        <v>1</v>
      </c>
      <c r="AI1203" s="2">
        <v>1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0</v>
      </c>
      <c r="AP1203" s="2">
        <v>0</v>
      </c>
      <c r="AQ1203" s="2">
        <v>0</v>
      </c>
      <c r="AR1203" s="2">
        <v>1</v>
      </c>
      <c r="AS1203" s="2">
        <v>0</v>
      </c>
      <c r="AT1203" s="2">
        <v>0</v>
      </c>
      <c r="AU1203" s="2">
        <v>0</v>
      </c>
      <c r="AV1203" s="2">
        <v>1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1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200</v>
      </c>
      <c r="CG1203" s="2">
        <v>100</v>
      </c>
      <c r="CH1203" s="2">
        <v>100</v>
      </c>
      <c r="CI1203" s="2">
        <v>0</v>
      </c>
      <c r="CJ1203" s="2">
        <v>75</v>
      </c>
      <c r="CK1203" s="2">
        <v>0</v>
      </c>
      <c r="CL1203" s="2">
        <v>25</v>
      </c>
      <c r="CM1203" s="2">
        <v>0</v>
      </c>
      <c r="CN1203" s="2">
        <v>100</v>
      </c>
      <c r="CO1203" s="2">
        <v>0</v>
      </c>
      <c r="CP1203" s="2">
        <v>75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100</v>
      </c>
      <c r="DC1203" s="2">
        <v>0</v>
      </c>
      <c r="DD1203" s="2">
        <v>75</v>
      </c>
      <c r="DE1203" s="2">
        <v>0</v>
      </c>
      <c r="DF1203" s="2">
        <v>25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100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0</v>
      </c>
      <c r="EI1203" s="2">
        <v>0</v>
      </c>
      <c r="EJ1203" s="2">
        <v>0</v>
      </c>
      <c r="EK1203" s="2">
        <v>0</v>
      </c>
      <c r="EL1203" s="2">
        <v>0</v>
      </c>
      <c r="EM1203" s="2">
        <v>0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50</v>
      </c>
      <c r="FA1203" s="2">
        <v>0</v>
      </c>
      <c r="FB1203" s="2">
        <v>25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0</v>
      </c>
      <c r="FP1203" s="2">
        <v>0</v>
      </c>
      <c r="FQ1203" s="2">
        <v>0</v>
      </c>
      <c r="FR1203" s="2">
        <v>25</v>
      </c>
      <c r="FS1203" s="2">
        <v>0</v>
      </c>
      <c r="FT1203" s="2">
        <v>0</v>
      </c>
      <c r="FU1203" s="2">
        <v>0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0</v>
      </c>
      <c r="GC1203" s="2">
        <v>0</v>
      </c>
      <c r="GD1203" s="2">
        <v>200</v>
      </c>
      <c r="GE1203" s="2">
        <v>4</v>
      </c>
      <c r="GF1203" s="2" t="s">
        <v>188</v>
      </c>
    </row>
    <row r="1204" spans="1:188" x14ac:dyDescent="0.7">
      <c r="A1204" s="2">
        <v>1174393</v>
      </c>
      <c r="B1204" s="2" t="s">
        <v>1390</v>
      </c>
      <c r="C1204" s="3">
        <v>41275</v>
      </c>
      <c r="D1204" s="2">
        <v>6</v>
      </c>
      <c r="E1204" s="2">
        <v>3</v>
      </c>
      <c r="F1204" s="2">
        <v>1</v>
      </c>
      <c r="G1204" s="2">
        <v>3</v>
      </c>
      <c r="H1204" s="2">
        <v>1</v>
      </c>
      <c r="I1204" s="2">
        <v>0</v>
      </c>
      <c r="J1204" s="2">
        <v>1</v>
      </c>
      <c r="K1204" s="2">
        <v>0</v>
      </c>
      <c r="L1204" s="2">
        <v>3</v>
      </c>
      <c r="M1204" s="2">
        <v>1</v>
      </c>
      <c r="N1204" s="2">
        <v>0</v>
      </c>
      <c r="O1204" s="2">
        <v>1</v>
      </c>
      <c r="P1204" s="2">
        <v>0</v>
      </c>
      <c r="Q1204" s="2">
        <v>3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1</v>
      </c>
      <c r="AE1204" s="2">
        <v>0</v>
      </c>
      <c r="AF1204" s="2">
        <v>0</v>
      </c>
      <c r="AG1204" s="2">
        <v>0</v>
      </c>
      <c r="AH1204" s="2">
        <v>1</v>
      </c>
      <c r="AI1204" s="2">
        <v>1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0</v>
      </c>
      <c r="AU1204" s="2">
        <v>0</v>
      </c>
      <c r="AV1204" s="2">
        <v>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1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651.14</v>
      </c>
      <c r="CG1204" s="2">
        <v>626.14</v>
      </c>
      <c r="CH1204" s="2">
        <v>25</v>
      </c>
      <c r="CI1204" s="2">
        <v>0</v>
      </c>
      <c r="CJ1204" s="2">
        <v>50</v>
      </c>
      <c r="CK1204" s="2">
        <v>0</v>
      </c>
      <c r="CL1204" s="2">
        <v>576.14</v>
      </c>
      <c r="CM1204" s="2">
        <v>0</v>
      </c>
      <c r="CN1204" s="2">
        <v>25</v>
      </c>
      <c r="CO1204" s="2">
        <v>0</v>
      </c>
      <c r="CP1204" s="2">
        <v>50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25</v>
      </c>
      <c r="DC1204" s="2">
        <v>0</v>
      </c>
      <c r="DD1204" s="2">
        <v>50</v>
      </c>
      <c r="DE1204" s="2">
        <v>0</v>
      </c>
      <c r="DF1204" s="2">
        <v>576.14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25</v>
      </c>
      <c r="EE1204" s="2">
        <v>0</v>
      </c>
      <c r="EF1204" s="2">
        <v>0</v>
      </c>
      <c r="EG1204" s="2">
        <v>0</v>
      </c>
      <c r="EH1204" s="2">
        <v>0</v>
      </c>
      <c r="EI1204" s="2">
        <v>0</v>
      </c>
      <c r="EJ1204" s="2">
        <v>0</v>
      </c>
      <c r="EK1204" s="2">
        <v>0</v>
      </c>
      <c r="EL1204" s="2">
        <v>0</v>
      </c>
      <c r="EM1204" s="2">
        <v>0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50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0</v>
      </c>
      <c r="FQ1204" s="2">
        <v>0</v>
      </c>
      <c r="FR1204" s="2">
        <v>0</v>
      </c>
      <c r="FS1204" s="2">
        <v>27</v>
      </c>
      <c r="FT1204" s="2">
        <v>0</v>
      </c>
      <c r="FU1204" s="2">
        <v>0</v>
      </c>
      <c r="FV1204" s="2">
        <v>0</v>
      </c>
      <c r="FW1204" s="2">
        <v>0</v>
      </c>
      <c r="FX1204" s="2">
        <v>549.14</v>
      </c>
      <c r="FY1204" s="2">
        <v>0</v>
      </c>
      <c r="FZ1204" s="2">
        <v>0</v>
      </c>
      <c r="GA1204" s="2">
        <v>0</v>
      </c>
      <c r="GB1204" s="2">
        <v>0</v>
      </c>
      <c r="GC1204" s="2">
        <v>0</v>
      </c>
      <c r="GD1204" s="2">
        <v>651.14</v>
      </c>
      <c r="GE1204" s="2">
        <v>5</v>
      </c>
      <c r="GF1204" s="2" t="s">
        <v>188</v>
      </c>
    </row>
    <row r="1205" spans="1:188" x14ac:dyDescent="0.7">
      <c r="A1205" s="2">
        <v>1174542</v>
      </c>
      <c r="B1205" s="2" t="s">
        <v>1391</v>
      </c>
      <c r="C1205" s="3">
        <v>41275</v>
      </c>
      <c r="D1205" s="2">
        <v>6</v>
      </c>
      <c r="E1205" s="2">
        <v>3</v>
      </c>
      <c r="F1205" s="2">
        <v>1</v>
      </c>
      <c r="G1205" s="2">
        <v>3</v>
      </c>
      <c r="H1205" s="2">
        <v>2</v>
      </c>
      <c r="I1205" s="2">
        <v>0</v>
      </c>
      <c r="J1205" s="2">
        <v>11</v>
      </c>
      <c r="K1205" s="2">
        <v>0</v>
      </c>
      <c r="L1205" s="2">
        <v>3</v>
      </c>
      <c r="M1205" s="2">
        <v>2</v>
      </c>
      <c r="N1205" s="2">
        <v>0</v>
      </c>
      <c r="O1205" s="2">
        <v>11</v>
      </c>
      <c r="P1205" s="2">
        <v>0</v>
      </c>
      <c r="Q1205" s="2">
        <v>3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0</v>
      </c>
      <c r="AF1205" s="2">
        <v>0</v>
      </c>
      <c r="AG1205" s="2">
        <v>0</v>
      </c>
      <c r="AH1205" s="2">
        <v>1</v>
      </c>
      <c r="AI1205" s="2">
        <v>1</v>
      </c>
      <c r="AJ1205" s="2">
        <v>0</v>
      </c>
      <c r="AK1205" s="2">
        <v>0</v>
      </c>
      <c r="AL1205" s="2">
        <v>0</v>
      </c>
      <c r="AM1205" s="2">
        <v>0</v>
      </c>
      <c r="AN1205" s="2">
        <v>1</v>
      </c>
      <c r="AO1205" s="2">
        <v>0</v>
      </c>
      <c r="AP1205" s="2">
        <v>0</v>
      </c>
      <c r="AQ1205" s="2">
        <v>0</v>
      </c>
      <c r="AR1205" s="2">
        <v>1</v>
      </c>
      <c r="AS1205" s="2">
        <v>0</v>
      </c>
      <c r="AT1205" s="2">
        <v>0</v>
      </c>
      <c r="AU1205" s="2">
        <v>0</v>
      </c>
      <c r="AV1205" s="2">
        <v>1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1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1267.79</v>
      </c>
      <c r="CG1205" s="2">
        <v>1217.79</v>
      </c>
      <c r="CH1205" s="2">
        <v>50</v>
      </c>
      <c r="CI1205" s="2">
        <v>0</v>
      </c>
      <c r="CJ1205" s="2">
        <v>578</v>
      </c>
      <c r="CK1205" s="2">
        <v>0</v>
      </c>
      <c r="CL1205" s="2">
        <v>639.79</v>
      </c>
      <c r="CM1205" s="2">
        <v>0</v>
      </c>
      <c r="CN1205" s="2">
        <v>50</v>
      </c>
      <c r="CO1205" s="2">
        <v>0</v>
      </c>
      <c r="CP1205" s="2">
        <v>578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50</v>
      </c>
      <c r="DC1205" s="2">
        <v>0</v>
      </c>
      <c r="DD1205" s="2">
        <v>578</v>
      </c>
      <c r="DE1205" s="2">
        <v>0</v>
      </c>
      <c r="DF1205" s="2">
        <v>639.79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50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0</v>
      </c>
      <c r="EH1205" s="2">
        <v>0</v>
      </c>
      <c r="EI1205" s="2">
        <v>0</v>
      </c>
      <c r="EJ1205" s="2">
        <v>0</v>
      </c>
      <c r="EK1205" s="2">
        <v>0</v>
      </c>
      <c r="EL1205" s="2">
        <v>0</v>
      </c>
      <c r="EM1205" s="2">
        <v>0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578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0</v>
      </c>
      <c r="FQ1205" s="2">
        <v>0</v>
      </c>
      <c r="FR1205" s="2">
        <v>0</v>
      </c>
      <c r="FS1205" s="2">
        <v>0</v>
      </c>
      <c r="FT1205" s="2">
        <v>639.79</v>
      </c>
      <c r="FU1205" s="2">
        <v>0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0</v>
      </c>
      <c r="GC1205" s="2">
        <v>0</v>
      </c>
      <c r="GD1205" s="2">
        <v>1267.79</v>
      </c>
      <c r="GE1205" s="2">
        <v>16</v>
      </c>
      <c r="GF1205" s="2" t="s">
        <v>188</v>
      </c>
    </row>
    <row r="1206" spans="1:188" x14ac:dyDescent="0.7">
      <c r="A1206" s="2">
        <v>1174799</v>
      </c>
      <c r="B1206" s="2" t="s">
        <v>1392</v>
      </c>
      <c r="C1206" s="3">
        <v>41640</v>
      </c>
      <c r="D1206" s="2">
        <v>5</v>
      </c>
      <c r="E1206" s="2">
        <v>3</v>
      </c>
      <c r="F1206" s="2">
        <v>1</v>
      </c>
      <c r="G1206" s="2">
        <v>3</v>
      </c>
      <c r="H1206" s="2">
        <v>0</v>
      </c>
      <c r="I1206" s="2">
        <v>2</v>
      </c>
      <c r="J1206" s="2">
        <v>0</v>
      </c>
      <c r="K1206" s="2">
        <v>1</v>
      </c>
      <c r="L1206" s="2">
        <v>0</v>
      </c>
      <c r="M1206" s="2">
        <v>2</v>
      </c>
      <c r="N1206" s="2">
        <v>0</v>
      </c>
      <c r="O1206" s="2">
        <v>1</v>
      </c>
      <c r="P1206" s="2">
        <v>0</v>
      </c>
      <c r="Q1206" s="2">
        <v>6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1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1</v>
      </c>
      <c r="AI1206" s="2">
        <v>1</v>
      </c>
      <c r="AJ1206" s="2">
        <v>0</v>
      </c>
      <c r="AK1206" s="2">
        <v>0</v>
      </c>
      <c r="AL1206" s="2">
        <v>0</v>
      </c>
      <c r="AM1206" s="2">
        <v>0</v>
      </c>
      <c r="AN1206" s="2">
        <v>1</v>
      </c>
      <c r="AO1206" s="2">
        <v>0</v>
      </c>
      <c r="AP1206" s="2">
        <v>0</v>
      </c>
      <c r="AQ1206" s="2">
        <v>0</v>
      </c>
      <c r="AR1206" s="2">
        <v>1</v>
      </c>
      <c r="AS1206" s="2">
        <v>0</v>
      </c>
      <c r="AT1206" s="2">
        <v>0</v>
      </c>
      <c r="AU1206" s="2">
        <v>0</v>
      </c>
      <c r="AV1206" s="2">
        <v>1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1409</v>
      </c>
      <c r="CG1206" s="2">
        <v>445.76</v>
      </c>
      <c r="CH1206" s="2">
        <v>0</v>
      </c>
      <c r="CI1206" s="2">
        <v>1309</v>
      </c>
      <c r="CJ1206" s="2">
        <v>0</v>
      </c>
      <c r="CK1206" s="2">
        <v>100</v>
      </c>
      <c r="CL1206" s="2">
        <v>0</v>
      </c>
      <c r="CM1206" s="2">
        <v>0</v>
      </c>
      <c r="CN1206" s="2">
        <v>0</v>
      </c>
      <c r="CO1206" s="2">
        <v>1309</v>
      </c>
      <c r="CP1206" s="2">
        <v>0</v>
      </c>
      <c r="CQ1206" s="2">
        <v>100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1309</v>
      </c>
      <c r="DC1206" s="2">
        <v>0</v>
      </c>
      <c r="DD1206" s="2">
        <v>100</v>
      </c>
      <c r="DE1206" s="2">
        <v>0</v>
      </c>
      <c r="DF1206" s="2">
        <v>345.76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0</v>
      </c>
      <c r="EI1206" s="2">
        <v>0</v>
      </c>
      <c r="EJ1206" s="2">
        <v>0</v>
      </c>
      <c r="EK1206" s="2">
        <v>0</v>
      </c>
      <c r="EL1206" s="2">
        <v>0</v>
      </c>
      <c r="EM1206" s="2">
        <v>0</v>
      </c>
      <c r="EN1206" s="2">
        <v>0</v>
      </c>
      <c r="EO1206" s="2">
        <v>0</v>
      </c>
      <c r="EP1206" s="2">
        <v>0</v>
      </c>
      <c r="EQ1206" s="2">
        <v>0</v>
      </c>
      <c r="ER1206" s="2">
        <v>1309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100</v>
      </c>
      <c r="FI1206" s="2">
        <v>0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0</v>
      </c>
      <c r="FQ1206" s="2">
        <v>0</v>
      </c>
      <c r="FR1206" s="2">
        <v>0</v>
      </c>
      <c r="FS1206" s="2">
        <v>0</v>
      </c>
      <c r="FT1206" s="2">
        <v>0</v>
      </c>
      <c r="FU1206" s="2">
        <v>0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0</v>
      </c>
      <c r="GC1206" s="2">
        <v>0</v>
      </c>
      <c r="GD1206" s="2">
        <v>1409</v>
      </c>
      <c r="GE1206" s="2">
        <v>3</v>
      </c>
      <c r="GF1206" s="2" t="s">
        <v>188</v>
      </c>
    </row>
    <row r="1207" spans="1:188" x14ac:dyDescent="0.7">
      <c r="A1207" s="2">
        <v>1176585</v>
      </c>
      <c r="B1207" s="2" t="s">
        <v>1393</v>
      </c>
      <c r="C1207" s="3">
        <v>41275</v>
      </c>
      <c r="D1207" s="2">
        <v>6</v>
      </c>
      <c r="E1207" s="2">
        <v>3</v>
      </c>
      <c r="F1207" s="2">
        <v>1</v>
      </c>
      <c r="G1207" s="2">
        <v>3</v>
      </c>
      <c r="H1207" s="2">
        <v>1</v>
      </c>
      <c r="I1207" s="2">
        <v>0</v>
      </c>
      <c r="J1207" s="2">
        <v>1</v>
      </c>
      <c r="K1207" s="2">
        <v>0</v>
      </c>
      <c r="L1207" s="2">
        <v>3</v>
      </c>
      <c r="M1207" s="2">
        <v>1</v>
      </c>
      <c r="N1207" s="2">
        <v>0</v>
      </c>
      <c r="O1207" s="2">
        <v>1</v>
      </c>
      <c r="P1207" s="2">
        <v>0</v>
      </c>
      <c r="Q1207" s="2">
        <v>3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1</v>
      </c>
      <c r="AE1207" s="2">
        <v>0</v>
      </c>
      <c r="AF1207" s="2">
        <v>0</v>
      </c>
      <c r="AG1207" s="2">
        <v>0</v>
      </c>
      <c r="AH1207" s="2">
        <v>1</v>
      </c>
      <c r="AI1207" s="2">
        <v>1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0</v>
      </c>
      <c r="AP1207" s="2">
        <v>0</v>
      </c>
      <c r="AQ1207" s="2">
        <v>0</v>
      </c>
      <c r="AR1207" s="2">
        <v>1</v>
      </c>
      <c r="AS1207" s="2">
        <v>0</v>
      </c>
      <c r="AT1207" s="2">
        <v>0</v>
      </c>
      <c r="AU1207" s="2">
        <v>0</v>
      </c>
      <c r="AV1207" s="2">
        <v>1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1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200</v>
      </c>
      <c r="CG1207" s="2">
        <v>175</v>
      </c>
      <c r="CH1207" s="2">
        <v>25</v>
      </c>
      <c r="CI1207" s="2">
        <v>0</v>
      </c>
      <c r="CJ1207" s="2">
        <v>50</v>
      </c>
      <c r="CK1207" s="2">
        <v>0</v>
      </c>
      <c r="CL1207" s="2">
        <v>125</v>
      </c>
      <c r="CM1207" s="2">
        <v>0</v>
      </c>
      <c r="CN1207" s="2">
        <v>25</v>
      </c>
      <c r="CO1207" s="2">
        <v>0</v>
      </c>
      <c r="CP1207" s="2">
        <v>50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25</v>
      </c>
      <c r="DC1207" s="2">
        <v>0</v>
      </c>
      <c r="DD1207" s="2">
        <v>50</v>
      </c>
      <c r="DE1207" s="2">
        <v>0</v>
      </c>
      <c r="DF1207" s="2">
        <v>125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25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0</v>
      </c>
      <c r="EI1207" s="2">
        <v>0</v>
      </c>
      <c r="EJ1207" s="2">
        <v>0</v>
      </c>
      <c r="EK1207" s="2">
        <v>0</v>
      </c>
      <c r="EL1207" s="2">
        <v>0</v>
      </c>
      <c r="EM1207" s="2">
        <v>0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50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0</v>
      </c>
      <c r="FQ1207" s="2">
        <v>0</v>
      </c>
      <c r="FR1207" s="2">
        <v>75</v>
      </c>
      <c r="FS1207" s="2">
        <v>0</v>
      </c>
      <c r="FT1207" s="2">
        <v>0</v>
      </c>
      <c r="FU1207" s="2">
        <v>0</v>
      </c>
      <c r="FV1207" s="2">
        <v>0</v>
      </c>
      <c r="FW1207" s="2">
        <v>0</v>
      </c>
      <c r="FX1207" s="2">
        <v>25</v>
      </c>
      <c r="FY1207" s="2">
        <v>0</v>
      </c>
      <c r="FZ1207" s="2">
        <v>25</v>
      </c>
      <c r="GA1207" s="2">
        <v>0</v>
      </c>
      <c r="GB1207" s="2">
        <v>0</v>
      </c>
      <c r="GC1207" s="2">
        <v>0</v>
      </c>
      <c r="GD1207" s="2">
        <v>200</v>
      </c>
      <c r="GE1207" s="2">
        <v>5</v>
      </c>
      <c r="GF1207" s="2" t="s">
        <v>188</v>
      </c>
    </row>
    <row r="1208" spans="1:188" x14ac:dyDescent="0.7">
      <c r="A1208" s="2">
        <v>1181111</v>
      </c>
      <c r="B1208" s="2" t="s">
        <v>1394</v>
      </c>
      <c r="C1208" s="3">
        <v>41275</v>
      </c>
      <c r="D1208" s="2">
        <v>6</v>
      </c>
      <c r="E1208" s="2">
        <v>3</v>
      </c>
      <c r="F1208" s="2">
        <v>1</v>
      </c>
      <c r="G1208" s="2">
        <v>3</v>
      </c>
      <c r="H1208" s="2">
        <v>1</v>
      </c>
      <c r="I1208" s="2">
        <v>0</v>
      </c>
      <c r="J1208" s="2">
        <v>1</v>
      </c>
      <c r="K1208" s="2">
        <v>0</v>
      </c>
      <c r="L1208" s="2">
        <v>1</v>
      </c>
      <c r="M1208" s="2">
        <v>1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0</v>
      </c>
      <c r="AG1208" s="2">
        <v>0</v>
      </c>
      <c r="AH1208" s="2">
        <v>1</v>
      </c>
      <c r="AI1208" s="2">
        <v>1</v>
      </c>
      <c r="AJ1208" s="2">
        <v>0</v>
      </c>
      <c r="AK1208" s="2">
        <v>0</v>
      </c>
      <c r="AL1208" s="2">
        <v>0</v>
      </c>
      <c r="AM1208" s="2">
        <v>0</v>
      </c>
      <c r="AN1208" s="2">
        <v>1</v>
      </c>
      <c r="AO1208" s="2">
        <v>0</v>
      </c>
      <c r="AP1208" s="2">
        <v>0</v>
      </c>
      <c r="AQ1208" s="2">
        <v>0</v>
      </c>
      <c r="AR1208" s="2">
        <v>1</v>
      </c>
      <c r="AS1208" s="2">
        <v>0</v>
      </c>
      <c r="AT1208" s="2">
        <v>0</v>
      </c>
      <c r="AU1208" s="2">
        <v>0</v>
      </c>
      <c r="AV1208" s="2">
        <v>1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45</v>
      </c>
      <c r="CG1208" s="2">
        <v>20</v>
      </c>
      <c r="CH1208" s="2">
        <v>25</v>
      </c>
      <c r="CI1208" s="2">
        <v>0</v>
      </c>
      <c r="CJ1208" s="2">
        <v>10</v>
      </c>
      <c r="CK1208" s="2">
        <v>0</v>
      </c>
      <c r="CL1208" s="2">
        <v>10</v>
      </c>
      <c r="CM1208" s="2">
        <v>0</v>
      </c>
      <c r="CN1208" s="2">
        <v>25</v>
      </c>
      <c r="CO1208" s="2">
        <v>0</v>
      </c>
      <c r="CP1208" s="2">
        <v>10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25</v>
      </c>
      <c r="DC1208" s="2">
        <v>0</v>
      </c>
      <c r="DD1208" s="2">
        <v>10</v>
      </c>
      <c r="DE1208" s="2">
        <v>0</v>
      </c>
      <c r="DF1208" s="2">
        <v>10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25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0</v>
      </c>
      <c r="EI1208" s="2">
        <v>0</v>
      </c>
      <c r="EJ1208" s="2">
        <v>0</v>
      </c>
      <c r="EK1208" s="2">
        <v>0</v>
      </c>
      <c r="EL1208" s="2">
        <v>0</v>
      </c>
      <c r="EM1208" s="2">
        <v>0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10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0</v>
      </c>
      <c r="FQ1208" s="2">
        <v>0</v>
      </c>
      <c r="FR1208" s="2">
        <v>0</v>
      </c>
      <c r="FS1208" s="2">
        <v>0</v>
      </c>
      <c r="FT1208" s="2">
        <v>0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10</v>
      </c>
      <c r="GA1208" s="2">
        <v>0</v>
      </c>
      <c r="GB1208" s="2">
        <v>0</v>
      </c>
      <c r="GC1208" s="2">
        <v>0</v>
      </c>
      <c r="GD1208" s="2">
        <v>45</v>
      </c>
      <c r="GE1208" s="2">
        <v>3</v>
      </c>
      <c r="GF1208" s="2" t="s">
        <v>188</v>
      </c>
    </row>
    <row r="1209" spans="1:188" x14ac:dyDescent="0.7">
      <c r="A1209" s="2">
        <v>1184151</v>
      </c>
      <c r="B1209" s="2" t="s">
        <v>1395</v>
      </c>
      <c r="C1209" s="3">
        <v>41275</v>
      </c>
      <c r="D1209" s="2">
        <v>6</v>
      </c>
      <c r="E1209" s="2">
        <v>4</v>
      </c>
      <c r="F1209" s="2">
        <v>2</v>
      </c>
      <c r="G1209" s="2">
        <v>4</v>
      </c>
      <c r="H1209" s="2">
        <v>2</v>
      </c>
      <c r="I1209" s="2">
        <v>0</v>
      </c>
      <c r="J1209" s="2">
        <v>2</v>
      </c>
      <c r="K1209" s="2">
        <v>0</v>
      </c>
      <c r="L1209" s="2">
        <v>1</v>
      </c>
      <c r="M1209" s="2">
        <v>2</v>
      </c>
      <c r="N1209" s="2">
        <v>0</v>
      </c>
      <c r="O1209" s="2">
        <v>2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1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</v>
      </c>
      <c r="AI1209" s="2">
        <v>1</v>
      </c>
      <c r="AJ1209" s="2">
        <v>0</v>
      </c>
      <c r="AK1209" s="2">
        <v>0</v>
      </c>
      <c r="AL1209" s="2">
        <v>0</v>
      </c>
      <c r="AM1209" s="2">
        <v>0</v>
      </c>
      <c r="AN1209" s="2">
        <v>1</v>
      </c>
      <c r="AO1209" s="2">
        <v>0</v>
      </c>
      <c r="AP1209" s="2">
        <v>0</v>
      </c>
      <c r="AQ1209" s="2">
        <v>0</v>
      </c>
      <c r="AR1209" s="2">
        <v>1</v>
      </c>
      <c r="AS1209" s="2">
        <v>0</v>
      </c>
      <c r="AT1209" s="2">
        <v>0</v>
      </c>
      <c r="AU1209" s="2">
        <v>0</v>
      </c>
      <c r="AV1209" s="2">
        <v>1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1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110</v>
      </c>
      <c r="CG1209" s="2">
        <v>80</v>
      </c>
      <c r="CH1209" s="2">
        <v>50</v>
      </c>
      <c r="CI1209" s="2">
        <v>0</v>
      </c>
      <c r="CJ1209" s="2">
        <v>60</v>
      </c>
      <c r="CK1209" s="2">
        <v>0</v>
      </c>
      <c r="CL1209" s="2">
        <v>20</v>
      </c>
      <c r="CM1209" s="2">
        <v>0</v>
      </c>
      <c r="CN1209" s="2">
        <v>50</v>
      </c>
      <c r="CO1209" s="2">
        <v>0</v>
      </c>
      <c r="CP1209" s="2">
        <v>60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50</v>
      </c>
      <c r="DC1209" s="2">
        <v>0</v>
      </c>
      <c r="DD1209" s="2">
        <v>60</v>
      </c>
      <c r="DE1209" s="2">
        <v>0</v>
      </c>
      <c r="DF1209" s="2">
        <v>20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50</v>
      </c>
      <c r="EF1209" s="2">
        <v>0</v>
      </c>
      <c r="EG1209" s="2">
        <v>0</v>
      </c>
      <c r="EH1209" s="2">
        <v>0</v>
      </c>
      <c r="EI1209" s="2">
        <v>0</v>
      </c>
      <c r="EJ1209" s="2">
        <v>0</v>
      </c>
      <c r="EK1209" s="2">
        <v>0</v>
      </c>
      <c r="EL1209" s="2">
        <v>0</v>
      </c>
      <c r="EM1209" s="2">
        <v>0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25</v>
      </c>
      <c r="EZ1209" s="2">
        <v>0</v>
      </c>
      <c r="FA1209" s="2">
        <v>35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0</v>
      </c>
      <c r="FR1209" s="2">
        <v>0</v>
      </c>
      <c r="FS1209" s="2">
        <v>0</v>
      </c>
      <c r="FT1209" s="2">
        <v>0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20</v>
      </c>
      <c r="GC1209" s="2">
        <v>0</v>
      </c>
      <c r="GD1209" s="2">
        <v>130</v>
      </c>
      <c r="GE1209" s="2">
        <v>5</v>
      </c>
      <c r="GF1209" s="2" t="s">
        <v>188</v>
      </c>
    </row>
    <row r="1210" spans="1:188" x14ac:dyDescent="0.7">
      <c r="A1210" s="2">
        <v>1185117</v>
      </c>
      <c r="B1210" s="2" t="s">
        <v>1396</v>
      </c>
      <c r="C1210" s="3">
        <v>41275</v>
      </c>
      <c r="D1210" s="2">
        <v>6</v>
      </c>
      <c r="E1210" s="2">
        <v>4</v>
      </c>
      <c r="F1210" s="2">
        <v>2</v>
      </c>
      <c r="G1210" s="2">
        <v>4</v>
      </c>
      <c r="H1210" s="2">
        <v>3</v>
      </c>
      <c r="I1210" s="2">
        <v>0</v>
      </c>
      <c r="J1210" s="2">
        <v>4</v>
      </c>
      <c r="K1210" s="2">
        <v>0</v>
      </c>
      <c r="L1210" s="2">
        <v>2</v>
      </c>
      <c r="M1210" s="2">
        <v>3</v>
      </c>
      <c r="N1210" s="2">
        <v>0</v>
      </c>
      <c r="O1210" s="2">
        <v>4</v>
      </c>
      <c r="P1210" s="2">
        <v>0</v>
      </c>
      <c r="Q1210" s="2">
        <v>2</v>
      </c>
      <c r="R1210" s="2">
        <v>0</v>
      </c>
      <c r="S1210" s="2">
        <v>0</v>
      </c>
      <c r="T1210" s="2">
        <v>0</v>
      </c>
      <c r="U1210" s="2">
        <v>0</v>
      </c>
      <c r="V1210" s="2">
        <v>1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1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0</v>
      </c>
      <c r="AP1210" s="2">
        <v>0</v>
      </c>
      <c r="AQ1210" s="2">
        <v>0</v>
      </c>
      <c r="AR1210" s="2">
        <v>1</v>
      </c>
      <c r="AS1210" s="2">
        <v>0</v>
      </c>
      <c r="AT1210" s="2">
        <v>0</v>
      </c>
      <c r="AU1210" s="2">
        <v>0</v>
      </c>
      <c r="AV1210" s="2">
        <v>1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1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448.46</v>
      </c>
      <c r="CG1210" s="2">
        <v>315.14999999999998</v>
      </c>
      <c r="CH1210" s="2">
        <v>233.31</v>
      </c>
      <c r="CI1210" s="2">
        <v>0</v>
      </c>
      <c r="CJ1210" s="2">
        <v>215.15</v>
      </c>
      <c r="CK1210" s="2">
        <v>0</v>
      </c>
      <c r="CL1210" s="2">
        <v>100</v>
      </c>
      <c r="CM1210" s="2">
        <v>0</v>
      </c>
      <c r="CN1210" s="2">
        <v>233.31</v>
      </c>
      <c r="CO1210" s="2">
        <v>0</v>
      </c>
      <c r="CP1210" s="2">
        <v>215.15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233.31</v>
      </c>
      <c r="DC1210" s="2">
        <v>0</v>
      </c>
      <c r="DD1210" s="2">
        <v>215.15</v>
      </c>
      <c r="DE1210" s="2">
        <v>0</v>
      </c>
      <c r="DF1210" s="2">
        <v>100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233.31</v>
      </c>
      <c r="EE1210" s="2">
        <v>0</v>
      </c>
      <c r="EF1210" s="2">
        <v>0</v>
      </c>
      <c r="EG1210" s="2">
        <v>0</v>
      </c>
      <c r="EH1210" s="2">
        <v>0</v>
      </c>
      <c r="EI1210" s="2">
        <v>0</v>
      </c>
      <c r="EJ1210" s="2">
        <v>0</v>
      </c>
      <c r="EK1210" s="2">
        <v>0</v>
      </c>
      <c r="EL1210" s="2">
        <v>0</v>
      </c>
      <c r="EM1210" s="2">
        <v>0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215.15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0</v>
      </c>
      <c r="FQ1210" s="2">
        <v>0</v>
      </c>
      <c r="FR1210" s="2">
        <v>0</v>
      </c>
      <c r="FS1210" s="2">
        <v>0</v>
      </c>
      <c r="FT1210" s="2">
        <v>0</v>
      </c>
      <c r="FU1210" s="2">
        <v>50</v>
      </c>
      <c r="FV1210" s="2">
        <v>0</v>
      </c>
      <c r="FW1210" s="2">
        <v>0</v>
      </c>
      <c r="FX1210" s="2">
        <v>50</v>
      </c>
      <c r="FY1210" s="2">
        <v>0</v>
      </c>
      <c r="FZ1210" s="2">
        <v>0</v>
      </c>
      <c r="GA1210" s="2">
        <v>0</v>
      </c>
      <c r="GB1210" s="2">
        <v>0</v>
      </c>
      <c r="GC1210" s="2">
        <v>0</v>
      </c>
      <c r="GD1210" s="2">
        <v>548.46</v>
      </c>
      <c r="GE1210" s="2">
        <v>9</v>
      </c>
      <c r="GF1210" s="2" t="s">
        <v>188</v>
      </c>
    </row>
    <row r="1211" spans="1:188" x14ac:dyDescent="0.7">
      <c r="A1211" s="2">
        <v>1185459</v>
      </c>
      <c r="B1211" s="4" t="s">
        <v>1397</v>
      </c>
      <c r="C1211" s="3">
        <v>41275</v>
      </c>
      <c r="D1211" s="2">
        <v>6</v>
      </c>
      <c r="E1211" s="2">
        <v>3</v>
      </c>
      <c r="F1211" s="2">
        <v>1</v>
      </c>
      <c r="G1211" s="2">
        <v>3</v>
      </c>
      <c r="H1211" s="2">
        <v>2</v>
      </c>
      <c r="I1211" s="2">
        <v>0</v>
      </c>
      <c r="J1211" s="2">
        <v>4</v>
      </c>
      <c r="K1211" s="2">
        <v>0</v>
      </c>
      <c r="L1211" s="2">
        <v>1</v>
      </c>
      <c r="M1211" s="2">
        <v>2</v>
      </c>
      <c r="N1211" s="2">
        <v>0</v>
      </c>
      <c r="O1211" s="2">
        <v>4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1</v>
      </c>
      <c r="AE1211" s="2">
        <v>0</v>
      </c>
      <c r="AF1211" s="2">
        <v>0</v>
      </c>
      <c r="AG1211" s="2">
        <v>0</v>
      </c>
      <c r="AH1211" s="2">
        <v>1</v>
      </c>
      <c r="AI1211" s="2">
        <v>1</v>
      </c>
      <c r="AJ1211" s="2">
        <v>0</v>
      </c>
      <c r="AK1211" s="2">
        <v>0</v>
      </c>
      <c r="AL1211" s="2">
        <v>0</v>
      </c>
      <c r="AM1211" s="2">
        <v>0</v>
      </c>
      <c r="AN1211" s="2">
        <v>1</v>
      </c>
      <c r="AO1211" s="2">
        <v>0</v>
      </c>
      <c r="AP1211" s="2">
        <v>0</v>
      </c>
      <c r="AQ1211" s="2">
        <v>0</v>
      </c>
      <c r="AR1211" s="2">
        <v>1</v>
      </c>
      <c r="AS1211" s="2">
        <v>0</v>
      </c>
      <c r="AT1211" s="2">
        <v>0</v>
      </c>
      <c r="AU1211" s="2">
        <v>0</v>
      </c>
      <c r="AV1211" s="2">
        <v>1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1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397</v>
      </c>
      <c r="CG1211" s="2">
        <v>207</v>
      </c>
      <c r="CH1211" s="2">
        <v>190</v>
      </c>
      <c r="CI1211" s="2">
        <v>0</v>
      </c>
      <c r="CJ1211" s="2">
        <v>157</v>
      </c>
      <c r="CK1211" s="2">
        <v>0</v>
      </c>
      <c r="CL1211" s="2">
        <v>50</v>
      </c>
      <c r="CM1211" s="2">
        <v>0</v>
      </c>
      <c r="CN1211" s="2">
        <v>190</v>
      </c>
      <c r="CO1211" s="2">
        <v>0</v>
      </c>
      <c r="CP1211" s="2">
        <v>157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190</v>
      </c>
      <c r="DC1211" s="2">
        <v>0</v>
      </c>
      <c r="DD1211" s="2">
        <v>157</v>
      </c>
      <c r="DE1211" s="2">
        <v>0</v>
      </c>
      <c r="DF1211" s="2">
        <v>50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100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90</v>
      </c>
      <c r="EH1211" s="2">
        <v>0</v>
      </c>
      <c r="EI1211" s="2">
        <v>0</v>
      </c>
      <c r="EJ1211" s="2">
        <v>0</v>
      </c>
      <c r="EK1211" s="2">
        <v>0</v>
      </c>
      <c r="EL1211" s="2">
        <v>0</v>
      </c>
      <c r="EM1211" s="2">
        <v>0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107</v>
      </c>
      <c r="FA1211" s="2">
        <v>0</v>
      </c>
      <c r="FB1211" s="2">
        <v>0</v>
      </c>
      <c r="FC1211" s="2">
        <v>0</v>
      </c>
      <c r="FD1211" s="2">
        <v>50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</v>
      </c>
      <c r="FN1211" s="2">
        <v>0</v>
      </c>
      <c r="FO1211" s="2">
        <v>0</v>
      </c>
      <c r="FP1211" s="2">
        <v>0</v>
      </c>
      <c r="FQ1211" s="2">
        <v>0</v>
      </c>
      <c r="FR1211" s="2">
        <v>0</v>
      </c>
      <c r="FS1211" s="2">
        <v>0</v>
      </c>
      <c r="FT1211" s="2">
        <v>0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50</v>
      </c>
      <c r="GA1211" s="2">
        <v>0</v>
      </c>
      <c r="GB1211" s="2">
        <v>0</v>
      </c>
      <c r="GC1211" s="2">
        <v>0</v>
      </c>
      <c r="GD1211" s="2">
        <v>397</v>
      </c>
      <c r="GE1211" s="2">
        <v>7</v>
      </c>
      <c r="GF1211" s="2" t="s">
        <v>188</v>
      </c>
    </row>
    <row r="1212" spans="1:188" x14ac:dyDescent="0.7">
      <c r="A1212" s="2">
        <v>1185481</v>
      </c>
      <c r="B1212" s="4" t="s">
        <v>1398</v>
      </c>
      <c r="C1212" s="3">
        <v>41275</v>
      </c>
      <c r="D1212" s="2">
        <v>6</v>
      </c>
      <c r="E1212" s="2">
        <v>3</v>
      </c>
      <c r="F1212" s="2">
        <v>1</v>
      </c>
      <c r="G1212" s="2">
        <v>3</v>
      </c>
      <c r="H1212" s="2">
        <v>1</v>
      </c>
      <c r="I1212" s="2">
        <v>0</v>
      </c>
      <c r="J1212" s="2">
        <v>1</v>
      </c>
      <c r="K1212" s="2">
        <v>0</v>
      </c>
      <c r="L1212" s="2">
        <v>1</v>
      </c>
      <c r="M1212" s="2">
        <v>1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1</v>
      </c>
      <c r="AE1212" s="2">
        <v>0</v>
      </c>
      <c r="AF1212" s="2">
        <v>0</v>
      </c>
      <c r="AG1212" s="2">
        <v>0</v>
      </c>
      <c r="AH1212" s="2">
        <v>1</v>
      </c>
      <c r="AI1212" s="2">
        <v>1</v>
      </c>
      <c r="AJ1212" s="2">
        <v>0</v>
      </c>
      <c r="AK1212" s="2">
        <v>0</v>
      </c>
      <c r="AL1212" s="2">
        <v>0</v>
      </c>
      <c r="AM1212" s="2">
        <v>0</v>
      </c>
      <c r="AN1212" s="2">
        <v>1</v>
      </c>
      <c r="AO1212" s="2">
        <v>0</v>
      </c>
      <c r="AP1212" s="2">
        <v>0</v>
      </c>
      <c r="AQ1212" s="2">
        <v>0</v>
      </c>
      <c r="AR1212" s="2">
        <v>1</v>
      </c>
      <c r="AS1212" s="2">
        <v>0</v>
      </c>
      <c r="AT1212" s="2">
        <v>0</v>
      </c>
      <c r="AU1212" s="2">
        <v>0</v>
      </c>
      <c r="AV1212" s="2">
        <v>1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1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85</v>
      </c>
      <c r="CG1212" s="2">
        <v>70</v>
      </c>
      <c r="CH1212" s="2">
        <v>15</v>
      </c>
      <c r="CI1212" s="2">
        <v>0</v>
      </c>
      <c r="CJ1212" s="2">
        <v>30</v>
      </c>
      <c r="CK1212" s="2">
        <v>0</v>
      </c>
      <c r="CL1212" s="2">
        <v>40</v>
      </c>
      <c r="CM1212" s="2">
        <v>0</v>
      </c>
      <c r="CN1212" s="2">
        <v>15</v>
      </c>
      <c r="CO1212" s="2">
        <v>0</v>
      </c>
      <c r="CP1212" s="2">
        <v>30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15</v>
      </c>
      <c r="DC1212" s="2">
        <v>0</v>
      </c>
      <c r="DD1212" s="2">
        <v>30</v>
      </c>
      <c r="DE1212" s="2">
        <v>0</v>
      </c>
      <c r="DF1212" s="2">
        <v>40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15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0</v>
      </c>
      <c r="EI1212" s="2">
        <v>0</v>
      </c>
      <c r="EJ1212" s="2">
        <v>0</v>
      </c>
      <c r="EK1212" s="2">
        <v>0</v>
      </c>
      <c r="EL1212" s="2">
        <v>0</v>
      </c>
      <c r="EM1212" s="2">
        <v>0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30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0</v>
      </c>
      <c r="FN1212" s="2">
        <v>0</v>
      </c>
      <c r="FO1212" s="2">
        <v>0</v>
      </c>
      <c r="FP1212" s="2">
        <v>0</v>
      </c>
      <c r="FQ1212" s="2">
        <v>0</v>
      </c>
      <c r="FR1212" s="2">
        <v>0</v>
      </c>
      <c r="FS1212" s="2">
        <v>0</v>
      </c>
      <c r="FT1212" s="2">
        <v>0</v>
      </c>
      <c r="FU1212" s="2">
        <v>0</v>
      </c>
      <c r="FV1212" s="2">
        <v>0</v>
      </c>
      <c r="FW1212" s="2">
        <v>0</v>
      </c>
      <c r="FX1212" s="2">
        <v>0</v>
      </c>
      <c r="FY1212" s="2">
        <v>0</v>
      </c>
      <c r="FZ1212" s="2">
        <v>40</v>
      </c>
      <c r="GA1212" s="2">
        <v>0</v>
      </c>
      <c r="GB1212" s="2">
        <v>0</v>
      </c>
      <c r="GC1212" s="2">
        <v>0</v>
      </c>
      <c r="GD1212" s="2">
        <v>85</v>
      </c>
      <c r="GE1212" s="2">
        <v>3</v>
      </c>
      <c r="GF1212" s="2" t="s">
        <v>188</v>
      </c>
    </row>
    <row r="1213" spans="1:188" x14ac:dyDescent="0.7">
      <c r="A1213" s="2">
        <v>1188157</v>
      </c>
      <c r="B1213" s="2" t="s">
        <v>1399</v>
      </c>
      <c r="C1213" s="3">
        <v>41640</v>
      </c>
      <c r="D1213" s="2">
        <v>5</v>
      </c>
      <c r="E1213" s="2">
        <v>3</v>
      </c>
      <c r="F1213" s="2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1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1</v>
      </c>
      <c r="AI1213" s="2">
        <v>1</v>
      </c>
      <c r="AJ1213" s="2">
        <v>0</v>
      </c>
      <c r="AK1213" s="2">
        <v>0</v>
      </c>
      <c r="AL1213" s="2">
        <v>0</v>
      </c>
      <c r="AM1213" s="2">
        <v>0</v>
      </c>
      <c r="AN1213" s="2">
        <v>1</v>
      </c>
      <c r="AO1213" s="2">
        <v>0</v>
      </c>
      <c r="AP1213" s="2">
        <v>0</v>
      </c>
      <c r="AQ1213" s="2">
        <v>0</v>
      </c>
      <c r="AR1213" s="2">
        <v>1</v>
      </c>
      <c r="AS1213" s="2">
        <v>0</v>
      </c>
      <c r="AT1213" s="2">
        <v>0</v>
      </c>
      <c r="AU1213" s="2">
        <v>0</v>
      </c>
      <c r="AV1213" s="2">
        <v>1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65</v>
      </c>
      <c r="CG1213" s="2">
        <v>65</v>
      </c>
      <c r="CH1213" s="2">
        <v>0</v>
      </c>
      <c r="CI1213" s="2">
        <v>25</v>
      </c>
      <c r="CJ1213" s="2">
        <v>0</v>
      </c>
      <c r="CK1213" s="2">
        <v>40</v>
      </c>
      <c r="CL1213" s="2">
        <v>0</v>
      </c>
      <c r="CM1213" s="2">
        <v>0</v>
      </c>
      <c r="CN1213" s="2">
        <v>0</v>
      </c>
      <c r="CO1213" s="2">
        <v>25</v>
      </c>
      <c r="CP1213" s="2">
        <v>0</v>
      </c>
      <c r="CQ1213" s="2">
        <v>40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25</v>
      </c>
      <c r="DC1213" s="2">
        <v>0</v>
      </c>
      <c r="DD1213" s="2">
        <v>40</v>
      </c>
      <c r="DE1213" s="2">
        <v>0</v>
      </c>
      <c r="DF1213" s="2">
        <v>25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0</v>
      </c>
      <c r="EI1213" s="2">
        <v>0</v>
      </c>
      <c r="EJ1213" s="2">
        <v>0</v>
      </c>
      <c r="EK1213" s="2">
        <v>0</v>
      </c>
      <c r="EL1213" s="2">
        <v>0</v>
      </c>
      <c r="EM1213" s="2">
        <v>0</v>
      </c>
      <c r="EN1213" s="2">
        <v>0</v>
      </c>
      <c r="EO1213" s="2">
        <v>0</v>
      </c>
      <c r="EP1213" s="2">
        <v>0</v>
      </c>
      <c r="EQ1213" s="2">
        <v>25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0</v>
      </c>
      <c r="FN1213" s="2">
        <v>0</v>
      </c>
      <c r="FO1213" s="2">
        <v>0</v>
      </c>
      <c r="FP1213" s="2">
        <v>40</v>
      </c>
      <c r="FQ1213" s="2">
        <v>0</v>
      </c>
      <c r="FR1213" s="2">
        <v>0</v>
      </c>
      <c r="FS1213" s="2">
        <v>0</v>
      </c>
      <c r="FT1213" s="2">
        <v>0</v>
      </c>
      <c r="FU1213" s="2">
        <v>0</v>
      </c>
      <c r="FV1213" s="2">
        <v>0</v>
      </c>
      <c r="FW1213" s="2">
        <v>0</v>
      </c>
      <c r="FX1213" s="2">
        <v>0</v>
      </c>
      <c r="FY1213" s="2">
        <v>0</v>
      </c>
      <c r="FZ1213" s="2">
        <v>0</v>
      </c>
      <c r="GA1213" s="2">
        <v>0</v>
      </c>
      <c r="GB1213" s="2">
        <v>0</v>
      </c>
      <c r="GC1213" s="2">
        <v>0</v>
      </c>
      <c r="GD1213" s="2">
        <v>65</v>
      </c>
      <c r="GE1213" s="2">
        <v>2</v>
      </c>
      <c r="GF1213" s="2" t="s">
        <v>188</v>
      </c>
    </row>
    <row r="1214" spans="1:188" x14ac:dyDescent="0.7">
      <c r="A1214" s="2">
        <v>1189054</v>
      </c>
      <c r="B1214" s="2" t="s">
        <v>1400</v>
      </c>
      <c r="C1214" s="3">
        <v>41275</v>
      </c>
      <c r="D1214" s="2">
        <v>6</v>
      </c>
      <c r="E1214" s="2">
        <v>3</v>
      </c>
      <c r="F1214" s="2">
        <v>1</v>
      </c>
      <c r="G1214" s="2">
        <v>3</v>
      </c>
      <c r="H1214" s="2">
        <v>2</v>
      </c>
      <c r="I1214" s="2">
        <v>0</v>
      </c>
      <c r="J1214" s="2">
        <v>1</v>
      </c>
      <c r="K1214" s="2">
        <v>0</v>
      </c>
      <c r="L1214" s="2">
        <v>3</v>
      </c>
      <c r="M1214" s="2">
        <v>2</v>
      </c>
      <c r="N1214" s="2">
        <v>0</v>
      </c>
      <c r="O1214" s="2">
        <v>1</v>
      </c>
      <c r="P1214" s="2">
        <v>0</v>
      </c>
      <c r="Q1214" s="2">
        <v>3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1</v>
      </c>
      <c r="AE1214" s="2">
        <v>0</v>
      </c>
      <c r="AF1214" s="2">
        <v>0</v>
      </c>
      <c r="AG1214" s="2">
        <v>0</v>
      </c>
      <c r="AH1214" s="2">
        <v>1</v>
      </c>
      <c r="AI1214" s="2">
        <v>1</v>
      </c>
      <c r="AJ1214" s="2">
        <v>0</v>
      </c>
      <c r="AK1214" s="2">
        <v>0</v>
      </c>
      <c r="AL1214" s="2">
        <v>0</v>
      </c>
      <c r="AM1214" s="2">
        <v>0</v>
      </c>
      <c r="AN1214" s="2">
        <v>1</v>
      </c>
      <c r="AO1214" s="2">
        <v>0</v>
      </c>
      <c r="AP1214" s="2">
        <v>0</v>
      </c>
      <c r="AQ1214" s="2">
        <v>0</v>
      </c>
      <c r="AR1214" s="2">
        <v>1</v>
      </c>
      <c r="AS1214" s="2">
        <v>0</v>
      </c>
      <c r="AT1214" s="2">
        <v>0</v>
      </c>
      <c r="AU1214" s="2">
        <v>0</v>
      </c>
      <c r="AV1214" s="2">
        <v>1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1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89.5</v>
      </c>
      <c r="CG1214" s="2">
        <v>55</v>
      </c>
      <c r="CH1214" s="2">
        <v>34.5</v>
      </c>
      <c r="CI1214" s="2">
        <v>0</v>
      </c>
      <c r="CJ1214" s="2">
        <v>25</v>
      </c>
      <c r="CK1214" s="2">
        <v>0</v>
      </c>
      <c r="CL1214" s="2">
        <v>30</v>
      </c>
      <c r="CM1214" s="2">
        <v>0</v>
      </c>
      <c r="CN1214" s="2">
        <v>34.5</v>
      </c>
      <c r="CO1214" s="2">
        <v>0</v>
      </c>
      <c r="CP1214" s="2">
        <v>25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34.5</v>
      </c>
      <c r="DC1214" s="2">
        <v>0</v>
      </c>
      <c r="DD1214" s="2">
        <v>25</v>
      </c>
      <c r="DE1214" s="2">
        <v>0</v>
      </c>
      <c r="DF1214" s="2">
        <v>30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25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9.5</v>
      </c>
      <c r="EE1214" s="2">
        <v>0</v>
      </c>
      <c r="EF1214" s="2">
        <v>0</v>
      </c>
      <c r="EG1214" s="2">
        <v>0</v>
      </c>
      <c r="EH1214" s="2">
        <v>0</v>
      </c>
      <c r="EI1214" s="2">
        <v>0</v>
      </c>
      <c r="EJ1214" s="2">
        <v>0</v>
      </c>
      <c r="EK1214" s="2">
        <v>0</v>
      </c>
      <c r="EL1214" s="2">
        <v>0</v>
      </c>
      <c r="EM1214" s="2">
        <v>0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25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0</v>
      </c>
      <c r="FN1214" s="2">
        <v>0</v>
      </c>
      <c r="FO1214" s="2">
        <v>0</v>
      </c>
      <c r="FP1214" s="2">
        <v>0</v>
      </c>
      <c r="FQ1214" s="2">
        <v>0</v>
      </c>
      <c r="FR1214" s="2">
        <v>0</v>
      </c>
      <c r="FS1214" s="2">
        <v>0</v>
      </c>
      <c r="FT1214" s="2">
        <v>0</v>
      </c>
      <c r="FU1214" s="2">
        <v>0</v>
      </c>
      <c r="FV1214" s="2">
        <v>0</v>
      </c>
      <c r="FW1214" s="2">
        <v>20</v>
      </c>
      <c r="FX1214" s="2">
        <v>0</v>
      </c>
      <c r="FY1214" s="2">
        <v>10</v>
      </c>
      <c r="FZ1214" s="2">
        <v>0</v>
      </c>
      <c r="GA1214" s="2">
        <v>0</v>
      </c>
      <c r="GB1214" s="2">
        <v>0</v>
      </c>
      <c r="GC1214" s="2">
        <v>0</v>
      </c>
      <c r="GD1214" s="2">
        <v>89.5</v>
      </c>
      <c r="GE1214" s="2">
        <v>6</v>
      </c>
      <c r="GF1214" s="2" t="s">
        <v>188</v>
      </c>
    </row>
    <row r="1215" spans="1:188" x14ac:dyDescent="0.7">
      <c r="A1215" s="2">
        <v>1189108</v>
      </c>
      <c r="B1215" s="2" t="s">
        <v>1401</v>
      </c>
      <c r="C1215" s="3">
        <v>41640</v>
      </c>
      <c r="D1215" s="2">
        <v>5</v>
      </c>
      <c r="E1215" s="2">
        <v>3</v>
      </c>
      <c r="F1215" s="2">
        <v>1</v>
      </c>
      <c r="G1215" s="2">
        <v>3</v>
      </c>
      <c r="H1215" s="2">
        <v>0</v>
      </c>
      <c r="I1215" s="2">
        <v>1</v>
      </c>
      <c r="J1215" s="2">
        <v>0</v>
      </c>
      <c r="K1215" s="2">
        <v>1</v>
      </c>
      <c r="L1215" s="2">
        <v>0</v>
      </c>
      <c r="M1215" s="2">
        <v>1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1</v>
      </c>
      <c r="AI1215" s="2">
        <v>1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0</v>
      </c>
      <c r="AP1215" s="2">
        <v>0</v>
      </c>
      <c r="AQ1215" s="2">
        <v>0</v>
      </c>
      <c r="AR1215" s="2">
        <v>1</v>
      </c>
      <c r="AS1215" s="2">
        <v>0</v>
      </c>
      <c r="AT1215" s="2">
        <v>0</v>
      </c>
      <c r="AU1215" s="2">
        <v>0</v>
      </c>
      <c r="AV1215" s="2">
        <v>1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361.99</v>
      </c>
      <c r="CG1215" s="2">
        <v>477.12</v>
      </c>
      <c r="CH1215" s="2">
        <v>0</v>
      </c>
      <c r="CI1215" s="2">
        <v>150</v>
      </c>
      <c r="CJ1215" s="2">
        <v>0</v>
      </c>
      <c r="CK1215" s="2">
        <v>211.99</v>
      </c>
      <c r="CL1215" s="2">
        <v>0</v>
      </c>
      <c r="CM1215" s="2">
        <v>0</v>
      </c>
      <c r="CN1215" s="2">
        <v>0</v>
      </c>
      <c r="CO1215" s="2">
        <v>150</v>
      </c>
      <c r="CP1215" s="2">
        <v>0</v>
      </c>
      <c r="CQ1215" s="2">
        <v>211.99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150</v>
      </c>
      <c r="DC1215" s="2">
        <v>0</v>
      </c>
      <c r="DD1215" s="2">
        <v>211.99</v>
      </c>
      <c r="DE1215" s="2">
        <v>0</v>
      </c>
      <c r="DF1215" s="2">
        <v>265.13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0</v>
      </c>
      <c r="EH1215" s="2">
        <v>0</v>
      </c>
      <c r="EI1215" s="2">
        <v>0</v>
      </c>
      <c r="EJ1215" s="2">
        <v>0</v>
      </c>
      <c r="EK1215" s="2">
        <v>0</v>
      </c>
      <c r="EL1215" s="2">
        <v>0</v>
      </c>
      <c r="EM1215" s="2">
        <v>0</v>
      </c>
      <c r="EN1215" s="2">
        <v>150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211.99</v>
      </c>
      <c r="FN1215" s="2">
        <v>0</v>
      </c>
      <c r="FO1215" s="2">
        <v>0</v>
      </c>
      <c r="FP1215" s="2">
        <v>0</v>
      </c>
      <c r="FQ1215" s="2">
        <v>0</v>
      </c>
      <c r="FR1215" s="2">
        <v>0</v>
      </c>
      <c r="FS1215" s="2">
        <v>0</v>
      </c>
      <c r="FT1215" s="2">
        <v>0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0</v>
      </c>
      <c r="GB1215" s="2">
        <v>0</v>
      </c>
      <c r="GC1215" s="2">
        <v>0</v>
      </c>
      <c r="GD1215" s="2">
        <v>361.99</v>
      </c>
      <c r="GE1215" s="2">
        <v>2</v>
      </c>
      <c r="GF1215" s="2" t="s">
        <v>188</v>
      </c>
    </row>
    <row r="1216" spans="1:188" x14ac:dyDescent="0.7">
      <c r="A1216" s="2">
        <v>1189320</v>
      </c>
      <c r="B1216" s="2" t="s">
        <v>1402</v>
      </c>
      <c r="C1216" s="3">
        <v>41275</v>
      </c>
      <c r="D1216" s="2">
        <v>6</v>
      </c>
      <c r="E1216" s="2">
        <v>3</v>
      </c>
      <c r="F1216" s="2">
        <v>1</v>
      </c>
      <c r="G1216" s="2">
        <v>3</v>
      </c>
      <c r="H1216" s="2">
        <v>1</v>
      </c>
      <c r="I1216" s="2">
        <v>0</v>
      </c>
      <c r="J1216" s="2">
        <v>1</v>
      </c>
      <c r="K1216" s="2">
        <v>0</v>
      </c>
      <c r="L1216" s="2">
        <v>1</v>
      </c>
      <c r="M1216" s="2">
        <v>1</v>
      </c>
      <c r="N1216" s="2">
        <v>0</v>
      </c>
      <c r="O1216" s="2">
        <v>1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1</v>
      </c>
      <c r="AE1216" s="2">
        <v>0</v>
      </c>
      <c r="AF1216" s="2">
        <v>0</v>
      </c>
      <c r="AG1216" s="2">
        <v>0</v>
      </c>
      <c r="AH1216" s="2">
        <v>1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0</v>
      </c>
      <c r="AP1216" s="2">
        <v>0</v>
      </c>
      <c r="AQ1216" s="2">
        <v>0</v>
      </c>
      <c r="AR1216" s="2">
        <v>1</v>
      </c>
      <c r="AS1216" s="2">
        <v>0</v>
      </c>
      <c r="AT1216" s="2">
        <v>0</v>
      </c>
      <c r="AU1216" s="2">
        <v>0</v>
      </c>
      <c r="AV1216" s="2">
        <v>1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1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200</v>
      </c>
      <c r="CG1216" s="2">
        <v>150</v>
      </c>
      <c r="CH1216" s="2">
        <v>50</v>
      </c>
      <c r="CI1216" s="2">
        <v>0</v>
      </c>
      <c r="CJ1216" s="2">
        <v>50</v>
      </c>
      <c r="CK1216" s="2">
        <v>0</v>
      </c>
      <c r="CL1216" s="2">
        <v>100</v>
      </c>
      <c r="CM1216" s="2">
        <v>0</v>
      </c>
      <c r="CN1216" s="2">
        <v>50</v>
      </c>
      <c r="CO1216" s="2">
        <v>0</v>
      </c>
      <c r="CP1216" s="2">
        <v>50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0</v>
      </c>
      <c r="CZ1216" s="2">
        <v>0</v>
      </c>
      <c r="DA1216" s="2">
        <v>0</v>
      </c>
      <c r="DB1216" s="2">
        <v>50</v>
      </c>
      <c r="DC1216" s="2">
        <v>0</v>
      </c>
      <c r="DD1216" s="2">
        <v>50</v>
      </c>
      <c r="DE1216" s="2">
        <v>0</v>
      </c>
      <c r="DF1216" s="2">
        <v>100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50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0</v>
      </c>
      <c r="EJ1216" s="2">
        <v>0</v>
      </c>
      <c r="EK1216" s="2">
        <v>0</v>
      </c>
      <c r="EL1216" s="2">
        <v>0</v>
      </c>
      <c r="EM1216" s="2">
        <v>0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50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0</v>
      </c>
      <c r="FP1216" s="2">
        <v>0</v>
      </c>
      <c r="FQ1216" s="2">
        <v>0</v>
      </c>
      <c r="FR1216" s="2">
        <v>0</v>
      </c>
      <c r="FS1216" s="2">
        <v>0</v>
      </c>
      <c r="FT1216" s="2">
        <v>0</v>
      </c>
      <c r="FU1216" s="2">
        <v>0</v>
      </c>
      <c r="FV1216" s="2">
        <v>0</v>
      </c>
      <c r="FW1216" s="2">
        <v>0</v>
      </c>
      <c r="FX1216" s="2">
        <v>0</v>
      </c>
      <c r="FY1216" s="2">
        <v>100</v>
      </c>
      <c r="FZ1216" s="2">
        <v>0</v>
      </c>
      <c r="GA1216" s="2">
        <v>0</v>
      </c>
      <c r="GB1216" s="2">
        <v>0</v>
      </c>
      <c r="GC1216" s="2">
        <v>0</v>
      </c>
      <c r="GD1216" s="2">
        <v>200</v>
      </c>
      <c r="GE1216" s="2">
        <v>3</v>
      </c>
      <c r="GF1216" s="2" t="s">
        <v>188</v>
      </c>
    </row>
    <row r="1217" spans="1:188" x14ac:dyDescent="0.7">
      <c r="A1217" s="2">
        <v>1193031</v>
      </c>
      <c r="B1217" s="2" t="s">
        <v>1403</v>
      </c>
      <c r="C1217" s="3">
        <v>41275</v>
      </c>
      <c r="D1217" s="2">
        <v>6</v>
      </c>
      <c r="E1217" s="2">
        <v>3</v>
      </c>
      <c r="F1217" s="2">
        <v>1</v>
      </c>
      <c r="G1217" s="2">
        <v>3</v>
      </c>
      <c r="H1217" s="2">
        <v>1</v>
      </c>
      <c r="I1217" s="2">
        <v>0</v>
      </c>
      <c r="J1217" s="2">
        <v>1</v>
      </c>
      <c r="K1217" s="2">
        <v>0</v>
      </c>
      <c r="L1217" s="2">
        <v>1</v>
      </c>
      <c r="M1217" s="2">
        <v>1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1</v>
      </c>
      <c r="AE1217" s="2">
        <v>0</v>
      </c>
      <c r="AF1217" s="2">
        <v>0</v>
      </c>
      <c r="AG1217" s="2">
        <v>0</v>
      </c>
      <c r="AH1217" s="2">
        <v>1</v>
      </c>
      <c r="AI1217" s="2">
        <v>1</v>
      </c>
      <c r="AJ1217" s="2">
        <v>0</v>
      </c>
      <c r="AK1217" s="2">
        <v>0</v>
      </c>
      <c r="AL1217" s="2">
        <v>0</v>
      </c>
      <c r="AM1217" s="2">
        <v>0</v>
      </c>
      <c r="AN1217" s="2">
        <v>1</v>
      </c>
      <c r="AO1217" s="2">
        <v>0</v>
      </c>
      <c r="AP1217" s="2">
        <v>0</v>
      </c>
      <c r="AQ1217" s="2">
        <v>0</v>
      </c>
      <c r="AR1217" s="2">
        <v>1</v>
      </c>
      <c r="AS1217" s="2">
        <v>0</v>
      </c>
      <c r="AT1217" s="2">
        <v>0</v>
      </c>
      <c r="AU1217" s="2">
        <v>0</v>
      </c>
      <c r="AV1217" s="2">
        <v>1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1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125</v>
      </c>
      <c r="CG1217" s="2">
        <v>75</v>
      </c>
      <c r="CH1217" s="2">
        <v>50</v>
      </c>
      <c r="CI1217" s="2">
        <v>0</v>
      </c>
      <c r="CJ1217" s="2">
        <v>50</v>
      </c>
      <c r="CK1217" s="2">
        <v>0</v>
      </c>
      <c r="CL1217" s="2">
        <v>25</v>
      </c>
      <c r="CM1217" s="2">
        <v>0</v>
      </c>
      <c r="CN1217" s="2">
        <v>50</v>
      </c>
      <c r="CO1217" s="2">
        <v>0</v>
      </c>
      <c r="CP1217" s="2">
        <v>50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50</v>
      </c>
      <c r="DC1217" s="2">
        <v>0</v>
      </c>
      <c r="DD1217" s="2">
        <v>50</v>
      </c>
      <c r="DE1217" s="2">
        <v>0</v>
      </c>
      <c r="DF1217" s="2">
        <v>25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50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0</v>
      </c>
      <c r="EJ1217" s="2">
        <v>0</v>
      </c>
      <c r="EK1217" s="2">
        <v>0</v>
      </c>
      <c r="EL1217" s="2">
        <v>0</v>
      </c>
      <c r="EM1217" s="2">
        <v>0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50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0</v>
      </c>
      <c r="FQ1217" s="2">
        <v>0</v>
      </c>
      <c r="FR1217" s="2">
        <v>0</v>
      </c>
      <c r="FS1217" s="2">
        <v>0</v>
      </c>
      <c r="FT1217" s="2">
        <v>0</v>
      </c>
      <c r="FU1217" s="2">
        <v>0</v>
      </c>
      <c r="FV1217" s="2">
        <v>0</v>
      </c>
      <c r="FW1217" s="2">
        <v>0</v>
      </c>
      <c r="FX1217" s="2">
        <v>0</v>
      </c>
      <c r="FY1217" s="2">
        <v>25</v>
      </c>
      <c r="FZ1217" s="2">
        <v>0</v>
      </c>
      <c r="GA1217" s="2">
        <v>0</v>
      </c>
      <c r="GB1217" s="2">
        <v>0</v>
      </c>
      <c r="GC1217" s="2">
        <v>0</v>
      </c>
      <c r="GD1217" s="2">
        <v>125</v>
      </c>
      <c r="GE1217" s="2">
        <v>3</v>
      </c>
      <c r="GF1217" s="2" t="s">
        <v>188</v>
      </c>
    </row>
    <row r="1218" spans="1:188" x14ac:dyDescent="0.7">
      <c r="A1218" s="2">
        <v>1193167</v>
      </c>
      <c r="B1218" s="2" t="s">
        <v>1404</v>
      </c>
      <c r="C1218" s="3">
        <v>41640</v>
      </c>
      <c r="D1218" s="2">
        <v>5</v>
      </c>
      <c r="E1218" s="2">
        <v>3</v>
      </c>
      <c r="F1218" s="2">
        <v>1</v>
      </c>
      <c r="G1218" s="2">
        <v>3</v>
      </c>
      <c r="H1218" s="2">
        <v>0</v>
      </c>
      <c r="I1218" s="2">
        <v>1</v>
      </c>
      <c r="J1218" s="2">
        <v>0</v>
      </c>
      <c r="K1218" s="2">
        <v>1</v>
      </c>
      <c r="L1218" s="2">
        <v>0</v>
      </c>
      <c r="M1218" s="2">
        <v>1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1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</v>
      </c>
      <c r="AI1218" s="2">
        <v>1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0</v>
      </c>
      <c r="AP1218" s="2">
        <v>0</v>
      </c>
      <c r="AQ1218" s="2">
        <v>0</v>
      </c>
      <c r="AR1218" s="2">
        <v>1</v>
      </c>
      <c r="AS1218" s="2">
        <v>0</v>
      </c>
      <c r="AT1218" s="2">
        <v>0</v>
      </c>
      <c r="AU1218" s="2">
        <v>0</v>
      </c>
      <c r="AV1218" s="2">
        <v>1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200</v>
      </c>
      <c r="CG1218" s="2">
        <v>200</v>
      </c>
      <c r="CH1218" s="2">
        <v>0</v>
      </c>
      <c r="CI1218" s="2">
        <v>100</v>
      </c>
      <c r="CJ1218" s="2">
        <v>0</v>
      </c>
      <c r="CK1218" s="2">
        <v>100</v>
      </c>
      <c r="CL1218" s="2">
        <v>0</v>
      </c>
      <c r="CM1218" s="2">
        <v>0</v>
      </c>
      <c r="CN1218" s="2">
        <v>0</v>
      </c>
      <c r="CO1218" s="2">
        <v>100</v>
      </c>
      <c r="CP1218" s="2">
        <v>0</v>
      </c>
      <c r="CQ1218" s="2">
        <v>100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100</v>
      </c>
      <c r="DC1218" s="2">
        <v>0</v>
      </c>
      <c r="DD1218" s="2">
        <v>100</v>
      </c>
      <c r="DE1218" s="2">
        <v>0</v>
      </c>
      <c r="DF1218" s="2">
        <v>100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0</v>
      </c>
      <c r="EJ1218" s="2">
        <v>0</v>
      </c>
      <c r="EK1218" s="2">
        <v>0</v>
      </c>
      <c r="EL1218" s="2">
        <v>0</v>
      </c>
      <c r="EM1218" s="2">
        <v>0</v>
      </c>
      <c r="EN1218" s="2">
        <v>100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100</v>
      </c>
      <c r="FN1218" s="2">
        <v>0</v>
      </c>
      <c r="FO1218" s="2">
        <v>0</v>
      </c>
      <c r="FP1218" s="2">
        <v>0</v>
      </c>
      <c r="FQ1218" s="2">
        <v>0</v>
      </c>
      <c r="FR1218" s="2">
        <v>0</v>
      </c>
      <c r="FS1218" s="2">
        <v>0</v>
      </c>
      <c r="FT1218" s="2">
        <v>0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0</v>
      </c>
      <c r="GB1218" s="2">
        <v>0</v>
      </c>
      <c r="GC1218" s="2">
        <v>0</v>
      </c>
      <c r="GD1218" s="2">
        <v>200</v>
      </c>
      <c r="GE1218" s="2">
        <v>2</v>
      </c>
      <c r="GF1218" s="2" t="s">
        <v>188</v>
      </c>
    </row>
    <row r="1219" spans="1:188" x14ac:dyDescent="0.7">
      <c r="A1219" s="2">
        <v>1196348</v>
      </c>
      <c r="B1219" s="2" t="s">
        <v>1405</v>
      </c>
      <c r="C1219" s="3">
        <v>41640</v>
      </c>
      <c r="D1219" s="2">
        <v>5</v>
      </c>
      <c r="E1219" s="2">
        <v>3</v>
      </c>
      <c r="F1219" s="2">
        <v>1</v>
      </c>
      <c r="G1219" s="2">
        <v>3</v>
      </c>
      <c r="H1219" s="2">
        <v>0</v>
      </c>
      <c r="I1219" s="2">
        <v>2</v>
      </c>
      <c r="J1219" s="2">
        <v>0</v>
      </c>
      <c r="K1219" s="2">
        <v>1</v>
      </c>
      <c r="L1219" s="2">
        <v>0</v>
      </c>
      <c r="M1219" s="2">
        <v>2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1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1</v>
      </c>
      <c r="AI1219" s="2">
        <v>1</v>
      </c>
      <c r="AJ1219" s="2">
        <v>0</v>
      </c>
      <c r="AK1219" s="2">
        <v>0</v>
      </c>
      <c r="AL1219" s="2">
        <v>0</v>
      </c>
      <c r="AM1219" s="2">
        <v>0</v>
      </c>
      <c r="AN1219" s="2">
        <v>1</v>
      </c>
      <c r="AO1219" s="2">
        <v>0</v>
      </c>
      <c r="AP1219" s="2">
        <v>0</v>
      </c>
      <c r="AQ1219" s="2">
        <v>0</v>
      </c>
      <c r="AR1219" s="2">
        <v>1</v>
      </c>
      <c r="AS1219" s="2">
        <v>0</v>
      </c>
      <c r="AT1219" s="2">
        <v>0</v>
      </c>
      <c r="AU1219" s="2">
        <v>0</v>
      </c>
      <c r="AV1219" s="2">
        <v>1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100</v>
      </c>
      <c r="CG1219" s="2">
        <v>100</v>
      </c>
      <c r="CH1219" s="2">
        <v>0</v>
      </c>
      <c r="CI1219" s="2">
        <v>50</v>
      </c>
      <c r="CJ1219" s="2">
        <v>0</v>
      </c>
      <c r="CK1219" s="2">
        <v>50</v>
      </c>
      <c r="CL1219" s="2">
        <v>0</v>
      </c>
      <c r="CM1219" s="2">
        <v>0</v>
      </c>
      <c r="CN1219" s="2">
        <v>0</v>
      </c>
      <c r="CO1219" s="2">
        <v>50</v>
      </c>
      <c r="CP1219" s="2">
        <v>0</v>
      </c>
      <c r="CQ1219" s="2">
        <v>50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50</v>
      </c>
      <c r="DC1219" s="2">
        <v>0</v>
      </c>
      <c r="DD1219" s="2">
        <v>50</v>
      </c>
      <c r="DE1219" s="2">
        <v>0</v>
      </c>
      <c r="DF1219" s="2">
        <v>50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0</v>
      </c>
      <c r="EJ1219" s="2">
        <v>0</v>
      </c>
      <c r="EK1219" s="2">
        <v>0</v>
      </c>
      <c r="EL1219" s="2">
        <v>0</v>
      </c>
      <c r="EM1219" s="2">
        <v>0</v>
      </c>
      <c r="EN1219" s="2">
        <v>25</v>
      </c>
      <c r="EO1219" s="2">
        <v>0</v>
      </c>
      <c r="EP1219" s="2">
        <v>0</v>
      </c>
      <c r="EQ1219" s="2">
        <v>25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0</v>
      </c>
      <c r="FP1219" s="2">
        <v>50</v>
      </c>
      <c r="FQ1219" s="2">
        <v>0</v>
      </c>
      <c r="FR1219" s="2">
        <v>0</v>
      </c>
      <c r="FS1219" s="2">
        <v>0</v>
      </c>
      <c r="FT1219" s="2">
        <v>0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0</v>
      </c>
      <c r="GC1219" s="2">
        <v>0</v>
      </c>
      <c r="GD1219" s="2">
        <v>100</v>
      </c>
      <c r="GE1219" s="2">
        <v>3</v>
      </c>
      <c r="GF1219" s="2" t="s">
        <v>188</v>
      </c>
    </row>
    <row r="1220" spans="1:188" x14ac:dyDescent="0.7">
      <c r="A1220" s="2">
        <v>1199654</v>
      </c>
      <c r="B1220" s="2" t="s">
        <v>1406</v>
      </c>
      <c r="C1220" s="3">
        <v>41275</v>
      </c>
      <c r="D1220" s="2">
        <v>6</v>
      </c>
      <c r="E1220" s="2">
        <v>3</v>
      </c>
      <c r="F1220" s="2">
        <v>1</v>
      </c>
      <c r="G1220" s="2">
        <v>3</v>
      </c>
      <c r="H1220" s="2">
        <v>3</v>
      </c>
      <c r="I1220" s="2">
        <v>0</v>
      </c>
      <c r="J1220" s="2">
        <v>1</v>
      </c>
      <c r="K1220" s="2">
        <v>0</v>
      </c>
      <c r="L1220" s="2">
        <v>1</v>
      </c>
      <c r="M1220" s="2">
        <v>3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1</v>
      </c>
      <c r="AE1220" s="2">
        <v>0</v>
      </c>
      <c r="AF1220" s="2">
        <v>0</v>
      </c>
      <c r="AG1220" s="2">
        <v>0</v>
      </c>
      <c r="AH1220" s="2">
        <v>1</v>
      </c>
      <c r="AI1220" s="2">
        <v>1</v>
      </c>
      <c r="AJ1220" s="2">
        <v>0</v>
      </c>
      <c r="AK1220" s="2">
        <v>0</v>
      </c>
      <c r="AL1220" s="2">
        <v>0</v>
      </c>
      <c r="AM1220" s="2">
        <v>0</v>
      </c>
      <c r="AN1220" s="2">
        <v>1</v>
      </c>
      <c r="AO1220" s="2">
        <v>0</v>
      </c>
      <c r="AP1220" s="2">
        <v>0</v>
      </c>
      <c r="AQ1220" s="2">
        <v>0</v>
      </c>
      <c r="AR1220" s="2">
        <v>1</v>
      </c>
      <c r="AS1220" s="2">
        <v>0</v>
      </c>
      <c r="AT1220" s="2">
        <v>0</v>
      </c>
      <c r="AU1220" s="2">
        <v>0</v>
      </c>
      <c r="AV1220" s="2">
        <v>1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1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500</v>
      </c>
      <c r="CG1220" s="2">
        <v>200</v>
      </c>
      <c r="CH1220" s="2">
        <v>300</v>
      </c>
      <c r="CI1220" s="2">
        <v>0</v>
      </c>
      <c r="CJ1220" s="2">
        <v>100</v>
      </c>
      <c r="CK1220" s="2">
        <v>0</v>
      </c>
      <c r="CL1220" s="2">
        <v>100</v>
      </c>
      <c r="CM1220" s="2">
        <v>0</v>
      </c>
      <c r="CN1220" s="2">
        <v>300</v>
      </c>
      <c r="CO1220" s="2">
        <v>0</v>
      </c>
      <c r="CP1220" s="2">
        <v>100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300</v>
      </c>
      <c r="DC1220" s="2">
        <v>0</v>
      </c>
      <c r="DD1220" s="2">
        <v>100</v>
      </c>
      <c r="DE1220" s="2">
        <v>0</v>
      </c>
      <c r="DF1220" s="2">
        <v>100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100</v>
      </c>
      <c r="DW1220" s="2">
        <v>0</v>
      </c>
      <c r="DX1220" s="2">
        <v>100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100</v>
      </c>
      <c r="EE1220" s="2">
        <v>0</v>
      </c>
      <c r="EF1220" s="2">
        <v>0</v>
      </c>
      <c r="EG1220" s="2">
        <v>0</v>
      </c>
      <c r="EH1220" s="2">
        <v>0</v>
      </c>
      <c r="EI1220" s="2">
        <v>0</v>
      </c>
      <c r="EJ1220" s="2">
        <v>0</v>
      </c>
      <c r="EK1220" s="2">
        <v>0</v>
      </c>
      <c r="EL1220" s="2">
        <v>0</v>
      </c>
      <c r="EM1220" s="2">
        <v>0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100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0</v>
      </c>
      <c r="FQ1220" s="2">
        <v>0</v>
      </c>
      <c r="FR1220" s="2">
        <v>0</v>
      </c>
      <c r="FS1220" s="2">
        <v>0</v>
      </c>
      <c r="FT1220" s="2">
        <v>0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100</v>
      </c>
      <c r="GA1220" s="2">
        <v>0</v>
      </c>
      <c r="GB1220" s="2">
        <v>0</v>
      </c>
      <c r="GC1220" s="2">
        <v>0</v>
      </c>
      <c r="GD1220" s="2">
        <v>500</v>
      </c>
      <c r="GE1220" s="2">
        <v>5</v>
      </c>
      <c r="GF1220" s="2" t="s">
        <v>188</v>
      </c>
    </row>
    <row r="1221" spans="1:188" x14ac:dyDescent="0.7">
      <c r="A1221" s="2">
        <v>1199925</v>
      </c>
      <c r="B1221" s="2" t="s">
        <v>1407</v>
      </c>
      <c r="C1221" s="3">
        <v>41640</v>
      </c>
      <c r="D1221" s="2">
        <v>5</v>
      </c>
      <c r="E1221" s="2">
        <v>3</v>
      </c>
      <c r="F1221" s="2">
        <v>1</v>
      </c>
      <c r="G1221" s="2">
        <v>3</v>
      </c>
      <c r="H1221" s="2">
        <v>0</v>
      </c>
      <c r="I1221" s="2">
        <v>1</v>
      </c>
      <c r="J1221" s="2">
        <v>0</v>
      </c>
      <c r="K1221" s="2">
        <v>2</v>
      </c>
      <c r="L1221" s="2">
        <v>0</v>
      </c>
      <c r="M1221" s="2">
        <v>1</v>
      </c>
      <c r="N1221" s="2">
        <v>0</v>
      </c>
      <c r="O1221" s="2">
        <v>2</v>
      </c>
      <c r="P1221" s="2">
        <v>0</v>
      </c>
      <c r="Q1221" s="2">
        <v>4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1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1</v>
      </c>
      <c r="AI1221" s="2">
        <v>1</v>
      </c>
      <c r="AJ1221" s="2">
        <v>0</v>
      </c>
      <c r="AK1221" s="2">
        <v>0</v>
      </c>
      <c r="AL1221" s="2">
        <v>0</v>
      </c>
      <c r="AM1221" s="2">
        <v>0</v>
      </c>
      <c r="AN1221" s="2">
        <v>1</v>
      </c>
      <c r="AO1221" s="2">
        <v>0</v>
      </c>
      <c r="AP1221" s="2">
        <v>0</v>
      </c>
      <c r="AQ1221" s="2">
        <v>0</v>
      </c>
      <c r="AR1221" s="2">
        <v>1</v>
      </c>
      <c r="AS1221" s="2">
        <v>0</v>
      </c>
      <c r="AT1221" s="2">
        <v>0</v>
      </c>
      <c r="AU1221" s="2">
        <v>0</v>
      </c>
      <c r="AV1221" s="2">
        <v>1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150</v>
      </c>
      <c r="CG1221" s="2">
        <v>236.89</v>
      </c>
      <c r="CH1221" s="2">
        <v>0</v>
      </c>
      <c r="CI1221" s="2">
        <v>100</v>
      </c>
      <c r="CJ1221" s="2">
        <v>0</v>
      </c>
      <c r="CK1221" s="2">
        <v>50</v>
      </c>
      <c r="CL1221" s="2">
        <v>0</v>
      </c>
      <c r="CM1221" s="2">
        <v>0</v>
      </c>
      <c r="CN1221" s="2">
        <v>0</v>
      </c>
      <c r="CO1221" s="2">
        <v>100</v>
      </c>
      <c r="CP1221" s="2">
        <v>0</v>
      </c>
      <c r="CQ1221" s="2">
        <v>50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100</v>
      </c>
      <c r="DC1221" s="2">
        <v>0</v>
      </c>
      <c r="DD1221" s="2">
        <v>50</v>
      </c>
      <c r="DE1221" s="2">
        <v>0</v>
      </c>
      <c r="DF1221" s="2">
        <v>186.89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0</v>
      </c>
      <c r="EJ1221" s="2">
        <v>0</v>
      </c>
      <c r="EK1221" s="2">
        <v>100</v>
      </c>
      <c r="EL1221" s="2">
        <v>0</v>
      </c>
      <c r="EM1221" s="2">
        <v>0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25</v>
      </c>
      <c r="FG1221" s="2">
        <v>0</v>
      </c>
      <c r="FH1221" s="2">
        <v>25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0</v>
      </c>
      <c r="FQ1221" s="2">
        <v>0</v>
      </c>
      <c r="FR1221" s="2">
        <v>0</v>
      </c>
      <c r="FS1221" s="2">
        <v>0</v>
      </c>
      <c r="FT1221" s="2">
        <v>0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0</v>
      </c>
      <c r="GC1221" s="2">
        <v>0</v>
      </c>
      <c r="GD1221" s="2">
        <v>150</v>
      </c>
      <c r="GE1221" s="2">
        <v>3</v>
      </c>
      <c r="GF1221" s="2" t="s">
        <v>188</v>
      </c>
    </row>
    <row r="1222" spans="1:188" x14ac:dyDescent="0.7">
      <c r="A1222" s="2">
        <v>1201961</v>
      </c>
      <c r="B1222" s="2" t="s">
        <v>1408</v>
      </c>
      <c r="C1222" s="3">
        <v>41275</v>
      </c>
      <c r="D1222" s="2">
        <v>6</v>
      </c>
      <c r="E1222" s="2">
        <v>3</v>
      </c>
      <c r="F1222" s="2">
        <v>1</v>
      </c>
      <c r="G1222" s="2">
        <v>3</v>
      </c>
      <c r="H1222" s="2">
        <v>1</v>
      </c>
      <c r="I1222" s="2">
        <v>0</v>
      </c>
      <c r="J1222" s="2">
        <v>2</v>
      </c>
      <c r="K1222" s="2">
        <v>0</v>
      </c>
      <c r="L1222" s="2">
        <v>1</v>
      </c>
      <c r="M1222" s="2">
        <v>1</v>
      </c>
      <c r="N1222" s="2">
        <v>0</v>
      </c>
      <c r="O1222" s="2">
        <v>2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1</v>
      </c>
      <c r="AE1222" s="2">
        <v>0</v>
      </c>
      <c r="AF1222" s="2">
        <v>0</v>
      </c>
      <c r="AG1222" s="2">
        <v>0</v>
      </c>
      <c r="AH1222" s="2">
        <v>1</v>
      </c>
      <c r="AI1222" s="2">
        <v>1</v>
      </c>
      <c r="AJ1222" s="2">
        <v>0</v>
      </c>
      <c r="AK1222" s="2">
        <v>0</v>
      </c>
      <c r="AL1222" s="2">
        <v>0</v>
      </c>
      <c r="AM1222" s="2">
        <v>0</v>
      </c>
      <c r="AN1222" s="2">
        <v>1</v>
      </c>
      <c r="AO1222" s="2">
        <v>0</v>
      </c>
      <c r="AP1222" s="2">
        <v>0</v>
      </c>
      <c r="AQ1222" s="2">
        <v>0</v>
      </c>
      <c r="AR1222" s="2">
        <v>1</v>
      </c>
      <c r="AS1222" s="2">
        <v>0</v>
      </c>
      <c r="AT1222" s="2">
        <v>0</v>
      </c>
      <c r="AU1222" s="2">
        <v>0</v>
      </c>
      <c r="AV1222" s="2">
        <v>1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1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133.72999999999999</v>
      </c>
      <c r="CG1222" s="2">
        <v>83.73</v>
      </c>
      <c r="CH1222" s="2">
        <v>50</v>
      </c>
      <c r="CI1222" s="2">
        <v>0</v>
      </c>
      <c r="CJ1222" s="2">
        <v>30</v>
      </c>
      <c r="CK1222" s="2">
        <v>0</v>
      </c>
      <c r="CL1222" s="2">
        <v>53.73</v>
      </c>
      <c r="CM1222" s="2">
        <v>0</v>
      </c>
      <c r="CN1222" s="2">
        <v>50</v>
      </c>
      <c r="CO1222" s="2">
        <v>0</v>
      </c>
      <c r="CP1222" s="2">
        <v>30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50</v>
      </c>
      <c r="DC1222" s="2">
        <v>0</v>
      </c>
      <c r="DD1222" s="2">
        <v>30</v>
      </c>
      <c r="DE1222" s="2">
        <v>0</v>
      </c>
      <c r="DF1222" s="2">
        <v>53.73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50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0</v>
      </c>
      <c r="EI1222" s="2">
        <v>0</v>
      </c>
      <c r="EJ1222" s="2">
        <v>0</v>
      </c>
      <c r="EK1222" s="2">
        <v>0</v>
      </c>
      <c r="EL1222" s="2">
        <v>0</v>
      </c>
      <c r="EM1222" s="2">
        <v>0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30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0</v>
      </c>
      <c r="FQ1222" s="2">
        <v>0</v>
      </c>
      <c r="FR1222" s="2">
        <v>0</v>
      </c>
      <c r="FS1222" s="2">
        <v>0</v>
      </c>
      <c r="FT1222" s="2">
        <v>53.73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0</v>
      </c>
      <c r="GC1222" s="2">
        <v>0</v>
      </c>
      <c r="GD1222" s="2">
        <v>133.72999999999999</v>
      </c>
      <c r="GE1222" s="2">
        <v>4</v>
      </c>
      <c r="GF1222" s="2" t="s">
        <v>188</v>
      </c>
    </row>
    <row r="1223" spans="1:188" x14ac:dyDescent="0.7">
      <c r="A1223" s="2">
        <v>1205149</v>
      </c>
      <c r="B1223" s="2" t="s">
        <v>1409</v>
      </c>
      <c r="C1223" s="3">
        <v>41275</v>
      </c>
      <c r="D1223" s="2">
        <v>6</v>
      </c>
      <c r="E1223" s="2">
        <v>4</v>
      </c>
      <c r="F1223" s="2">
        <v>2</v>
      </c>
      <c r="G1223" s="2">
        <v>4</v>
      </c>
      <c r="H1223" s="2">
        <v>1</v>
      </c>
      <c r="I1223" s="2">
        <v>0</v>
      </c>
      <c r="J1223" s="2">
        <v>1</v>
      </c>
      <c r="K1223" s="2">
        <v>0</v>
      </c>
      <c r="L1223" s="2">
        <v>1</v>
      </c>
      <c r="M1223" s="2">
        <v>1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0</v>
      </c>
      <c r="V1223" s="2">
        <v>1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1</v>
      </c>
      <c r="AJ1223" s="2">
        <v>0</v>
      </c>
      <c r="AK1223" s="2">
        <v>0</v>
      </c>
      <c r="AL1223" s="2">
        <v>0</v>
      </c>
      <c r="AM1223" s="2">
        <v>0</v>
      </c>
      <c r="AN1223" s="2">
        <v>1</v>
      </c>
      <c r="AO1223" s="2">
        <v>0</v>
      </c>
      <c r="AP1223" s="2">
        <v>0</v>
      </c>
      <c r="AQ1223" s="2">
        <v>0</v>
      </c>
      <c r="AR1223" s="2">
        <v>1</v>
      </c>
      <c r="AS1223" s="2">
        <v>0</v>
      </c>
      <c r="AT1223" s="2">
        <v>0</v>
      </c>
      <c r="AU1223" s="2">
        <v>0</v>
      </c>
      <c r="AV1223" s="2">
        <v>1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1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75</v>
      </c>
      <c r="CG1223" s="2">
        <v>602.08000000000004</v>
      </c>
      <c r="CH1223" s="2">
        <v>25</v>
      </c>
      <c r="CI1223" s="2">
        <v>0</v>
      </c>
      <c r="CJ1223" s="2">
        <v>50</v>
      </c>
      <c r="CK1223" s="2">
        <v>0</v>
      </c>
      <c r="CL1223" s="2">
        <v>552.08000000000004</v>
      </c>
      <c r="CM1223" s="2">
        <v>0</v>
      </c>
      <c r="CN1223" s="2">
        <v>25</v>
      </c>
      <c r="CO1223" s="2">
        <v>0</v>
      </c>
      <c r="CP1223" s="2">
        <v>50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25</v>
      </c>
      <c r="DC1223" s="2">
        <v>0</v>
      </c>
      <c r="DD1223" s="2">
        <v>50</v>
      </c>
      <c r="DE1223" s="2">
        <v>0</v>
      </c>
      <c r="DF1223" s="2">
        <v>552.08000000000004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25</v>
      </c>
      <c r="EG1223" s="2">
        <v>0</v>
      </c>
      <c r="EH1223" s="2">
        <v>0</v>
      </c>
      <c r="EI1223" s="2">
        <v>0</v>
      </c>
      <c r="EJ1223" s="2">
        <v>0</v>
      </c>
      <c r="EK1223" s="2">
        <v>0</v>
      </c>
      <c r="EL1223" s="2">
        <v>0</v>
      </c>
      <c r="EM1223" s="2">
        <v>0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50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0</v>
      </c>
      <c r="FR1223" s="2">
        <v>0</v>
      </c>
      <c r="FS1223" s="2">
        <v>0</v>
      </c>
      <c r="FT1223" s="2">
        <v>0</v>
      </c>
      <c r="FU1223" s="2">
        <v>552.08000000000004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0</v>
      </c>
      <c r="GB1223" s="2">
        <v>0</v>
      </c>
      <c r="GC1223" s="2">
        <v>0</v>
      </c>
      <c r="GD1223" s="2">
        <v>627.08000000000004</v>
      </c>
      <c r="GE1223" s="2">
        <v>3</v>
      </c>
      <c r="GF1223" s="2" t="s">
        <v>188</v>
      </c>
    </row>
    <row r="1224" spans="1:188" x14ac:dyDescent="0.7">
      <c r="A1224" s="2">
        <v>1208647</v>
      </c>
      <c r="B1224" s="2" t="s">
        <v>1410</v>
      </c>
      <c r="C1224" s="3">
        <v>41640</v>
      </c>
      <c r="D1224" s="2">
        <v>5</v>
      </c>
      <c r="E1224" s="2">
        <v>3</v>
      </c>
      <c r="F1224" s="2">
        <v>1</v>
      </c>
      <c r="G1224" s="2">
        <v>3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1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1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1</v>
      </c>
      <c r="AI1224" s="2">
        <v>1</v>
      </c>
      <c r="AJ1224" s="2">
        <v>0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  <c r="AP1224" s="2">
        <v>0</v>
      </c>
      <c r="AQ1224" s="2">
        <v>0</v>
      </c>
      <c r="AR1224" s="2">
        <v>1</v>
      </c>
      <c r="AS1224" s="2">
        <v>0</v>
      </c>
      <c r="AT1224" s="2">
        <v>0</v>
      </c>
      <c r="AU1224" s="2">
        <v>0</v>
      </c>
      <c r="AV1224" s="2">
        <v>1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149</v>
      </c>
      <c r="CG1224" s="2">
        <v>149</v>
      </c>
      <c r="CH1224" s="2">
        <v>0</v>
      </c>
      <c r="CI1224" s="2">
        <v>100</v>
      </c>
      <c r="CJ1224" s="2">
        <v>0</v>
      </c>
      <c r="CK1224" s="2">
        <v>49</v>
      </c>
      <c r="CL1224" s="2">
        <v>0</v>
      </c>
      <c r="CM1224" s="2">
        <v>0</v>
      </c>
      <c r="CN1224" s="2">
        <v>0</v>
      </c>
      <c r="CO1224" s="2">
        <v>100</v>
      </c>
      <c r="CP1224" s="2">
        <v>0</v>
      </c>
      <c r="CQ1224" s="2">
        <v>49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100</v>
      </c>
      <c r="DC1224" s="2">
        <v>0</v>
      </c>
      <c r="DD1224" s="2">
        <v>49</v>
      </c>
      <c r="DE1224" s="2">
        <v>0</v>
      </c>
      <c r="DF1224" s="2">
        <v>100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0</v>
      </c>
      <c r="EO1224" s="2">
        <v>0</v>
      </c>
      <c r="EP1224" s="2">
        <v>0</v>
      </c>
      <c r="EQ1224" s="2">
        <v>0</v>
      </c>
      <c r="ER1224" s="2">
        <v>100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0</v>
      </c>
      <c r="FJ1224" s="2">
        <v>49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>
        <v>0</v>
      </c>
      <c r="FT1224" s="2">
        <v>0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149</v>
      </c>
      <c r="GE1224" s="2">
        <v>2</v>
      </c>
      <c r="GF1224" s="2" t="s">
        <v>188</v>
      </c>
    </row>
    <row r="1225" spans="1:188" x14ac:dyDescent="0.7">
      <c r="A1225" s="2">
        <v>1210850</v>
      </c>
      <c r="B1225" s="2" t="s">
        <v>1411</v>
      </c>
      <c r="C1225" s="3">
        <v>41640</v>
      </c>
      <c r="D1225" s="2">
        <v>5</v>
      </c>
      <c r="E1225" s="2">
        <v>3</v>
      </c>
      <c r="F1225" s="2">
        <v>1</v>
      </c>
      <c r="G1225" s="2">
        <v>3</v>
      </c>
      <c r="H1225" s="2">
        <v>0</v>
      </c>
      <c r="I1225" s="2">
        <v>2</v>
      </c>
      <c r="J1225" s="2">
        <v>0</v>
      </c>
      <c r="K1225" s="2">
        <v>1</v>
      </c>
      <c r="L1225" s="2">
        <v>0</v>
      </c>
      <c r="M1225" s="2">
        <v>2</v>
      </c>
      <c r="N1225" s="2">
        <v>0</v>
      </c>
      <c r="O1225" s="2">
        <v>1</v>
      </c>
      <c r="P1225" s="2">
        <v>0</v>
      </c>
      <c r="Q1225" s="2">
        <v>2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1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1</v>
      </c>
      <c r="AI1225" s="2">
        <v>1</v>
      </c>
      <c r="AJ1225" s="2">
        <v>0</v>
      </c>
      <c r="AK1225" s="2">
        <v>0</v>
      </c>
      <c r="AL1225" s="2">
        <v>0</v>
      </c>
      <c r="AM1225" s="2">
        <v>0</v>
      </c>
      <c r="AN1225" s="2">
        <v>1</v>
      </c>
      <c r="AO1225" s="2">
        <v>0</v>
      </c>
      <c r="AP1225" s="2">
        <v>0</v>
      </c>
      <c r="AQ1225" s="2">
        <v>0</v>
      </c>
      <c r="AR1225" s="2">
        <v>1</v>
      </c>
      <c r="AS1225" s="2">
        <v>0</v>
      </c>
      <c r="AT1225" s="2">
        <v>0</v>
      </c>
      <c r="AU1225" s="2">
        <v>0</v>
      </c>
      <c r="AV1225" s="2">
        <v>1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232</v>
      </c>
      <c r="CG1225" s="2">
        <v>70</v>
      </c>
      <c r="CH1225" s="2">
        <v>0</v>
      </c>
      <c r="CI1225" s="2">
        <v>212</v>
      </c>
      <c r="CJ1225" s="2">
        <v>0</v>
      </c>
      <c r="CK1225" s="2">
        <v>20</v>
      </c>
      <c r="CL1225" s="2">
        <v>0</v>
      </c>
      <c r="CM1225" s="2">
        <v>0</v>
      </c>
      <c r="CN1225" s="2">
        <v>0</v>
      </c>
      <c r="CO1225" s="2">
        <v>212</v>
      </c>
      <c r="CP1225" s="2">
        <v>0</v>
      </c>
      <c r="CQ1225" s="2">
        <v>20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212</v>
      </c>
      <c r="DC1225" s="2">
        <v>0</v>
      </c>
      <c r="DD1225" s="2">
        <v>20</v>
      </c>
      <c r="DE1225" s="2">
        <v>0</v>
      </c>
      <c r="DF1225" s="2">
        <v>50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0</v>
      </c>
      <c r="EK1225" s="2">
        <v>0</v>
      </c>
      <c r="EL1225" s="2">
        <v>212</v>
      </c>
      <c r="EM1225" s="2">
        <v>0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20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>
        <v>0</v>
      </c>
      <c r="FT1225" s="2">
        <v>0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232</v>
      </c>
      <c r="GE1225" s="2">
        <v>3</v>
      </c>
      <c r="GF1225" s="2" t="s">
        <v>188</v>
      </c>
    </row>
    <row r="1226" spans="1:188" x14ac:dyDescent="0.7">
      <c r="A1226" s="2">
        <v>1212319</v>
      </c>
      <c r="B1226" s="2" t="s">
        <v>1412</v>
      </c>
      <c r="C1226" s="3">
        <v>41640</v>
      </c>
      <c r="D1226" s="2">
        <v>5</v>
      </c>
      <c r="E1226" s="2">
        <v>3</v>
      </c>
      <c r="F1226" s="2">
        <v>1</v>
      </c>
      <c r="G1226" s="2">
        <v>3</v>
      </c>
      <c r="H1226" s="2">
        <v>0</v>
      </c>
      <c r="I1226" s="2">
        <v>1</v>
      </c>
      <c r="J1226" s="2">
        <v>0</v>
      </c>
      <c r="K1226" s="2">
        <v>1</v>
      </c>
      <c r="L1226" s="2">
        <v>0</v>
      </c>
      <c r="M1226" s="2">
        <v>1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1</v>
      </c>
      <c r="AI1226" s="2">
        <v>1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>
        <v>0</v>
      </c>
      <c r="AP1226" s="2">
        <v>0</v>
      </c>
      <c r="AQ1226" s="2">
        <v>0</v>
      </c>
      <c r="AR1226" s="2">
        <v>1</v>
      </c>
      <c r="AS1226" s="2">
        <v>0</v>
      </c>
      <c r="AT1226" s="2">
        <v>0</v>
      </c>
      <c r="AU1226" s="2">
        <v>0</v>
      </c>
      <c r="AV1226" s="2">
        <v>1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75</v>
      </c>
      <c r="CG1226" s="2">
        <v>125</v>
      </c>
      <c r="CH1226" s="2">
        <v>0</v>
      </c>
      <c r="CI1226" s="2">
        <v>50</v>
      </c>
      <c r="CJ1226" s="2">
        <v>0</v>
      </c>
      <c r="CK1226" s="2">
        <v>25</v>
      </c>
      <c r="CL1226" s="2">
        <v>0</v>
      </c>
      <c r="CM1226" s="2">
        <v>0</v>
      </c>
      <c r="CN1226" s="2">
        <v>0</v>
      </c>
      <c r="CO1226" s="2">
        <v>50</v>
      </c>
      <c r="CP1226" s="2">
        <v>0</v>
      </c>
      <c r="CQ1226" s="2">
        <v>25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50</v>
      </c>
      <c r="DC1226" s="2">
        <v>0</v>
      </c>
      <c r="DD1226" s="2">
        <v>25</v>
      </c>
      <c r="DE1226" s="2">
        <v>0</v>
      </c>
      <c r="DF1226" s="2">
        <v>100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0</v>
      </c>
      <c r="EO1226" s="2">
        <v>50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25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>
        <v>0</v>
      </c>
      <c r="FT1226" s="2">
        <v>0</v>
      </c>
      <c r="FU1226" s="2">
        <v>0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75</v>
      </c>
      <c r="GE1226" s="2">
        <v>2</v>
      </c>
      <c r="GF1226" s="2" t="s">
        <v>188</v>
      </c>
    </row>
    <row r="1227" spans="1:188" x14ac:dyDescent="0.7">
      <c r="A1227" s="2">
        <v>1212878</v>
      </c>
      <c r="B1227" s="2" t="s">
        <v>1413</v>
      </c>
      <c r="C1227" s="3">
        <v>41275</v>
      </c>
      <c r="D1227" s="2">
        <v>6</v>
      </c>
      <c r="E1227" s="2">
        <v>3</v>
      </c>
      <c r="F1227" s="2">
        <v>1</v>
      </c>
      <c r="G1227" s="2">
        <v>3</v>
      </c>
      <c r="H1227" s="2">
        <v>1</v>
      </c>
      <c r="I1227" s="2">
        <v>0</v>
      </c>
      <c r="J1227" s="2">
        <v>2</v>
      </c>
      <c r="K1227" s="2">
        <v>0</v>
      </c>
      <c r="L1227" s="2">
        <v>9</v>
      </c>
      <c r="M1227" s="2">
        <v>1</v>
      </c>
      <c r="N1227" s="2">
        <v>0</v>
      </c>
      <c r="O1227" s="2">
        <v>2</v>
      </c>
      <c r="P1227" s="2">
        <v>0</v>
      </c>
      <c r="Q1227" s="2">
        <v>9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1</v>
      </c>
      <c r="AE1227" s="2">
        <v>0</v>
      </c>
      <c r="AF1227" s="2">
        <v>0</v>
      </c>
      <c r="AG1227" s="2">
        <v>0</v>
      </c>
      <c r="AH1227" s="2">
        <v>1</v>
      </c>
      <c r="AI1227" s="2">
        <v>1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>
        <v>0</v>
      </c>
      <c r="AP1227" s="2">
        <v>0</v>
      </c>
      <c r="AQ1227" s="2">
        <v>0</v>
      </c>
      <c r="AR1227" s="2">
        <v>1</v>
      </c>
      <c r="AS1227" s="2">
        <v>0</v>
      </c>
      <c r="AT1227" s="2">
        <v>0</v>
      </c>
      <c r="AU1227" s="2">
        <v>0</v>
      </c>
      <c r="AV1227" s="2">
        <v>1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1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502</v>
      </c>
      <c r="CG1227" s="2">
        <v>477</v>
      </c>
      <c r="CH1227" s="2">
        <v>25</v>
      </c>
      <c r="CI1227" s="2">
        <v>0</v>
      </c>
      <c r="CJ1227" s="2">
        <v>35</v>
      </c>
      <c r="CK1227" s="2">
        <v>0</v>
      </c>
      <c r="CL1227" s="2">
        <v>442</v>
      </c>
      <c r="CM1227" s="2">
        <v>0</v>
      </c>
      <c r="CN1227" s="2">
        <v>25</v>
      </c>
      <c r="CO1227" s="2">
        <v>0</v>
      </c>
      <c r="CP1227" s="2">
        <v>35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25</v>
      </c>
      <c r="DC1227" s="2">
        <v>0</v>
      </c>
      <c r="DD1227" s="2">
        <v>35</v>
      </c>
      <c r="DE1227" s="2">
        <v>0</v>
      </c>
      <c r="DF1227" s="2">
        <v>442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25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20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15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>
        <v>110</v>
      </c>
      <c r="FT1227" s="2">
        <v>0</v>
      </c>
      <c r="FU1227" s="2">
        <v>0</v>
      </c>
      <c r="FV1227" s="2">
        <v>0</v>
      </c>
      <c r="FW1227" s="2">
        <v>0</v>
      </c>
      <c r="FX1227" s="2">
        <v>291.51</v>
      </c>
      <c r="FY1227" s="2">
        <v>40.49</v>
      </c>
      <c r="FZ1227" s="2">
        <v>0</v>
      </c>
      <c r="GA1227" s="2">
        <v>0</v>
      </c>
      <c r="GB1227" s="2">
        <v>0</v>
      </c>
      <c r="GC1227" s="2">
        <v>0</v>
      </c>
      <c r="GD1227" s="2">
        <v>502</v>
      </c>
      <c r="GE1227" s="2">
        <v>12</v>
      </c>
      <c r="GF1227" s="2" t="s">
        <v>188</v>
      </c>
    </row>
    <row r="1228" spans="1:188" x14ac:dyDescent="0.7">
      <c r="A1228" s="2">
        <v>1212986</v>
      </c>
      <c r="B1228" s="2" t="s">
        <v>1414</v>
      </c>
      <c r="C1228" s="3">
        <v>41640</v>
      </c>
      <c r="D1228" s="2">
        <v>5</v>
      </c>
      <c r="E1228" s="2">
        <v>3</v>
      </c>
      <c r="F1228" s="2">
        <v>1</v>
      </c>
      <c r="G1228" s="2">
        <v>3</v>
      </c>
      <c r="H1228" s="2">
        <v>0</v>
      </c>
      <c r="I1228" s="2">
        <v>2</v>
      </c>
      <c r="J1228" s="2">
        <v>0</v>
      </c>
      <c r="K1228" s="2">
        <v>1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1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1</v>
      </c>
      <c r="AI1228" s="2">
        <v>1</v>
      </c>
      <c r="AJ1228" s="2">
        <v>0</v>
      </c>
      <c r="AK1228" s="2">
        <v>0</v>
      </c>
      <c r="AL1228" s="2">
        <v>0</v>
      </c>
      <c r="AM1228" s="2">
        <v>0</v>
      </c>
      <c r="AN1228" s="2">
        <v>1</v>
      </c>
      <c r="AO1228" s="2">
        <v>0</v>
      </c>
      <c r="AP1228" s="2">
        <v>0</v>
      </c>
      <c r="AQ1228" s="2">
        <v>0</v>
      </c>
      <c r="AR1228" s="2">
        <v>1</v>
      </c>
      <c r="AS1228" s="2">
        <v>0</v>
      </c>
      <c r="AT1228" s="2">
        <v>0</v>
      </c>
      <c r="AU1228" s="2">
        <v>0</v>
      </c>
      <c r="AV1228" s="2">
        <v>1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124.16</v>
      </c>
      <c r="CG1228" s="2">
        <v>50</v>
      </c>
      <c r="CH1228" s="2">
        <v>0</v>
      </c>
      <c r="CI1228" s="2">
        <v>99.16</v>
      </c>
      <c r="CJ1228" s="2">
        <v>0</v>
      </c>
      <c r="CK1228" s="2">
        <v>25</v>
      </c>
      <c r="CL1228" s="2">
        <v>0</v>
      </c>
      <c r="CM1228" s="2">
        <v>0</v>
      </c>
      <c r="CN1228" s="2">
        <v>0</v>
      </c>
      <c r="CO1228" s="2">
        <v>99.16</v>
      </c>
      <c r="CP1228" s="2">
        <v>0</v>
      </c>
      <c r="CQ1228" s="2">
        <v>25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99.16</v>
      </c>
      <c r="DC1228" s="2">
        <v>0</v>
      </c>
      <c r="DD1228" s="2">
        <v>25</v>
      </c>
      <c r="DE1228" s="2">
        <v>0</v>
      </c>
      <c r="DF1228" s="2">
        <v>25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49.16</v>
      </c>
      <c r="EK1228" s="2">
        <v>0</v>
      </c>
      <c r="EL1228" s="2">
        <v>0</v>
      </c>
      <c r="EM1228" s="2">
        <v>0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50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25</v>
      </c>
      <c r="FQ1228" s="2">
        <v>0</v>
      </c>
      <c r="FR1228" s="2">
        <v>0</v>
      </c>
      <c r="FS1228" s="2">
        <v>0</v>
      </c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0</v>
      </c>
      <c r="GB1228" s="2">
        <v>0</v>
      </c>
      <c r="GC1228" s="2">
        <v>0</v>
      </c>
      <c r="GD1228" s="2">
        <v>124.16</v>
      </c>
      <c r="GE1228" s="2">
        <v>3</v>
      </c>
      <c r="GF1228" s="2" t="s">
        <v>188</v>
      </c>
    </row>
    <row r="1229" spans="1:188" x14ac:dyDescent="0.7">
      <c r="A1229" s="2">
        <v>1214097</v>
      </c>
      <c r="B1229" s="2" t="s">
        <v>1415</v>
      </c>
      <c r="C1229" s="3">
        <v>41640</v>
      </c>
      <c r="D1229" s="2">
        <v>5</v>
      </c>
      <c r="E1229" s="2">
        <v>3</v>
      </c>
      <c r="F1229" s="2">
        <v>1</v>
      </c>
      <c r="G1229" s="2">
        <v>3</v>
      </c>
      <c r="H1229" s="2">
        <v>0</v>
      </c>
      <c r="I1229" s="2">
        <v>1</v>
      </c>
      <c r="J1229" s="2">
        <v>0</v>
      </c>
      <c r="K1229" s="2">
        <v>1</v>
      </c>
      <c r="L1229" s="2">
        <v>0</v>
      </c>
      <c r="M1229" s="2">
        <v>1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1</v>
      </c>
      <c r="AI1229" s="2">
        <v>1</v>
      </c>
      <c r="AJ1229" s="2">
        <v>0</v>
      </c>
      <c r="AK1229" s="2">
        <v>0</v>
      </c>
      <c r="AL1229" s="2">
        <v>0</v>
      </c>
      <c r="AM1229" s="2">
        <v>0</v>
      </c>
      <c r="AN1229" s="2">
        <v>1</v>
      </c>
      <c r="AO1229" s="2">
        <v>0</v>
      </c>
      <c r="AP1229" s="2">
        <v>0</v>
      </c>
      <c r="AQ1229" s="2">
        <v>0</v>
      </c>
      <c r="AR1229" s="2">
        <v>1</v>
      </c>
      <c r="AS1229" s="2">
        <v>0</v>
      </c>
      <c r="AT1229" s="2">
        <v>0</v>
      </c>
      <c r="AU1229" s="2">
        <v>0</v>
      </c>
      <c r="AV1229" s="2">
        <v>1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35</v>
      </c>
      <c r="CG1229" s="2">
        <v>40</v>
      </c>
      <c r="CH1229" s="2">
        <v>0</v>
      </c>
      <c r="CI1229" s="2">
        <v>15</v>
      </c>
      <c r="CJ1229" s="2">
        <v>0</v>
      </c>
      <c r="CK1229" s="2">
        <v>20</v>
      </c>
      <c r="CL1229" s="2">
        <v>0</v>
      </c>
      <c r="CM1229" s="2">
        <v>0</v>
      </c>
      <c r="CN1229" s="2">
        <v>0</v>
      </c>
      <c r="CO1229" s="2">
        <v>15</v>
      </c>
      <c r="CP1229" s="2">
        <v>0</v>
      </c>
      <c r="CQ1229" s="2">
        <v>20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15</v>
      </c>
      <c r="DC1229" s="2">
        <v>0</v>
      </c>
      <c r="DD1229" s="2">
        <v>20</v>
      </c>
      <c r="DE1229" s="2">
        <v>0</v>
      </c>
      <c r="DF1229" s="2">
        <v>20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0</v>
      </c>
      <c r="EM1229" s="2">
        <v>0</v>
      </c>
      <c r="EN1229" s="2">
        <v>0</v>
      </c>
      <c r="EO1229" s="2">
        <v>0</v>
      </c>
      <c r="EP1229" s="2">
        <v>0</v>
      </c>
      <c r="EQ1229" s="2">
        <v>0</v>
      </c>
      <c r="ER1229" s="2">
        <v>15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20</v>
      </c>
      <c r="FO1229" s="2">
        <v>0</v>
      </c>
      <c r="FP1229" s="2">
        <v>0</v>
      </c>
      <c r="FQ1229" s="2">
        <v>0</v>
      </c>
      <c r="FR1229" s="2">
        <v>0</v>
      </c>
      <c r="FS1229" s="2">
        <v>0</v>
      </c>
      <c r="FT1229" s="2">
        <v>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0</v>
      </c>
      <c r="GC1229" s="2">
        <v>0</v>
      </c>
      <c r="GD1229" s="2">
        <v>35</v>
      </c>
      <c r="GE1229" s="2">
        <v>2</v>
      </c>
      <c r="GF1229" s="2" t="s">
        <v>188</v>
      </c>
    </row>
    <row r="1230" spans="1:188" x14ac:dyDescent="0.7">
      <c r="A1230" s="2">
        <v>1214251</v>
      </c>
      <c r="B1230" s="2" t="s">
        <v>1416</v>
      </c>
      <c r="C1230" s="3">
        <v>41275</v>
      </c>
      <c r="D1230" s="2">
        <v>6</v>
      </c>
      <c r="E1230" s="2">
        <v>4</v>
      </c>
      <c r="F1230" s="2">
        <v>2</v>
      </c>
      <c r="G1230" s="2">
        <v>4</v>
      </c>
      <c r="H1230" s="2">
        <v>2</v>
      </c>
      <c r="I1230" s="2">
        <v>0</v>
      </c>
      <c r="J1230" s="2">
        <v>3</v>
      </c>
      <c r="K1230" s="2">
        <v>0</v>
      </c>
      <c r="L1230" s="2">
        <v>13</v>
      </c>
      <c r="M1230" s="2">
        <v>2</v>
      </c>
      <c r="N1230" s="2">
        <v>0</v>
      </c>
      <c r="O1230" s="2">
        <v>3</v>
      </c>
      <c r="P1230" s="2">
        <v>0</v>
      </c>
      <c r="Q1230" s="2">
        <v>13</v>
      </c>
      <c r="R1230" s="2">
        <v>0</v>
      </c>
      <c r="S1230" s="2">
        <v>0</v>
      </c>
      <c r="T1230" s="2">
        <v>0</v>
      </c>
      <c r="U1230" s="2">
        <v>0</v>
      </c>
      <c r="V1230" s="2">
        <v>1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1</v>
      </c>
      <c r="AI1230" s="2">
        <v>1</v>
      </c>
      <c r="AJ1230" s="2">
        <v>0</v>
      </c>
      <c r="AK1230" s="2">
        <v>0</v>
      </c>
      <c r="AL1230" s="2">
        <v>0</v>
      </c>
      <c r="AM1230" s="2">
        <v>0</v>
      </c>
      <c r="AN1230" s="2">
        <v>1</v>
      </c>
      <c r="AO1230" s="2">
        <v>0</v>
      </c>
      <c r="AP1230" s="2">
        <v>0</v>
      </c>
      <c r="AQ1230" s="2">
        <v>0</v>
      </c>
      <c r="AR1230" s="2">
        <v>1</v>
      </c>
      <c r="AS1230" s="2">
        <v>0</v>
      </c>
      <c r="AT1230" s="2">
        <v>0</v>
      </c>
      <c r="AU1230" s="2">
        <v>0</v>
      </c>
      <c r="AV1230" s="2">
        <v>1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1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85</v>
      </c>
      <c r="CG1230" s="2">
        <v>360</v>
      </c>
      <c r="CH1230" s="2">
        <v>50</v>
      </c>
      <c r="CI1230" s="2">
        <v>0</v>
      </c>
      <c r="CJ1230" s="2">
        <v>35</v>
      </c>
      <c r="CK1230" s="2">
        <v>0</v>
      </c>
      <c r="CL1230" s="2">
        <v>325</v>
      </c>
      <c r="CM1230" s="2">
        <v>0</v>
      </c>
      <c r="CN1230" s="2">
        <v>50</v>
      </c>
      <c r="CO1230" s="2">
        <v>0</v>
      </c>
      <c r="CP1230" s="2">
        <v>35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50</v>
      </c>
      <c r="DC1230" s="2">
        <v>0</v>
      </c>
      <c r="DD1230" s="2">
        <v>35</v>
      </c>
      <c r="DE1230" s="2">
        <v>0</v>
      </c>
      <c r="DF1230" s="2">
        <v>325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25</v>
      </c>
      <c r="DY1230" s="2">
        <v>0</v>
      </c>
      <c r="DZ1230" s="2">
        <v>0</v>
      </c>
      <c r="EA1230" s="2">
        <v>0</v>
      </c>
      <c r="EB1230" s="2">
        <v>25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20</v>
      </c>
      <c r="FB1230" s="2">
        <v>0</v>
      </c>
      <c r="FC1230" s="2">
        <v>15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>
        <v>0</v>
      </c>
      <c r="FT1230" s="2">
        <v>0</v>
      </c>
      <c r="FU1230" s="2">
        <v>0</v>
      </c>
      <c r="FV1230" s="2">
        <v>0</v>
      </c>
      <c r="FW1230" s="2">
        <v>0</v>
      </c>
      <c r="FX1230" s="2">
        <v>25</v>
      </c>
      <c r="FY1230" s="2">
        <v>155</v>
      </c>
      <c r="FZ1230" s="2">
        <v>80</v>
      </c>
      <c r="GA1230" s="2">
        <v>10</v>
      </c>
      <c r="GB1230" s="2">
        <v>20</v>
      </c>
      <c r="GC1230" s="2">
        <v>35</v>
      </c>
      <c r="GD1230" s="2">
        <v>410</v>
      </c>
      <c r="GE1230" s="2">
        <v>18</v>
      </c>
      <c r="GF1230" s="2" t="s">
        <v>188</v>
      </c>
    </row>
    <row r="1231" spans="1:188" x14ac:dyDescent="0.7">
      <c r="A1231" s="2">
        <v>1215294</v>
      </c>
      <c r="B1231" s="2" t="s">
        <v>1417</v>
      </c>
      <c r="C1231" s="3">
        <v>41640</v>
      </c>
      <c r="D1231" s="2">
        <v>5</v>
      </c>
      <c r="E1231" s="2">
        <v>3</v>
      </c>
      <c r="F1231" s="2">
        <v>1</v>
      </c>
      <c r="G1231" s="2">
        <v>3</v>
      </c>
      <c r="H1231" s="2">
        <v>0</v>
      </c>
      <c r="I1231" s="2">
        <v>1</v>
      </c>
      <c r="J1231" s="2">
        <v>0</v>
      </c>
      <c r="K1231" s="2">
        <v>1</v>
      </c>
      <c r="L1231" s="2">
        <v>0</v>
      </c>
      <c r="M1231" s="2">
        <v>1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1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1</v>
      </c>
      <c r="AI1231" s="2">
        <v>1</v>
      </c>
      <c r="AJ1231" s="2">
        <v>0</v>
      </c>
      <c r="AK1231" s="2">
        <v>0</v>
      </c>
      <c r="AL1231" s="2">
        <v>0</v>
      </c>
      <c r="AM1231" s="2">
        <v>0</v>
      </c>
      <c r="AN1231" s="2">
        <v>1</v>
      </c>
      <c r="AO1231" s="2">
        <v>0</v>
      </c>
      <c r="AP1231" s="2">
        <v>0</v>
      </c>
      <c r="AQ1231" s="2">
        <v>0</v>
      </c>
      <c r="AR1231" s="2">
        <v>1</v>
      </c>
      <c r="AS1231" s="2">
        <v>0</v>
      </c>
      <c r="AT1231" s="2">
        <v>0</v>
      </c>
      <c r="AU1231" s="2">
        <v>0</v>
      </c>
      <c r="AV1231" s="2">
        <v>1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150</v>
      </c>
      <c r="CG1231" s="2">
        <v>200</v>
      </c>
      <c r="CH1231" s="2">
        <v>0</v>
      </c>
      <c r="CI1231" s="2">
        <v>50</v>
      </c>
      <c r="CJ1231" s="2">
        <v>0</v>
      </c>
      <c r="CK1231" s="2">
        <v>100</v>
      </c>
      <c r="CL1231" s="2">
        <v>0</v>
      </c>
      <c r="CM1231" s="2">
        <v>0</v>
      </c>
      <c r="CN1231" s="2">
        <v>0</v>
      </c>
      <c r="CO1231" s="2">
        <v>50</v>
      </c>
      <c r="CP1231" s="2">
        <v>0</v>
      </c>
      <c r="CQ1231" s="2">
        <v>100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50</v>
      </c>
      <c r="DC1231" s="2">
        <v>0</v>
      </c>
      <c r="DD1231" s="2">
        <v>100</v>
      </c>
      <c r="DE1231" s="2">
        <v>0</v>
      </c>
      <c r="DF1231" s="2">
        <v>100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50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100</v>
      </c>
      <c r="FM1231" s="2">
        <v>0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>
        <v>0</v>
      </c>
      <c r="FT1231" s="2">
        <v>0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0</v>
      </c>
      <c r="GC1231" s="2">
        <v>0</v>
      </c>
      <c r="GD1231" s="2">
        <v>150</v>
      </c>
      <c r="GE1231" s="2">
        <v>2</v>
      </c>
      <c r="GF1231" s="2" t="s">
        <v>188</v>
      </c>
    </row>
    <row r="1232" spans="1:188" x14ac:dyDescent="0.7">
      <c r="A1232" s="2">
        <v>1215575</v>
      </c>
      <c r="B1232" s="2" t="s">
        <v>1418</v>
      </c>
      <c r="C1232" s="3">
        <v>41275</v>
      </c>
      <c r="D1232" s="2">
        <v>6</v>
      </c>
      <c r="E1232" s="2">
        <v>3</v>
      </c>
      <c r="F1232" s="2">
        <v>1</v>
      </c>
      <c r="G1232" s="2">
        <v>3</v>
      </c>
      <c r="H1232" s="2">
        <v>1</v>
      </c>
      <c r="I1232" s="2">
        <v>0</v>
      </c>
      <c r="J1232" s="2">
        <v>4</v>
      </c>
      <c r="K1232" s="2">
        <v>0</v>
      </c>
      <c r="L1232" s="2">
        <v>1</v>
      </c>
      <c r="M1232" s="2">
        <v>1</v>
      </c>
      <c r="N1232" s="2">
        <v>0</v>
      </c>
      <c r="O1232" s="2">
        <v>4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1</v>
      </c>
      <c r="AE1232" s="2">
        <v>0</v>
      </c>
      <c r="AF1232" s="2">
        <v>0</v>
      </c>
      <c r="AG1232" s="2">
        <v>0</v>
      </c>
      <c r="AH1232" s="2">
        <v>1</v>
      </c>
      <c r="AI1232" s="2">
        <v>1</v>
      </c>
      <c r="AJ1232" s="2">
        <v>0</v>
      </c>
      <c r="AK1232" s="2">
        <v>0</v>
      </c>
      <c r="AL1232" s="2">
        <v>0</v>
      </c>
      <c r="AM1232" s="2">
        <v>0</v>
      </c>
      <c r="AN1232" s="2">
        <v>1</v>
      </c>
      <c r="AO1232" s="2">
        <v>0</v>
      </c>
      <c r="AP1232" s="2">
        <v>0</v>
      </c>
      <c r="AQ1232" s="2">
        <v>0</v>
      </c>
      <c r="AR1232" s="2">
        <v>1</v>
      </c>
      <c r="AS1232" s="2">
        <v>0</v>
      </c>
      <c r="AT1232" s="2">
        <v>0</v>
      </c>
      <c r="AU1232" s="2">
        <v>0</v>
      </c>
      <c r="AV1232" s="2">
        <v>1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1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55</v>
      </c>
      <c r="CG1232" s="2">
        <v>45</v>
      </c>
      <c r="CH1232" s="2">
        <v>10</v>
      </c>
      <c r="CI1232" s="2">
        <v>0</v>
      </c>
      <c r="CJ1232" s="2">
        <v>35</v>
      </c>
      <c r="CK1232" s="2">
        <v>0</v>
      </c>
      <c r="CL1232" s="2">
        <v>10</v>
      </c>
      <c r="CM1232" s="2">
        <v>0</v>
      </c>
      <c r="CN1232" s="2">
        <v>10</v>
      </c>
      <c r="CO1232" s="2">
        <v>0</v>
      </c>
      <c r="CP1232" s="2">
        <v>35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2">
        <v>10</v>
      </c>
      <c r="DC1232" s="2">
        <v>0</v>
      </c>
      <c r="DD1232" s="2">
        <v>35</v>
      </c>
      <c r="DE1232" s="2">
        <v>0</v>
      </c>
      <c r="DF1232" s="2">
        <v>10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10</v>
      </c>
      <c r="EE1232" s="2">
        <v>0</v>
      </c>
      <c r="EF1232" s="2">
        <v>0</v>
      </c>
      <c r="EG1232" s="2">
        <v>0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0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10</v>
      </c>
      <c r="EU1232" s="2">
        <v>5</v>
      </c>
      <c r="EV1232" s="2">
        <v>10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10</v>
      </c>
      <c r="FE1232" s="2">
        <v>0</v>
      </c>
      <c r="FF1232" s="2">
        <v>0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0</v>
      </c>
      <c r="FQ1232" s="2">
        <v>0</v>
      </c>
      <c r="FR1232" s="2">
        <v>0</v>
      </c>
      <c r="FS1232" s="2">
        <v>0</v>
      </c>
      <c r="FT1232" s="2">
        <v>10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0</v>
      </c>
      <c r="GC1232" s="2">
        <v>0</v>
      </c>
      <c r="GD1232" s="2">
        <v>55</v>
      </c>
      <c r="GE1232" s="2">
        <v>6</v>
      </c>
      <c r="GF1232" s="2" t="s">
        <v>188</v>
      </c>
    </row>
    <row r="1233" spans="1:188" x14ac:dyDescent="0.7">
      <c r="A1233" s="2">
        <v>1216249</v>
      </c>
      <c r="B1233" s="2" t="s">
        <v>1419</v>
      </c>
      <c r="C1233" s="3">
        <v>41640</v>
      </c>
      <c r="D1233" s="2">
        <v>5</v>
      </c>
      <c r="E1233" s="2">
        <v>3</v>
      </c>
      <c r="F1233" s="2">
        <v>1</v>
      </c>
      <c r="G1233" s="2">
        <v>3</v>
      </c>
      <c r="H1233" s="2">
        <v>0</v>
      </c>
      <c r="I1233" s="2">
        <v>1</v>
      </c>
      <c r="J1233" s="2">
        <v>0</v>
      </c>
      <c r="K1233" s="2">
        <v>1</v>
      </c>
      <c r="L1233" s="2">
        <v>0</v>
      </c>
      <c r="M1233" s="2">
        <v>1</v>
      </c>
      <c r="N1233" s="2">
        <v>0</v>
      </c>
      <c r="O1233" s="2">
        <v>1</v>
      </c>
      <c r="P1233" s="2">
        <v>0</v>
      </c>
      <c r="Q1233" s="2">
        <v>2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1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0</v>
      </c>
      <c r="AP1233" s="2">
        <v>0</v>
      </c>
      <c r="AQ1233" s="2">
        <v>0</v>
      </c>
      <c r="AR1233" s="2">
        <v>1</v>
      </c>
      <c r="AS1233" s="2">
        <v>0</v>
      </c>
      <c r="AT1233" s="2">
        <v>0</v>
      </c>
      <c r="AU1233" s="2">
        <v>0</v>
      </c>
      <c r="AV1233" s="2">
        <v>1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221.82</v>
      </c>
      <c r="CG1233" s="2">
        <v>358.7</v>
      </c>
      <c r="CH1233" s="2">
        <v>0</v>
      </c>
      <c r="CI1233" s="2">
        <v>200</v>
      </c>
      <c r="CJ1233" s="2">
        <v>0</v>
      </c>
      <c r="CK1233" s="2">
        <v>21.82</v>
      </c>
      <c r="CL1233" s="2">
        <v>0</v>
      </c>
      <c r="CM1233" s="2">
        <v>0</v>
      </c>
      <c r="CN1233" s="2">
        <v>0</v>
      </c>
      <c r="CO1233" s="2">
        <v>200</v>
      </c>
      <c r="CP1233" s="2">
        <v>0</v>
      </c>
      <c r="CQ1233" s="2">
        <v>21.82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0</v>
      </c>
      <c r="DA1233" s="2">
        <v>0</v>
      </c>
      <c r="DB1233" s="2">
        <v>200</v>
      </c>
      <c r="DC1233" s="2">
        <v>0</v>
      </c>
      <c r="DD1233" s="2">
        <v>21.82</v>
      </c>
      <c r="DE1233" s="2">
        <v>0</v>
      </c>
      <c r="DF1233" s="2">
        <v>336.88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0</v>
      </c>
      <c r="EJ1233" s="2">
        <v>0</v>
      </c>
      <c r="EK1233" s="2">
        <v>200</v>
      </c>
      <c r="EL1233" s="2">
        <v>0</v>
      </c>
      <c r="EM1233" s="2">
        <v>0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21.82</v>
      </c>
      <c r="FM1233" s="2">
        <v>0</v>
      </c>
      <c r="FN1233" s="2">
        <v>0</v>
      </c>
      <c r="FO1233" s="2">
        <v>0</v>
      </c>
      <c r="FP1233" s="2">
        <v>0</v>
      </c>
      <c r="FQ1233" s="2">
        <v>0</v>
      </c>
      <c r="FR1233" s="2">
        <v>0</v>
      </c>
      <c r="FS1233" s="2">
        <v>0</v>
      </c>
      <c r="FT1233" s="2">
        <v>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0</v>
      </c>
      <c r="GB1233" s="2">
        <v>0</v>
      </c>
      <c r="GC1233" s="2">
        <v>0</v>
      </c>
      <c r="GD1233" s="2">
        <v>221.82</v>
      </c>
      <c r="GE1233" s="2">
        <v>2</v>
      </c>
      <c r="GF1233" s="2" t="s">
        <v>188</v>
      </c>
    </row>
    <row r="1234" spans="1:188" x14ac:dyDescent="0.7">
      <c r="A1234" s="2">
        <v>1216502</v>
      </c>
      <c r="B1234" s="2" t="s">
        <v>1420</v>
      </c>
      <c r="C1234" s="3">
        <v>41275</v>
      </c>
      <c r="D1234" s="2">
        <v>6</v>
      </c>
      <c r="E1234" s="2">
        <v>4</v>
      </c>
      <c r="F1234" s="2">
        <v>2</v>
      </c>
      <c r="G1234" s="2">
        <v>4</v>
      </c>
      <c r="H1234" s="2">
        <v>2</v>
      </c>
      <c r="I1234" s="2">
        <v>0</v>
      </c>
      <c r="J1234" s="2">
        <v>2</v>
      </c>
      <c r="K1234" s="2">
        <v>0</v>
      </c>
      <c r="L1234" s="2">
        <v>2</v>
      </c>
      <c r="M1234" s="2">
        <v>2</v>
      </c>
      <c r="N1234" s="2">
        <v>0</v>
      </c>
      <c r="O1234" s="2">
        <v>2</v>
      </c>
      <c r="P1234" s="2">
        <v>0</v>
      </c>
      <c r="Q1234" s="2">
        <v>2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</v>
      </c>
      <c r="AI1234" s="2">
        <v>1</v>
      </c>
      <c r="AJ1234" s="2">
        <v>0</v>
      </c>
      <c r="AK1234" s="2">
        <v>0</v>
      </c>
      <c r="AL1234" s="2">
        <v>0</v>
      </c>
      <c r="AM1234" s="2">
        <v>0</v>
      </c>
      <c r="AN1234" s="2">
        <v>1</v>
      </c>
      <c r="AO1234" s="2">
        <v>0</v>
      </c>
      <c r="AP1234" s="2">
        <v>0</v>
      </c>
      <c r="AQ1234" s="2">
        <v>0</v>
      </c>
      <c r="AR1234" s="2">
        <v>1</v>
      </c>
      <c r="AS1234" s="2">
        <v>0</v>
      </c>
      <c r="AT1234" s="2">
        <v>0</v>
      </c>
      <c r="AU1234" s="2">
        <v>0</v>
      </c>
      <c r="AV1234" s="2">
        <v>1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1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175</v>
      </c>
      <c r="CG1234" s="2">
        <v>136</v>
      </c>
      <c r="CH1234" s="2">
        <v>100</v>
      </c>
      <c r="CI1234" s="2">
        <v>0</v>
      </c>
      <c r="CJ1234" s="2">
        <v>75</v>
      </c>
      <c r="CK1234" s="2">
        <v>0</v>
      </c>
      <c r="CL1234" s="2">
        <v>61</v>
      </c>
      <c r="CM1234" s="2">
        <v>0</v>
      </c>
      <c r="CN1234" s="2">
        <v>100</v>
      </c>
      <c r="CO1234" s="2">
        <v>0</v>
      </c>
      <c r="CP1234" s="2">
        <v>75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0</v>
      </c>
      <c r="CZ1234" s="2">
        <v>0</v>
      </c>
      <c r="DA1234" s="2">
        <v>0</v>
      </c>
      <c r="DB1234" s="2">
        <v>100</v>
      </c>
      <c r="DC1234" s="2">
        <v>0</v>
      </c>
      <c r="DD1234" s="2">
        <v>75</v>
      </c>
      <c r="DE1234" s="2">
        <v>0</v>
      </c>
      <c r="DF1234" s="2">
        <v>61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50</v>
      </c>
      <c r="ED1234" s="2">
        <v>50</v>
      </c>
      <c r="EE1234" s="2">
        <v>0</v>
      </c>
      <c r="EF1234" s="2">
        <v>0</v>
      </c>
      <c r="EG1234" s="2">
        <v>0</v>
      </c>
      <c r="EH1234" s="2">
        <v>0</v>
      </c>
      <c r="EI1234" s="2">
        <v>0</v>
      </c>
      <c r="EJ1234" s="2">
        <v>0</v>
      </c>
      <c r="EK1234" s="2">
        <v>0</v>
      </c>
      <c r="EL1234" s="2">
        <v>0</v>
      </c>
      <c r="EM1234" s="2">
        <v>0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50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25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0</v>
      </c>
      <c r="FQ1234" s="2">
        <v>0</v>
      </c>
      <c r="FR1234" s="2">
        <v>0</v>
      </c>
      <c r="FS1234" s="2">
        <v>0</v>
      </c>
      <c r="FT1234" s="2">
        <v>0</v>
      </c>
      <c r="FU1234" s="2">
        <v>0</v>
      </c>
      <c r="FV1234" s="2">
        <v>0</v>
      </c>
      <c r="FW1234" s="2">
        <v>0</v>
      </c>
      <c r="FX1234" s="2">
        <v>0</v>
      </c>
      <c r="FY1234" s="2">
        <v>61</v>
      </c>
      <c r="FZ1234" s="2">
        <v>0</v>
      </c>
      <c r="GA1234" s="2">
        <v>0</v>
      </c>
      <c r="GB1234" s="2">
        <v>0</v>
      </c>
      <c r="GC1234" s="2">
        <v>0</v>
      </c>
      <c r="GD1234" s="2">
        <v>236</v>
      </c>
      <c r="GE1234" s="2">
        <v>6</v>
      </c>
      <c r="GF1234" s="2" t="s">
        <v>188</v>
      </c>
    </row>
    <row r="1235" spans="1:188" x14ac:dyDescent="0.7">
      <c r="A1235" s="2">
        <v>1218277</v>
      </c>
      <c r="B1235" s="2" t="s">
        <v>1421</v>
      </c>
      <c r="C1235" s="3">
        <v>41640</v>
      </c>
      <c r="D1235" s="2">
        <v>5</v>
      </c>
      <c r="E1235" s="2">
        <v>3</v>
      </c>
      <c r="F1235" s="2">
        <v>1</v>
      </c>
      <c r="G1235" s="2">
        <v>3</v>
      </c>
      <c r="H1235" s="2">
        <v>0</v>
      </c>
      <c r="I1235" s="2">
        <v>1</v>
      </c>
      <c r="J1235" s="2">
        <v>0</v>
      </c>
      <c r="K1235" s="2">
        <v>2</v>
      </c>
      <c r="L1235" s="2">
        <v>0</v>
      </c>
      <c r="M1235" s="2">
        <v>1</v>
      </c>
      <c r="N1235" s="2">
        <v>0</v>
      </c>
      <c r="O1235" s="2">
        <v>2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2">
        <v>1</v>
      </c>
      <c r="AO1235" s="2">
        <v>0</v>
      </c>
      <c r="AP1235" s="2">
        <v>0</v>
      </c>
      <c r="AQ1235" s="2">
        <v>0</v>
      </c>
      <c r="AR1235" s="2">
        <v>1</v>
      </c>
      <c r="AS1235" s="2">
        <v>0</v>
      </c>
      <c r="AT1235" s="2">
        <v>0</v>
      </c>
      <c r="AU1235" s="2">
        <v>0</v>
      </c>
      <c r="AV1235" s="2">
        <v>1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78</v>
      </c>
      <c r="CG1235" s="2">
        <v>78</v>
      </c>
      <c r="CH1235" s="2">
        <v>0</v>
      </c>
      <c r="CI1235" s="2">
        <v>10</v>
      </c>
      <c r="CJ1235" s="2">
        <v>0</v>
      </c>
      <c r="CK1235" s="2">
        <v>68</v>
      </c>
      <c r="CL1235" s="2">
        <v>0</v>
      </c>
      <c r="CM1235" s="2">
        <v>0</v>
      </c>
      <c r="CN1235" s="2">
        <v>0</v>
      </c>
      <c r="CO1235" s="2">
        <v>10</v>
      </c>
      <c r="CP1235" s="2">
        <v>0</v>
      </c>
      <c r="CQ1235" s="2">
        <v>68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10</v>
      </c>
      <c r="DC1235" s="2">
        <v>0</v>
      </c>
      <c r="DD1235" s="2">
        <v>68</v>
      </c>
      <c r="DE1235" s="2">
        <v>0</v>
      </c>
      <c r="DF1235" s="2">
        <v>10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>
        <v>0</v>
      </c>
      <c r="EJ1235" s="2">
        <v>0</v>
      </c>
      <c r="EK1235" s="2">
        <v>0</v>
      </c>
      <c r="EL1235" s="2">
        <v>10</v>
      </c>
      <c r="EM1235" s="2">
        <v>0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32</v>
      </c>
      <c r="FI1235" s="2">
        <v>0</v>
      </c>
      <c r="FJ1235" s="2">
        <v>0</v>
      </c>
      <c r="FK1235" s="2">
        <v>0</v>
      </c>
      <c r="FL1235" s="2">
        <v>0</v>
      </c>
      <c r="FM1235" s="2">
        <v>36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>
        <v>0</v>
      </c>
      <c r="FT1235" s="2">
        <v>0</v>
      </c>
      <c r="FU1235" s="2">
        <v>0</v>
      </c>
      <c r="FV1235" s="2">
        <v>0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0</v>
      </c>
      <c r="GC1235" s="2">
        <v>0</v>
      </c>
      <c r="GD1235" s="2">
        <v>78</v>
      </c>
      <c r="GE1235" s="2">
        <v>3</v>
      </c>
      <c r="GF1235" s="2" t="s">
        <v>188</v>
      </c>
    </row>
    <row r="1236" spans="1:188" x14ac:dyDescent="0.7">
      <c r="A1236" s="2">
        <v>1220854</v>
      </c>
      <c r="B1236" s="2" t="s">
        <v>1422</v>
      </c>
      <c r="C1236" s="3">
        <v>41275</v>
      </c>
      <c r="D1236" s="2">
        <v>6</v>
      </c>
      <c r="E1236" s="2">
        <v>3</v>
      </c>
      <c r="F1236" s="2">
        <v>1</v>
      </c>
      <c r="G1236" s="2">
        <v>3</v>
      </c>
      <c r="H1236" s="2">
        <v>1</v>
      </c>
      <c r="I1236" s="2">
        <v>0</v>
      </c>
      <c r="J1236" s="2">
        <v>1</v>
      </c>
      <c r="K1236" s="2">
        <v>0</v>
      </c>
      <c r="L1236" s="2">
        <v>2</v>
      </c>
      <c r="M1236" s="2">
        <v>1</v>
      </c>
      <c r="N1236" s="2">
        <v>0</v>
      </c>
      <c r="O1236" s="2">
        <v>1</v>
      </c>
      <c r="P1236" s="2">
        <v>0</v>
      </c>
      <c r="Q1236" s="2">
        <v>2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1</v>
      </c>
      <c r="AE1236" s="2">
        <v>0</v>
      </c>
      <c r="AF1236" s="2">
        <v>0</v>
      </c>
      <c r="AG1236" s="2">
        <v>0</v>
      </c>
      <c r="AH1236" s="2">
        <v>1</v>
      </c>
      <c r="AI1236" s="2">
        <v>1</v>
      </c>
      <c r="AJ1236" s="2">
        <v>0</v>
      </c>
      <c r="AK1236" s="2">
        <v>0</v>
      </c>
      <c r="AL1236" s="2">
        <v>0</v>
      </c>
      <c r="AM1236" s="2">
        <v>0</v>
      </c>
      <c r="AN1236" s="2">
        <v>1</v>
      </c>
      <c r="AO1236" s="2">
        <v>0</v>
      </c>
      <c r="AP1236" s="2">
        <v>0</v>
      </c>
      <c r="AQ1236" s="2">
        <v>0</v>
      </c>
      <c r="AR1236" s="2">
        <v>1</v>
      </c>
      <c r="AS1236" s="2">
        <v>0</v>
      </c>
      <c r="AT1236" s="2">
        <v>0</v>
      </c>
      <c r="AU1236" s="2">
        <v>0</v>
      </c>
      <c r="AV1236" s="2">
        <v>1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1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180.06</v>
      </c>
      <c r="CG1236" s="2">
        <v>125</v>
      </c>
      <c r="CH1236" s="2">
        <v>55.06</v>
      </c>
      <c r="CI1236" s="2">
        <v>0</v>
      </c>
      <c r="CJ1236" s="2">
        <v>40</v>
      </c>
      <c r="CK1236" s="2">
        <v>0</v>
      </c>
      <c r="CL1236" s="2">
        <v>85</v>
      </c>
      <c r="CM1236" s="2">
        <v>0</v>
      </c>
      <c r="CN1236" s="2">
        <v>55.06</v>
      </c>
      <c r="CO1236" s="2">
        <v>0</v>
      </c>
      <c r="CP1236" s="2">
        <v>40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55.06</v>
      </c>
      <c r="DC1236" s="2">
        <v>0</v>
      </c>
      <c r="DD1236" s="2">
        <v>40</v>
      </c>
      <c r="DE1236" s="2">
        <v>0</v>
      </c>
      <c r="DF1236" s="2">
        <v>85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55.06</v>
      </c>
      <c r="EE1236" s="2">
        <v>0</v>
      </c>
      <c r="EF1236" s="2">
        <v>0</v>
      </c>
      <c r="EG1236" s="2">
        <v>0</v>
      </c>
      <c r="EH1236" s="2">
        <v>0</v>
      </c>
      <c r="EI1236" s="2">
        <v>0</v>
      </c>
      <c r="EJ1236" s="2">
        <v>0</v>
      </c>
      <c r="EK1236" s="2">
        <v>0</v>
      </c>
      <c r="EL1236" s="2">
        <v>0</v>
      </c>
      <c r="EM1236" s="2">
        <v>0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40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0</v>
      </c>
      <c r="FM1236" s="2">
        <v>0</v>
      </c>
      <c r="FN1236" s="2">
        <v>0</v>
      </c>
      <c r="FO1236" s="2">
        <v>0</v>
      </c>
      <c r="FP1236" s="2">
        <v>0</v>
      </c>
      <c r="FQ1236" s="2">
        <v>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0</v>
      </c>
      <c r="GB1236" s="2">
        <v>50</v>
      </c>
      <c r="GC1236" s="2">
        <v>35</v>
      </c>
      <c r="GD1236" s="2">
        <v>180.06</v>
      </c>
      <c r="GE1236" s="2">
        <v>4</v>
      </c>
      <c r="GF1236" s="2" t="s">
        <v>188</v>
      </c>
    </row>
    <row r="1237" spans="1:188" x14ac:dyDescent="0.7">
      <c r="A1237" s="2">
        <v>1221521</v>
      </c>
      <c r="B1237" s="2" t="s">
        <v>1423</v>
      </c>
      <c r="C1237" s="3">
        <v>41275</v>
      </c>
      <c r="D1237" s="2">
        <v>6</v>
      </c>
      <c r="E1237" s="2">
        <v>3</v>
      </c>
      <c r="F1237" s="2">
        <v>1</v>
      </c>
      <c r="G1237" s="2">
        <v>3</v>
      </c>
      <c r="H1237" s="2">
        <v>1</v>
      </c>
      <c r="I1237" s="2">
        <v>0</v>
      </c>
      <c r="J1237" s="2">
        <v>1</v>
      </c>
      <c r="K1237" s="2">
        <v>0</v>
      </c>
      <c r="L1237" s="2">
        <v>1</v>
      </c>
      <c r="M1237" s="2">
        <v>1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1</v>
      </c>
      <c r="AE1237" s="2">
        <v>0</v>
      </c>
      <c r="AF1237" s="2">
        <v>0</v>
      </c>
      <c r="AG1237" s="2">
        <v>0</v>
      </c>
      <c r="AH1237" s="2">
        <v>1</v>
      </c>
      <c r="AI1237" s="2">
        <v>1</v>
      </c>
      <c r="AJ1237" s="2">
        <v>0</v>
      </c>
      <c r="AK1237" s="2">
        <v>0</v>
      </c>
      <c r="AL1237" s="2">
        <v>0</v>
      </c>
      <c r="AM1237" s="2">
        <v>0</v>
      </c>
      <c r="AN1237" s="2">
        <v>1</v>
      </c>
      <c r="AO1237" s="2">
        <v>0</v>
      </c>
      <c r="AP1237" s="2">
        <v>0</v>
      </c>
      <c r="AQ1237" s="2">
        <v>0</v>
      </c>
      <c r="AR1237" s="2">
        <v>1</v>
      </c>
      <c r="AS1237" s="2">
        <v>0</v>
      </c>
      <c r="AT1237" s="2">
        <v>0</v>
      </c>
      <c r="AU1237" s="2">
        <v>0</v>
      </c>
      <c r="AV1237" s="2">
        <v>1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1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273</v>
      </c>
      <c r="CG1237" s="2">
        <v>198</v>
      </c>
      <c r="CH1237" s="2">
        <v>75</v>
      </c>
      <c r="CI1237" s="2">
        <v>0</v>
      </c>
      <c r="CJ1237" s="2">
        <v>99</v>
      </c>
      <c r="CK1237" s="2">
        <v>0</v>
      </c>
      <c r="CL1237" s="2">
        <v>99</v>
      </c>
      <c r="CM1237" s="2">
        <v>0</v>
      </c>
      <c r="CN1237" s="2">
        <v>75</v>
      </c>
      <c r="CO1237" s="2">
        <v>0</v>
      </c>
      <c r="CP1237" s="2">
        <v>99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75</v>
      </c>
      <c r="DC1237" s="2">
        <v>0</v>
      </c>
      <c r="DD1237" s="2">
        <v>99</v>
      </c>
      <c r="DE1237" s="2">
        <v>0</v>
      </c>
      <c r="DF1237" s="2">
        <v>99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75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0</v>
      </c>
      <c r="EH1237" s="2">
        <v>0</v>
      </c>
      <c r="EI1237" s="2">
        <v>0</v>
      </c>
      <c r="EJ1237" s="2">
        <v>0</v>
      </c>
      <c r="EK1237" s="2">
        <v>0</v>
      </c>
      <c r="EL1237" s="2">
        <v>0</v>
      </c>
      <c r="EM1237" s="2">
        <v>0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99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0</v>
      </c>
      <c r="FM1237" s="2">
        <v>0</v>
      </c>
      <c r="FN1237" s="2">
        <v>0</v>
      </c>
      <c r="FO1237" s="2">
        <v>0</v>
      </c>
      <c r="FP1237" s="2">
        <v>0</v>
      </c>
      <c r="FQ1237" s="2">
        <v>0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99</v>
      </c>
      <c r="GB1237" s="2">
        <v>0</v>
      </c>
      <c r="GC1237" s="2">
        <v>0</v>
      </c>
      <c r="GD1237" s="2">
        <v>273</v>
      </c>
      <c r="GE1237" s="2">
        <v>3</v>
      </c>
      <c r="GF1237" s="2" t="s">
        <v>188</v>
      </c>
    </row>
    <row r="1238" spans="1:188" x14ac:dyDescent="0.7">
      <c r="A1238" s="2">
        <v>1222661</v>
      </c>
      <c r="B1238" s="2" t="s">
        <v>1424</v>
      </c>
      <c r="C1238" s="3">
        <v>41640</v>
      </c>
      <c r="D1238" s="2">
        <v>5</v>
      </c>
      <c r="E1238" s="2">
        <v>3</v>
      </c>
      <c r="F1238" s="2">
        <v>1</v>
      </c>
      <c r="G1238" s="2">
        <v>3</v>
      </c>
      <c r="H1238" s="2">
        <v>0</v>
      </c>
      <c r="I1238" s="2">
        <v>1</v>
      </c>
      <c r="J1238" s="2">
        <v>0</v>
      </c>
      <c r="K1238" s="2">
        <v>1</v>
      </c>
      <c r="L1238" s="2">
        <v>0</v>
      </c>
      <c r="M1238" s="2">
        <v>1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1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1</v>
      </c>
      <c r="AI1238" s="2">
        <v>1</v>
      </c>
      <c r="AJ1238" s="2">
        <v>0</v>
      </c>
      <c r="AK1238" s="2">
        <v>0</v>
      </c>
      <c r="AL1238" s="2">
        <v>0</v>
      </c>
      <c r="AM1238" s="2">
        <v>0</v>
      </c>
      <c r="AN1238" s="2">
        <v>1</v>
      </c>
      <c r="AO1238" s="2">
        <v>0</v>
      </c>
      <c r="AP1238" s="2">
        <v>0</v>
      </c>
      <c r="AQ1238" s="2">
        <v>0</v>
      </c>
      <c r="AR1238" s="2">
        <v>1</v>
      </c>
      <c r="AS1238" s="2">
        <v>0</v>
      </c>
      <c r="AT1238" s="2">
        <v>0</v>
      </c>
      <c r="AU1238" s="2">
        <v>0</v>
      </c>
      <c r="AV1238" s="2">
        <v>1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50</v>
      </c>
      <c r="CG1238" s="2">
        <v>50</v>
      </c>
      <c r="CH1238" s="2">
        <v>0</v>
      </c>
      <c r="CI1238" s="2">
        <v>25</v>
      </c>
      <c r="CJ1238" s="2">
        <v>0</v>
      </c>
      <c r="CK1238" s="2">
        <v>25</v>
      </c>
      <c r="CL1238" s="2">
        <v>0</v>
      </c>
      <c r="CM1238" s="2">
        <v>0</v>
      </c>
      <c r="CN1238" s="2">
        <v>0</v>
      </c>
      <c r="CO1238" s="2">
        <v>25</v>
      </c>
      <c r="CP1238" s="2">
        <v>0</v>
      </c>
      <c r="CQ1238" s="2">
        <v>25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25</v>
      </c>
      <c r="DC1238" s="2">
        <v>0</v>
      </c>
      <c r="DD1238" s="2">
        <v>25</v>
      </c>
      <c r="DE1238" s="2">
        <v>0</v>
      </c>
      <c r="DF1238" s="2">
        <v>25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0</v>
      </c>
      <c r="EI1238" s="2">
        <v>0</v>
      </c>
      <c r="EJ1238" s="2">
        <v>0</v>
      </c>
      <c r="EK1238" s="2">
        <v>0</v>
      </c>
      <c r="EL1238" s="2">
        <v>0</v>
      </c>
      <c r="EM1238" s="2">
        <v>0</v>
      </c>
      <c r="EN1238" s="2">
        <v>0</v>
      </c>
      <c r="EO1238" s="2">
        <v>0</v>
      </c>
      <c r="EP1238" s="2">
        <v>25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25</v>
      </c>
      <c r="FO1238" s="2">
        <v>0</v>
      </c>
      <c r="FP1238" s="2">
        <v>0</v>
      </c>
      <c r="FQ1238" s="2">
        <v>0</v>
      </c>
      <c r="FR1238" s="2">
        <v>0</v>
      </c>
      <c r="FS1238" s="2">
        <v>0</v>
      </c>
      <c r="FT1238" s="2">
        <v>0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0</v>
      </c>
      <c r="GC1238" s="2">
        <v>0</v>
      </c>
      <c r="GD1238" s="2">
        <v>50</v>
      </c>
      <c r="GE1238" s="2">
        <v>2</v>
      </c>
      <c r="GF1238" s="2" t="s">
        <v>188</v>
      </c>
    </row>
    <row r="1239" spans="1:188" x14ac:dyDescent="0.7">
      <c r="A1239" s="2">
        <v>1223185</v>
      </c>
      <c r="B1239" s="2" t="s">
        <v>1425</v>
      </c>
      <c r="C1239" s="3">
        <v>41275</v>
      </c>
      <c r="D1239" s="2">
        <v>6</v>
      </c>
      <c r="E1239" s="2">
        <v>3</v>
      </c>
      <c r="F1239" s="2">
        <v>1</v>
      </c>
      <c r="G1239" s="2">
        <v>3</v>
      </c>
      <c r="H1239" s="2">
        <v>1</v>
      </c>
      <c r="I1239" s="2">
        <v>0</v>
      </c>
      <c r="J1239" s="2">
        <v>1</v>
      </c>
      <c r="K1239" s="2">
        <v>0</v>
      </c>
      <c r="L1239" s="2">
        <v>1</v>
      </c>
      <c r="M1239" s="2">
        <v>1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1</v>
      </c>
      <c r="AE1239" s="2">
        <v>0</v>
      </c>
      <c r="AF1239" s="2">
        <v>0</v>
      </c>
      <c r="AG1239" s="2">
        <v>0</v>
      </c>
      <c r="AH1239" s="2">
        <v>1</v>
      </c>
      <c r="AI1239" s="2">
        <v>1</v>
      </c>
      <c r="AJ1239" s="2">
        <v>0</v>
      </c>
      <c r="AK1239" s="2">
        <v>0</v>
      </c>
      <c r="AL1239" s="2">
        <v>0</v>
      </c>
      <c r="AM1239" s="2">
        <v>0</v>
      </c>
      <c r="AN1239" s="2">
        <v>1</v>
      </c>
      <c r="AO1239" s="2">
        <v>0</v>
      </c>
      <c r="AP1239" s="2">
        <v>0</v>
      </c>
      <c r="AQ1239" s="2">
        <v>0</v>
      </c>
      <c r="AR1239" s="2">
        <v>1</v>
      </c>
      <c r="AS1239" s="2">
        <v>0</v>
      </c>
      <c r="AT1239" s="2">
        <v>0</v>
      </c>
      <c r="AU1239" s="2">
        <v>0</v>
      </c>
      <c r="AV1239" s="2">
        <v>1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1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85</v>
      </c>
      <c r="CG1239" s="2">
        <v>60</v>
      </c>
      <c r="CH1239" s="2">
        <v>25</v>
      </c>
      <c r="CI1239" s="2">
        <v>0</v>
      </c>
      <c r="CJ1239" s="2">
        <v>30</v>
      </c>
      <c r="CK1239" s="2">
        <v>0</v>
      </c>
      <c r="CL1239" s="2">
        <v>30</v>
      </c>
      <c r="CM1239" s="2">
        <v>0</v>
      </c>
      <c r="CN1239" s="2">
        <v>25</v>
      </c>
      <c r="CO1239" s="2">
        <v>0</v>
      </c>
      <c r="CP1239" s="2">
        <v>30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25</v>
      </c>
      <c r="DC1239" s="2">
        <v>0</v>
      </c>
      <c r="DD1239" s="2">
        <v>30</v>
      </c>
      <c r="DE1239" s="2">
        <v>0</v>
      </c>
      <c r="DF1239" s="2">
        <v>30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25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0</v>
      </c>
      <c r="EI1239" s="2">
        <v>0</v>
      </c>
      <c r="EJ1239" s="2">
        <v>0</v>
      </c>
      <c r="EK1239" s="2">
        <v>0</v>
      </c>
      <c r="EL1239" s="2">
        <v>0</v>
      </c>
      <c r="EM1239" s="2">
        <v>0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30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0</v>
      </c>
      <c r="FM1239" s="2">
        <v>0</v>
      </c>
      <c r="FN1239" s="2">
        <v>0</v>
      </c>
      <c r="FO1239" s="2">
        <v>0</v>
      </c>
      <c r="FP1239" s="2">
        <v>0</v>
      </c>
      <c r="FQ1239" s="2">
        <v>0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30</v>
      </c>
      <c r="FZ1239" s="2">
        <v>0</v>
      </c>
      <c r="GA1239" s="2">
        <v>0</v>
      </c>
      <c r="GB1239" s="2">
        <v>0</v>
      </c>
      <c r="GC1239" s="2">
        <v>0</v>
      </c>
      <c r="GD1239" s="2">
        <v>85</v>
      </c>
      <c r="GE1239" s="2">
        <v>3</v>
      </c>
      <c r="GF1239" s="2" t="s">
        <v>188</v>
      </c>
    </row>
    <row r="1240" spans="1:188" x14ac:dyDescent="0.7">
      <c r="A1240" s="2">
        <v>1223247</v>
      </c>
      <c r="B1240" s="2" t="s">
        <v>1426</v>
      </c>
      <c r="C1240" s="3">
        <v>41275</v>
      </c>
      <c r="D1240" s="2">
        <v>6</v>
      </c>
      <c r="E1240" s="2">
        <v>3</v>
      </c>
      <c r="F1240" s="2">
        <v>1</v>
      </c>
      <c r="G1240" s="2">
        <v>3</v>
      </c>
      <c r="H1240" s="2">
        <v>1</v>
      </c>
      <c r="I1240" s="2">
        <v>0</v>
      </c>
      <c r="J1240" s="2">
        <v>1</v>
      </c>
      <c r="K1240" s="2">
        <v>0</v>
      </c>
      <c r="L1240" s="2">
        <v>1</v>
      </c>
      <c r="M1240" s="2">
        <v>1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1</v>
      </c>
      <c r="AE1240" s="2">
        <v>0</v>
      </c>
      <c r="AF1240" s="2">
        <v>0</v>
      </c>
      <c r="AG1240" s="2">
        <v>0</v>
      </c>
      <c r="AH1240" s="2">
        <v>1</v>
      </c>
      <c r="AI1240" s="2">
        <v>1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0</v>
      </c>
      <c r="AP1240" s="2">
        <v>0</v>
      </c>
      <c r="AQ1240" s="2">
        <v>0</v>
      </c>
      <c r="AR1240" s="2">
        <v>1</v>
      </c>
      <c r="AS1240" s="2">
        <v>0</v>
      </c>
      <c r="AT1240" s="2">
        <v>0</v>
      </c>
      <c r="AU1240" s="2">
        <v>0</v>
      </c>
      <c r="AV1240" s="2">
        <v>1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1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100</v>
      </c>
      <c r="CG1240" s="2">
        <v>75</v>
      </c>
      <c r="CH1240" s="2">
        <v>25</v>
      </c>
      <c r="CI1240" s="2">
        <v>0</v>
      </c>
      <c r="CJ1240" s="2">
        <v>50</v>
      </c>
      <c r="CK1240" s="2">
        <v>0</v>
      </c>
      <c r="CL1240" s="2">
        <v>25</v>
      </c>
      <c r="CM1240" s="2">
        <v>0</v>
      </c>
      <c r="CN1240" s="2">
        <v>25</v>
      </c>
      <c r="CO1240" s="2">
        <v>0</v>
      </c>
      <c r="CP1240" s="2">
        <v>50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25</v>
      </c>
      <c r="DC1240" s="2">
        <v>0</v>
      </c>
      <c r="DD1240" s="2">
        <v>50</v>
      </c>
      <c r="DE1240" s="2">
        <v>0</v>
      </c>
      <c r="DF1240" s="2">
        <v>25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25</v>
      </c>
      <c r="EH1240" s="2">
        <v>0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50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0</v>
      </c>
      <c r="FQ1240" s="2">
        <v>0</v>
      </c>
      <c r="FR1240" s="2">
        <v>0</v>
      </c>
      <c r="FS1240" s="2">
        <v>25</v>
      </c>
      <c r="FT1240" s="2">
        <v>0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0</v>
      </c>
      <c r="GC1240" s="2">
        <v>0</v>
      </c>
      <c r="GD1240" s="2">
        <v>100</v>
      </c>
      <c r="GE1240" s="2">
        <v>3</v>
      </c>
      <c r="GF1240" s="2" t="s">
        <v>188</v>
      </c>
    </row>
    <row r="1241" spans="1:188" x14ac:dyDescent="0.7">
      <c r="A1241" s="2">
        <v>1223741</v>
      </c>
      <c r="B1241" s="2" t="s">
        <v>1427</v>
      </c>
      <c r="C1241" s="3">
        <v>41640</v>
      </c>
      <c r="D1241" s="2">
        <v>5</v>
      </c>
      <c r="E1241" s="2">
        <v>3</v>
      </c>
      <c r="F1241" s="2">
        <v>1</v>
      </c>
      <c r="G1241" s="2">
        <v>3</v>
      </c>
      <c r="H1241" s="2">
        <v>0</v>
      </c>
      <c r="I1241" s="2">
        <v>1</v>
      </c>
      <c r="J1241" s="2">
        <v>0</v>
      </c>
      <c r="K1241" s="2">
        <v>1</v>
      </c>
      <c r="L1241" s="2">
        <v>0</v>
      </c>
      <c r="M1241" s="2">
        <v>1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1</v>
      </c>
      <c r="AI1241" s="2">
        <v>1</v>
      </c>
      <c r="AJ1241" s="2">
        <v>0</v>
      </c>
      <c r="AK1241" s="2">
        <v>0</v>
      </c>
      <c r="AL1241" s="2">
        <v>0</v>
      </c>
      <c r="AM1241" s="2">
        <v>0</v>
      </c>
      <c r="AN1241" s="2">
        <v>1</v>
      </c>
      <c r="AO1241" s="2">
        <v>0</v>
      </c>
      <c r="AP1241" s="2">
        <v>0</v>
      </c>
      <c r="AQ1241" s="2">
        <v>0</v>
      </c>
      <c r="AR1241" s="2">
        <v>1</v>
      </c>
      <c r="AS1241" s="2">
        <v>0</v>
      </c>
      <c r="AT1241" s="2">
        <v>0</v>
      </c>
      <c r="AU1241" s="2">
        <v>0</v>
      </c>
      <c r="AV1241" s="2">
        <v>1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150</v>
      </c>
      <c r="CG1241" s="2">
        <v>150</v>
      </c>
      <c r="CH1241" s="2">
        <v>0</v>
      </c>
      <c r="CI1241" s="2">
        <v>50</v>
      </c>
      <c r="CJ1241" s="2">
        <v>0</v>
      </c>
      <c r="CK1241" s="2">
        <v>100</v>
      </c>
      <c r="CL1241" s="2">
        <v>0</v>
      </c>
      <c r="CM1241" s="2">
        <v>0</v>
      </c>
      <c r="CN1241" s="2">
        <v>0</v>
      </c>
      <c r="CO1241" s="2">
        <v>50</v>
      </c>
      <c r="CP1241" s="2">
        <v>0</v>
      </c>
      <c r="CQ1241" s="2">
        <v>100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50</v>
      </c>
      <c r="DC1241" s="2">
        <v>0</v>
      </c>
      <c r="DD1241" s="2">
        <v>100</v>
      </c>
      <c r="DE1241" s="2">
        <v>0</v>
      </c>
      <c r="DF1241" s="2">
        <v>50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0</v>
      </c>
      <c r="EJ1241" s="2">
        <v>0</v>
      </c>
      <c r="EK1241" s="2">
        <v>0</v>
      </c>
      <c r="EL1241" s="2">
        <v>0</v>
      </c>
      <c r="EM1241" s="2">
        <v>0</v>
      </c>
      <c r="EN1241" s="2">
        <v>0</v>
      </c>
      <c r="EO1241" s="2">
        <v>0</v>
      </c>
      <c r="EP1241" s="2">
        <v>0</v>
      </c>
      <c r="EQ1241" s="2">
        <v>0</v>
      </c>
      <c r="ER1241" s="2">
        <v>50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100</v>
      </c>
      <c r="FK1241" s="2">
        <v>0</v>
      </c>
      <c r="FL1241" s="2">
        <v>0</v>
      </c>
      <c r="FM1241" s="2">
        <v>0</v>
      </c>
      <c r="FN1241" s="2">
        <v>0</v>
      </c>
      <c r="FO1241" s="2">
        <v>0</v>
      </c>
      <c r="FP1241" s="2">
        <v>0</v>
      </c>
      <c r="FQ1241" s="2">
        <v>0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0</v>
      </c>
      <c r="GD1241" s="2">
        <v>150</v>
      </c>
      <c r="GE1241" s="2">
        <v>2</v>
      </c>
      <c r="GF1241" s="2" t="s">
        <v>188</v>
      </c>
    </row>
    <row r="1242" spans="1:188" x14ac:dyDescent="0.7">
      <c r="A1242" s="2">
        <v>1225007</v>
      </c>
      <c r="B1242" s="2" t="s">
        <v>1428</v>
      </c>
      <c r="C1242" s="3">
        <v>41275</v>
      </c>
      <c r="D1242" s="2">
        <v>6</v>
      </c>
      <c r="E1242" s="2">
        <v>3</v>
      </c>
      <c r="F1242" s="2">
        <v>1</v>
      </c>
      <c r="G1242" s="2">
        <v>3</v>
      </c>
      <c r="H1242" s="2">
        <v>3</v>
      </c>
      <c r="I1242" s="2">
        <v>0</v>
      </c>
      <c r="J1242" s="2">
        <v>1</v>
      </c>
      <c r="K1242" s="2">
        <v>0</v>
      </c>
      <c r="L1242" s="2">
        <v>3</v>
      </c>
      <c r="M1242" s="2">
        <v>3</v>
      </c>
      <c r="N1242" s="2">
        <v>0</v>
      </c>
      <c r="O1242" s="2">
        <v>1</v>
      </c>
      <c r="P1242" s="2">
        <v>0</v>
      </c>
      <c r="Q1242" s="2">
        <v>3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1</v>
      </c>
      <c r="AE1242" s="2">
        <v>0</v>
      </c>
      <c r="AF1242" s="2">
        <v>0</v>
      </c>
      <c r="AG1242" s="2">
        <v>0</v>
      </c>
      <c r="AH1242" s="2">
        <v>1</v>
      </c>
      <c r="AI1242" s="2">
        <v>1</v>
      </c>
      <c r="AJ1242" s="2">
        <v>0</v>
      </c>
      <c r="AK1242" s="2">
        <v>0</v>
      </c>
      <c r="AL1242" s="2">
        <v>0</v>
      </c>
      <c r="AM1242" s="2">
        <v>0</v>
      </c>
      <c r="AN1242" s="2">
        <v>1</v>
      </c>
      <c r="AO1242" s="2">
        <v>0</v>
      </c>
      <c r="AP1242" s="2">
        <v>0</v>
      </c>
      <c r="AQ1242" s="2">
        <v>0</v>
      </c>
      <c r="AR1242" s="2">
        <v>1</v>
      </c>
      <c r="AS1242" s="2">
        <v>0</v>
      </c>
      <c r="AT1242" s="2">
        <v>0</v>
      </c>
      <c r="AU1242" s="2">
        <v>0</v>
      </c>
      <c r="AV1242" s="2">
        <v>1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1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418</v>
      </c>
      <c r="CG1242" s="2">
        <v>120</v>
      </c>
      <c r="CH1242" s="2">
        <v>298</v>
      </c>
      <c r="CI1242" s="2">
        <v>0</v>
      </c>
      <c r="CJ1242" s="2">
        <v>50</v>
      </c>
      <c r="CK1242" s="2">
        <v>0</v>
      </c>
      <c r="CL1242" s="2">
        <v>70</v>
      </c>
      <c r="CM1242" s="2">
        <v>0</v>
      </c>
      <c r="CN1242" s="2">
        <v>298</v>
      </c>
      <c r="CO1242" s="2">
        <v>0</v>
      </c>
      <c r="CP1242" s="2">
        <v>50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298</v>
      </c>
      <c r="DC1242" s="2">
        <v>0</v>
      </c>
      <c r="DD1242" s="2">
        <v>50</v>
      </c>
      <c r="DE1242" s="2">
        <v>0</v>
      </c>
      <c r="DF1242" s="2">
        <v>70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298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0</v>
      </c>
      <c r="EI1242" s="2">
        <v>0</v>
      </c>
      <c r="EJ1242" s="2">
        <v>0</v>
      </c>
      <c r="EK1242" s="2">
        <v>0</v>
      </c>
      <c r="EL1242" s="2">
        <v>0</v>
      </c>
      <c r="EM1242" s="2">
        <v>0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50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0</v>
      </c>
      <c r="FQ1242" s="2">
        <v>0</v>
      </c>
      <c r="FR1242" s="2">
        <v>0</v>
      </c>
      <c r="FS1242" s="2">
        <v>0</v>
      </c>
      <c r="FT1242" s="2">
        <v>0</v>
      </c>
      <c r="FU1242" s="2">
        <v>70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0</v>
      </c>
      <c r="GC1242" s="2">
        <v>0</v>
      </c>
      <c r="GD1242" s="2">
        <v>418</v>
      </c>
      <c r="GE1242" s="2">
        <v>7</v>
      </c>
      <c r="GF1242" s="2" t="s">
        <v>188</v>
      </c>
    </row>
    <row r="1243" spans="1:188" x14ac:dyDescent="0.7">
      <c r="A1243" s="2">
        <v>1225260</v>
      </c>
      <c r="B1243" s="2" t="s">
        <v>1429</v>
      </c>
      <c r="C1243" s="3">
        <v>41640</v>
      </c>
      <c r="D1243" s="2">
        <v>5</v>
      </c>
      <c r="E1243" s="2">
        <v>3</v>
      </c>
      <c r="F1243" s="2">
        <v>1</v>
      </c>
      <c r="G1243" s="2">
        <v>3</v>
      </c>
      <c r="H1243" s="2">
        <v>0</v>
      </c>
      <c r="I1243" s="2">
        <v>1</v>
      </c>
      <c r="J1243" s="2">
        <v>0</v>
      </c>
      <c r="K1243" s="2">
        <v>2</v>
      </c>
      <c r="L1243" s="2">
        <v>0</v>
      </c>
      <c r="M1243" s="2">
        <v>1</v>
      </c>
      <c r="N1243" s="2">
        <v>0</v>
      </c>
      <c r="O1243" s="2">
        <v>2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</v>
      </c>
      <c r="AI1243" s="2">
        <v>1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0</v>
      </c>
      <c r="AP1243" s="2">
        <v>0</v>
      </c>
      <c r="AQ1243" s="2">
        <v>0</v>
      </c>
      <c r="AR1243" s="2">
        <v>1</v>
      </c>
      <c r="AS1243" s="2">
        <v>0</v>
      </c>
      <c r="AT1243" s="2">
        <v>0</v>
      </c>
      <c r="AU1243" s="2">
        <v>0</v>
      </c>
      <c r="AV1243" s="2">
        <v>1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150</v>
      </c>
      <c r="CG1243" s="2">
        <v>150</v>
      </c>
      <c r="CH1243" s="2">
        <v>0</v>
      </c>
      <c r="CI1243" s="2">
        <v>50</v>
      </c>
      <c r="CJ1243" s="2">
        <v>0</v>
      </c>
      <c r="CK1243" s="2">
        <v>100</v>
      </c>
      <c r="CL1243" s="2">
        <v>0</v>
      </c>
      <c r="CM1243" s="2">
        <v>0</v>
      </c>
      <c r="CN1243" s="2">
        <v>0</v>
      </c>
      <c r="CO1243" s="2">
        <v>50</v>
      </c>
      <c r="CP1243" s="2">
        <v>0</v>
      </c>
      <c r="CQ1243" s="2">
        <v>100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50</v>
      </c>
      <c r="DC1243" s="2">
        <v>0</v>
      </c>
      <c r="DD1243" s="2">
        <v>100</v>
      </c>
      <c r="DE1243" s="2">
        <v>0</v>
      </c>
      <c r="DF1243" s="2">
        <v>50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0</v>
      </c>
      <c r="EI1243" s="2">
        <v>0</v>
      </c>
      <c r="EJ1243" s="2">
        <v>50</v>
      </c>
      <c r="EK1243" s="2">
        <v>0</v>
      </c>
      <c r="EL1243" s="2">
        <v>0</v>
      </c>
      <c r="EM1243" s="2">
        <v>0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50</v>
      </c>
      <c r="FI1243" s="2">
        <v>0</v>
      </c>
      <c r="FJ1243" s="2">
        <v>0</v>
      </c>
      <c r="FK1243" s="2">
        <v>0</v>
      </c>
      <c r="FL1243" s="2">
        <v>0</v>
      </c>
      <c r="FM1243" s="2">
        <v>50</v>
      </c>
      <c r="FN1243" s="2">
        <v>0</v>
      </c>
      <c r="FO1243" s="2">
        <v>0</v>
      </c>
      <c r="FP1243" s="2">
        <v>0</v>
      </c>
      <c r="FQ1243" s="2">
        <v>0</v>
      </c>
      <c r="FR1243" s="2">
        <v>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0</v>
      </c>
      <c r="GD1243" s="2">
        <v>150</v>
      </c>
      <c r="GE1243" s="2">
        <v>3</v>
      </c>
      <c r="GF1243" s="2" t="s">
        <v>188</v>
      </c>
    </row>
    <row r="1244" spans="1:188" x14ac:dyDescent="0.7">
      <c r="A1244" s="2">
        <v>1226878</v>
      </c>
      <c r="B1244" s="2" t="s">
        <v>1430</v>
      </c>
      <c r="C1244" s="3">
        <v>41640</v>
      </c>
      <c r="D1244" s="2">
        <v>5</v>
      </c>
      <c r="E1244" s="2">
        <v>3</v>
      </c>
      <c r="F1244" s="2">
        <v>1</v>
      </c>
      <c r="G1244" s="2">
        <v>3</v>
      </c>
      <c r="H1244" s="2">
        <v>0</v>
      </c>
      <c r="I1244" s="2">
        <v>2</v>
      </c>
      <c r="J1244" s="2">
        <v>0</v>
      </c>
      <c r="K1244" s="2">
        <v>1</v>
      </c>
      <c r="L1244" s="2">
        <v>0</v>
      </c>
      <c r="M1244" s="2">
        <v>2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1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</v>
      </c>
      <c r="AI1244" s="2">
        <v>1</v>
      </c>
      <c r="AJ1244" s="2">
        <v>0</v>
      </c>
      <c r="AK1244" s="2">
        <v>0</v>
      </c>
      <c r="AL1244" s="2">
        <v>0</v>
      </c>
      <c r="AM1244" s="2">
        <v>0</v>
      </c>
      <c r="AN1244" s="2">
        <v>1</v>
      </c>
      <c r="AO1244" s="2">
        <v>0</v>
      </c>
      <c r="AP1244" s="2">
        <v>0</v>
      </c>
      <c r="AQ1244" s="2">
        <v>0</v>
      </c>
      <c r="AR1244" s="2">
        <v>1</v>
      </c>
      <c r="AS1244" s="2">
        <v>0</v>
      </c>
      <c r="AT1244" s="2">
        <v>0</v>
      </c>
      <c r="AU1244" s="2">
        <v>0</v>
      </c>
      <c r="AV1244" s="2">
        <v>1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100</v>
      </c>
      <c r="CG1244" s="2">
        <v>50</v>
      </c>
      <c r="CH1244" s="2">
        <v>0</v>
      </c>
      <c r="CI1244" s="2">
        <v>75</v>
      </c>
      <c r="CJ1244" s="2">
        <v>0</v>
      </c>
      <c r="CK1244" s="2">
        <v>25</v>
      </c>
      <c r="CL1244" s="2">
        <v>0</v>
      </c>
      <c r="CM1244" s="2">
        <v>0</v>
      </c>
      <c r="CN1244" s="2">
        <v>0</v>
      </c>
      <c r="CO1244" s="2">
        <v>75</v>
      </c>
      <c r="CP1244" s="2">
        <v>0</v>
      </c>
      <c r="CQ1244" s="2">
        <v>25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75</v>
      </c>
      <c r="DC1244" s="2">
        <v>0</v>
      </c>
      <c r="DD1244" s="2">
        <v>25</v>
      </c>
      <c r="DE1244" s="2">
        <v>0</v>
      </c>
      <c r="DF1244" s="2">
        <v>25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0</v>
      </c>
      <c r="EI1244" s="2">
        <v>0</v>
      </c>
      <c r="EJ1244" s="2">
        <v>0</v>
      </c>
      <c r="EK1244" s="2">
        <v>0</v>
      </c>
      <c r="EL1244" s="2">
        <v>0</v>
      </c>
      <c r="EM1244" s="2">
        <v>0</v>
      </c>
      <c r="EN1244" s="2">
        <v>0</v>
      </c>
      <c r="EO1244" s="2">
        <v>0</v>
      </c>
      <c r="EP1244" s="2">
        <v>50</v>
      </c>
      <c r="EQ1244" s="2">
        <v>25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25</v>
      </c>
      <c r="FQ1244" s="2">
        <v>0</v>
      </c>
      <c r="FR1244" s="2">
        <v>0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0</v>
      </c>
      <c r="GC1244" s="2">
        <v>0</v>
      </c>
      <c r="GD1244" s="2">
        <v>100</v>
      </c>
      <c r="GE1244" s="2">
        <v>3</v>
      </c>
      <c r="GF1244" s="2" t="s">
        <v>188</v>
      </c>
    </row>
    <row r="1245" spans="1:188" x14ac:dyDescent="0.7">
      <c r="A1245" s="2">
        <v>1227367</v>
      </c>
      <c r="B1245" s="2" t="s">
        <v>1431</v>
      </c>
      <c r="C1245" s="3">
        <v>41640</v>
      </c>
      <c r="D1245" s="2">
        <v>5</v>
      </c>
      <c r="E1245" s="2">
        <v>3</v>
      </c>
      <c r="F1245" s="2">
        <v>1</v>
      </c>
      <c r="G1245" s="2">
        <v>3</v>
      </c>
      <c r="H1245" s="2">
        <v>0</v>
      </c>
      <c r="I1245" s="2">
        <v>1</v>
      </c>
      <c r="J1245" s="2">
        <v>0</v>
      </c>
      <c r="K1245" s="2">
        <v>1</v>
      </c>
      <c r="L1245" s="2">
        <v>0</v>
      </c>
      <c r="M1245" s="2">
        <v>1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1</v>
      </c>
      <c r="AI1245" s="2">
        <v>1</v>
      </c>
      <c r="AJ1245" s="2">
        <v>0</v>
      </c>
      <c r="AK1245" s="2">
        <v>0</v>
      </c>
      <c r="AL1245" s="2">
        <v>0</v>
      </c>
      <c r="AM1245" s="2">
        <v>0</v>
      </c>
      <c r="AN1245" s="2">
        <v>1</v>
      </c>
      <c r="AO1245" s="2">
        <v>0</v>
      </c>
      <c r="AP1245" s="2">
        <v>0</v>
      </c>
      <c r="AQ1245" s="2">
        <v>0</v>
      </c>
      <c r="AR1245" s="2">
        <v>1</v>
      </c>
      <c r="AS1245" s="2">
        <v>0</v>
      </c>
      <c r="AT1245" s="2">
        <v>0</v>
      </c>
      <c r="AU1245" s="2">
        <v>0</v>
      </c>
      <c r="AV1245" s="2">
        <v>1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626.99</v>
      </c>
      <c r="CG1245" s="2">
        <v>531.26</v>
      </c>
      <c r="CH1245" s="2">
        <v>0</v>
      </c>
      <c r="CI1245" s="2">
        <v>452.48</v>
      </c>
      <c r="CJ1245" s="2">
        <v>0</v>
      </c>
      <c r="CK1245" s="2">
        <v>174.51</v>
      </c>
      <c r="CL1245" s="2">
        <v>0</v>
      </c>
      <c r="CM1245" s="2">
        <v>0</v>
      </c>
      <c r="CN1245" s="2">
        <v>0</v>
      </c>
      <c r="CO1245" s="2">
        <v>452.48</v>
      </c>
      <c r="CP1245" s="2">
        <v>0</v>
      </c>
      <c r="CQ1245" s="2">
        <v>174.51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452.48</v>
      </c>
      <c r="DC1245" s="2">
        <v>0</v>
      </c>
      <c r="DD1245" s="2">
        <v>174.51</v>
      </c>
      <c r="DE1245" s="2">
        <v>0</v>
      </c>
      <c r="DF1245" s="2">
        <v>356.75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>
        <v>0</v>
      </c>
      <c r="EJ1245" s="2">
        <v>0</v>
      </c>
      <c r="EK1245" s="2">
        <v>0</v>
      </c>
      <c r="EL1245" s="2">
        <v>0</v>
      </c>
      <c r="EM1245" s="2">
        <v>0</v>
      </c>
      <c r="EN1245" s="2">
        <v>0</v>
      </c>
      <c r="EO1245" s="2">
        <v>0</v>
      </c>
      <c r="EP1245" s="2">
        <v>0</v>
      </c>
      <c r="EQ1245" s="2">
        <v>0</v>
      </c>
      <c r="ER1245" s="2">
        <v>452.48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174.51</v>
      </c>
      <c r="FO1245" s="2">
        <v>0</v>
      </c>
      <c r="FP1245" s="2">
        <v>0</v>
      </c>
      <c r="FQ1245" s="2">
        <v>0</v>
      </c>
      <c r="FR1245" s="2">
        <v>0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0</v>
      </c>
      <c r="GC1245" s="2">
        <v>0</v>
      </c>
      <c r="GD1245" s="2">
        <v>626.99</v>
      </c>
      <c r="GE1245" s="2">
        <v>2</v>
      </c>
      <c r="GF1245" s="2" t="s">
        <v>188</v>
      </c>
    </row>
    <row r="1246" spans="1:188" x14ac:dyDescent="0.7">
      <c r="A1246" s="2">
        <v>1227632</v>
      </c>
      <c r="B1246" s="2" t="s">
        <v>1432</v>
      </c>
      <c r="C1246" s="3">
        <v>41640</v>
      </c>
      <c r="D1246" s="2">
        <v>5</v>
      </c>
      <c r="E1246" s="2">
        <v>3</v>
      </c>
      <c r="F1246" s="2">
        <v>1</v>
      </c>
      <c r="G1246" s="2">
        <v>3</v>
      </c>
      <c r="H1246" s="2">
        <v>0</v>
      </c>
      <c r="I1246" s="2">
        <v>1</v>
      </c>
      <c r="J1246" s="2">
        <v>0</v>
      </c>
      <c r="K1246" s="2">
        <v>1</v>
      </c>
      <c r="L1246" s="2">
        <v>0</v>
      </c>
      <c r="M1246" s="2">
        <v>1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1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</v>
      </c>
      <c r="AI1246" s="2">
        <v>1</v>
      </c>
      <c r="AJ1246" s="2">
        <v>0</v>
      </c>
      <c r="AK1246" s="2">
        <v>0</v>
      </c>
      <c r="AL1246" s="2">
        <v>0</v>
      </c>
      <c r="AM1246" s="2">
        <v>0</v>
      </c>
      <c r="AN1246" s="2">
        <v>1</v>
      </c>
      <c r="AO1246" s="2">
        <v>0</v>
      </c>
      <c r="AP1246" s="2">
        <v>0</v>
      </c>
      <c r="AQ1246" s="2">
        <v>0</v>
      </c>
      <c r="AR1246" s="2">
        <v>1</v>
      </c>
      <c r="AS1246" s="2">
        <v>0</v>
      </c>
      <c r="AT1246" s="2">
        <v>0</v>
      </c>
      <c r="AU1246" s="2">
        <v>0</v>
      </c>
      <c r="AV1246" s="2">
        <v>1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50</v>
      </c>
      <c r="CG1246" s="2">
        <v>75</v>
      </c>
      <c r="CH1246" s="2">
        <v>0</v>
      </c>
      <c r="CI1246" s="2">
        <v>25</v>
      </c>
      <c r="CJ1246" s="2">
        <v>0</v>
      </c>
      <c r="CK1246" s="2">
        <v>25</v>
      </c>
      <c r="CL1246" s="2">
        <v>0</v>
      </c>
      <c r="CM1246" s="2">
        <v>0</v>
      </c>
      <c r="CN1246" s="2">
        <v>0</v>
      </c>
      <c r="CO1246" s="2">
        <v>25</v>
      </c>
      <c r="CP1246" s="2">
        <v>0</v>
      </c>
      <c r="CQ1246" s="2">
        <v>25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25</v>
      </c>
      <c r="DC1246" s="2">
        <v>0</v>
      </c>
      <c r="DD1246" s="2">
        <v>25</v>
      </c>
      <c r="DE1246" s="2">
        <v>0</v>
      </c>
      <c r="DF1246" s="2">
        <v>50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0</v>
      </c>
      <c r="EO1246" s="2">
        <v>0</v>
      </c>
      <c r="EP1246" s="2">
        <v>25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25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0</v>
      </c>
      <c r="FQ1246" s="2">
        <v>0</v>
      </c>
      <c r="FR1246" s="2">
        <v>0</v>
      </c>
      <c r="FS1246" s="2">
        <v>0</v>
      </c>
      <c r="FT1246" s="2">
        <v>0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50</v>
      </c>
      <c r="GE1246" s="2">
        <v>2</v>
      </c>
      <c r="GF1246" s="2" t="s">
        <v>188</v>
      </c>
    </row>
    <row r="1247" spans="1:188" x14ac:dyDescent="0.7">
      <c r="A1247" s="2">
        <v>1227949</v>
      </c>
      <c r="B1247" s="2" t="s">
        <v>1433</v>
      </c>
      <c r="C1247" s="3">
        <v>41275</v>
      </c>
      <c r="D1247" s="2">
        <v>6</v>
      </c>
      <c r="E1247" s="2">
        <v>3</v>
      </c>
      <c r="F1247" s="2">
        <v>1</v>
      </c>
      <c r="G1247" s="2">
        <v>3</v>
      </c>
      <c r="H1247" s="2">
        <v>2</v>
      </c>
      <c r="I1247" s="2">
        <v>0</v>
      </c>
      <c r="J1247" s="2">
        <v>1</v>
      </c>
      <c r="K1247" s="2">
        <v>0</v>
      </c>
      <c r="L1247" s="2">
        <v>4</v>
      </c>
      <c r="M1247" s="2">
        <v>2</v>
      </c>
      <c r="N1247" s="2">
        <v>0</v>
      </c>
      <c r="O1247" s="2">
        <v>1</v>
      </c>
      <c r="P1247" s="2">
        <v>0</v>
      </c>
      <c r="Q1247" s="2">
        <v>4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0</v>
      </c>
      <c r="AF1247" s="2">
        <v>0</v>
      </c>
      <c r="AG1247" s="2">
        <v>0</v>
      </c>
      <c r="AH1247" s="2">
        <v>1</v>
      </c>
      <c r="AI1247" s="2">
        <v>1</v>
      </c>
      <c r="AJ1247" s="2">
        <v>0</v>
      </c>
      <c r="AK1247" s="2">
        <v>0</v>
      </c>
      <c r="AL1247" s="2">
        <v>0</v>
      </c>
      <c r="AM1247" s="2">
        <v>0</v>
      </c>
      <c r="AN1247" s="2">
        <v>1</v>
      </c>
      <c r="AO1247" s="2">
        <v>0</v>
      </c>
      <c r="AP1247" s="2">
        <v>0</v>
      </c>
      <c r="AQ1247" s="2">
        <v>0</v>
      </c>
      <c r="AR1247" s="2">
        <v>1</v>
      </c>
      <c r="AS1247" s="2">
        <v>0</v>
      </c>
      <c r="AT1247" s="2">
        <v>0</v>
      </c>
      <c r="AU1247" s="2">
        <v>0</v>
      </c>
      <c r="AV1247" s="2">
        <v>1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1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465</v>
      </c>
      <c r="CG1247" s="2">
        <v>250</v>
      </c>
      <c r="CH1247" s="2">
        <v>215</v>
      </c>
      <c r="CI1247" s="2">
        <v>0</v>
      </c>
      <c r="CJ1247" s="2">
        <v>100</v>
      </c>
      <c r="CK1247" s="2">
        <v>0</v>
      </c>
      <c r="CL1247" s="2">
        <v>150</v>
      </c>
      <c r="CM1247" s="2">
        <v>0</v>
      </c>
      <c r="CN1247" s="2">
        <v>215</v>
      </c>
      <c r="CO1247" s="2">
        <v>0</v>
      </c>
      <c r="CP1247" s="2">
        <v>100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215</v>
      </c>
      <c r="DC1247" s="2">
        <v>0</v>
      </c>
      <c r="DD1247" s="2">
        <v>100</v>
      </c>
      <c r="DE1247" s="2">
        <v>0</v>
      </c>
      <c r="DF1247" s="2">
        <v>150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100</v>
      </c>
      <c r="EA1247" s="2">
        <v>0</v>
      </c>
      <c r="EB1247" s="2">
        <v>0</v>
      </c>
      <c r="EC1247" s="2">
        <v>115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100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0</v>
      </c>
      <c r="FQ1247" s="2">
        <v>0</v>
      </c>
      <c r="FR1247" s="2">
        <v>0</v>
      </c>
      <c r="FS1247" s="2">
        <v>0</v>
      </c>
      <c r="FT1247" s="2">
        <v>50</v>
      </c>
      <c r="FU1247" s="2">
        <v>0</v>
      </c>
      <c r="FV1247" s="2">
        <v>0</v>
      </c>
      <c r="FW1247" s="2">
        <v>0</v>
      </c>
      <c r="FX1247" s="2">
        <v>0</v>
      </c>
      <c r="FY1247" s="2">
        <v>100</v>
      </c>
      <c r="FZ1247" s="2">
        <v>0</v>
      </c>
      <c r="GA1247" s="2">
        <v>0</v>
      </c>
      <c r="GB1247" s="2">
        <v>0</v>
      </c>
      <c r="GC1247" s="2">
        <v>0</v>
      </c>
      <c r="GD1247" s="2">
        <v>465</v>
      </c>
      <c r="GE1247" s="2">
        <v>7</v>
      </c>
      <c r="GF1247" s="2" t="s">
        <v>188</v>
      </c>
    </row>
    <row r="1248" spans="1:188" x14ac:dyDescent="0.7">
      <c r="A1248" s="2">
        <v>1228376</v>
      </c>
      <c r="B1248" s="2" t="s">
        <v>1434</v>
      </c>
      <c r="C1248" s="3">
        <v>41275</v>
      </c>
      <c r="D1248" s="2">
        <v>6</v>
      </c>
      <c r="E1248" s="2">
        <v>3</v>
      </c>
      <c r="F1248" s="2">
        <v>1</v>
      </c>
      <c r="G1248" s="2">
        <v>3</v>
      </c>
      <c r="H1248" s="2">
        <v>1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1</v>
      </c>
      <c r="AE1248" s="2">
        <v>0</v>
      </c>
      <c r="AF1248" s="2">
        <v>0</v>
      </c>
      <c r="AG1248" s="2">
        <v>0</v>
      </c>
      <c r="AH1248" s="2">
        <v>1</v>
      </c>
      <c r="AI1248" s="2">
        <v>1</v>
      </c>
      <c r="AJ1248" s="2">
        <v>0</v>
      </c>
      <c r="AK1248" s="2">
        <v>0</v>
      </c>
      <c r="AL1248" s="2">
        <v>0</v>
      </c>
      <c r="AM1248" s="2">
        <v>0</v>
      </c>
      <c r="AN1248" s="2">
        <v>1</v>
      </c>
      <c r="AO1248" s="2">
        <v>0</v>
      </c>
      <c r="AP1248" s="2">
        <v>0</v>
      </c>
      <c r="AQ1248" s="2">
        <v>0</v>
      </c>
      <c r="AR1248" s="2">
        <v>1</v>
      </c>
      <c r="AS1248" s="2">
        <v>0</v>
      </c>
      <c r="AT1248" s="2">
        <v>0</v>
      </c>
      <c r="AU1248" s="2">
        <v>0</v>
      </c>
      <c r="AV1248" s="2">
        <v>1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1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125</v>
      </c>
      <c r="CG1248" s="2">
        <v>100</v>
      </c>
      <c r="CH1248" s="2">
        <v>25</v>
      </c>
      <c r="CI1248" s="2">
        <v>0</v>
      </c>
      <c r="CJ1248" s="2">
        <v>50</v>
      </c>
      <c r="CK1248" s="2">
        <v>0</v>
      </c>
      <c r="CL1248" s="2">
        <v>50</v>
      </c>
      <c r="CM1248" s="2">
        <v>0</v>
      </c>
      <c r="CN1248" s="2">
        <v>25</v>
      </c>
      <c r="CO1248" s="2">
        <v>0</v>
      </c>
      <c r="CP1248" s="2">
        <v>50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25</v>
      </c>
      <c r="DC1248" s="2">
        <v>0</v>
      </c>
      <c r="DD1248" s="2">
        <v>50</v>
      </c>
      <c r="DE1248" s="2">
        <v>0</v>
      </c>
      <c r="DF1248" s="2">
        <v>50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25</v>
      </c>
      <c r="ED1248" s="2">
        <v>0</v>
      </c>
      <c r="EE1248" s="2">
        <v>0</v>
      </c>
      <c r="EF1248" s="2">
        <v>0</v>
      </c>
      <c r="EG1248" s="2">
        <v>0</v>
      </c>
      <c r="EH1248" s="2">
        <v>0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50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0</v>
      </c>
      <c r="FR1248" s="2">
        <v>0</v>
      </c>
      <c r="FS1248" s="2">
        <v>0</v>
      </c>
      <c r="FT1248" s="2">
        <v>50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0</v>
      </c>
      <c r="GC1248" s="2">
        <v>0</v>
      </c>
      <c r="GD1248" s="2">
        <v>125</v>
      </c>
      <c r="GE1248" s="2">
        <v>3</v>
      </c>
      <c r="GF1248" s="2" t="s">
        <v>188</v>
      </c>
    </row>
    <row r="1249" spans="1:188" x14ac:dyDescent="0.7">
      <c r="A1249" s="2">
        <v>1228748</v>
      </c>
      <c r="B1249" s="2" t="s">
        <v>1435</v>
      </c>
      <c r="C1249" s="3">
        <v>41275</v>
      </c>
      <c r="D1249" s="2">
        <v>6</v>
      </c>
      <c r="E1249" s="2">
        <v>4</v>
      </c>
      <c r="F1249" s="2">
        <v>2</v>
      </c>
      <c r="G1249" s="2">
        <v>4</v>
      </c>
      <c r="H1249" s="2">
        <v>1</v>
      </c>
      <c r="I1249" s="2">
        <v>0</v>
      </c>
      <c r="J1249" s="2">
        <v>1</v>
      </c>
      <c r="K1249" s="2">
        <v>0</v>
      </c>
      <c r="L1249" s="2">
        <v>1</v>
      </c>
      <c r="M1249" s="2">
        <v>1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1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</v>
      </c>
      <c r="AI1249" s="2">
        <v>1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>
        <v>0</v>
      </c>
      <c r="AP1249" s="2">
        <v>0</v>
      </c>
      <c r="AQ1249" s="2">
        <v>0</v>
      </c>
      <c r="AR1249" s="2">
        <v>1</v>
      </c>
      <c r="AS1249" s="2">
        <v>0</v>
      </c>
      <c r="AT1249" s="2">
        <v>0</v>
      </c>
      <c r="AU1249" s="2">
        <v>0</v>
      </c>
      <c r="AV1249" s="2">
        <v>1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1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75.349999999999994</v>
      </c>
      <c r="CG1249" s="2">
        <v>125.54</v>
      </c>
      <c r="CH1249" s="2">
        <v>49.81</v>
      </c>
      <c r="CI1249" s="2">
        <v>0</v>
      </c>
      <c r="CJ1249" s="2">
        <v>25.54</v>
      </c>
      <c r="CK1249" s="2">
        <v>0</v>
      </c>
      <c r="CL1249" s="2">
        <v>100</v>
      </c>
      <c r="CM1249" s="2">
        <v>0</v>
      </c>
      <c r="CN1249" s="2">
        <v>49.81</v>
      </c>
      <c r="CO1249" s="2">
        <v>0</v>
      </c>
      <c r="CP1249" s="2">
        <v>25.54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2">
        <v>0</v>
      </c>
      <c r="DA1249" s="2">
        <v>0</v>
      </c>
      <c r="DB1249" s="2">
        <v>49.81</v>
      </c>
      <c r="DC1249" s="2">
        <v>0</v>
      </c>
      <c r="DD1249" s="2">
        <v>25.54</v>
      </c>
      <c r="DE1249" s="2">
        <v>0</v>
      </c>
      <c r="DF1249" s="2">
        <v>100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49.81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25.54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0</v>
      </c>
      <c r="FQ1249" s="2">
        <v>0</v>
      </c>
      <c r="FR1249" s="2">
        <v>0</v>
      </c>
      <c r="FS1249" s="2">
        <v>0</v>
      </c>
      <c r="FT1249" s="2">
        <v>0</v>
      </c>
      <c r="FU1249" s="2">
        <v>0</v>
      </c>
      <c r="FV1249" s="2">
        <v>0</v>
      </c>
      <c r="FW1249" s="2">
        <v>0</v>
      </c>
      <c r="FX1249" s="2">
        <v>0</v>
      </c>
      <c r="FY1249" s="2">
        <v>100</v>
      </c>
      <c r="FZ1249" s="2">
        <v>0</v>
      </c>
      <c r="GA1249" s="2">
        <v>0</v>
      </c>
      <c r="GB1249" s="2">
        <v>0</v>
      </c>
      <c r="GC1249" s="2">
        <v>0</v>
      </c>
      <c r="GD1249" s="2">
        <v>175.35</v>
      </c>
      <c r="GE1249" s="2">
        <v>3</v>
      </c>
      <c r="GF1249" s="2" t="s">
        <v>188</v>
      </c>
    </row>
    <row r="1250" spans="1:188" x14ac:dyDescent="0.7">
      <c r="A1250" s="2">
        <v>1229289</v>
      </c>
      <c r="B1250" s="2" t="s">
        <v>1436</v>
      </c>
      <c r="C1250" s="3">
        <v>41640</v>
      </c>
      <c r="D1250" s="2">
        <v>5</v>
      </c>
      <c r="E1250" s="2">
        <v>3</v>
      </c>
      <c r="F1250" s="2">
        <v>1</v>
      </c>
      <c r="G1250" s="2">
        <v>3</v>
      </c>
      <c r="H1250" s="2">
        <v>0</v>
      </c>
      <c r="I1250" s="2">
        <v>1</v>
      </c>
      <c r="J1250" s="2">
        <v>0</v>
      </c>
      <c r="K1250" s="2">
        <v>1</v>
      </c>
      <c r="L1250" s="2">
        <v>0</v>
      </c>
      <c r="M1250" s="2">
        <v>1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1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1</v>
      </c>
      <c r="AI1250" s="2">
        <v>1</v>
      </c>
      <c r="AJ1250" s="2">
        <v>0</v>
      </c>
      <c r="AK1250" s="2">
        <v>0</v>
      </c>
      <c r="AL1250" s="2">
        <v>0</v>
      </c>
      <c r="AM1250" s="2">
        <v>0</v>
      </c>
      <c r="AN1250" s="2">
        <v>1</v>
      </c>
      <c r="AO1250" s="2">
        <v>0</v>
      </c>
      <c r="AP1250" s="2">
        <v>0</v>
      </c>
      <c r="AQ1250" s="2">
        <v>0</v>
      </c>
      <c r="AR1250" s="2">
        <v>1</v>
      </c>
      <c r="AS1250" s="2">
        <v>0</v>
      </c>
      <c r="AT1250" s="2">
        <v>0</v>
      </c>
      <c r="AU1250" s="2">
        <v>0</v>
      </c>
      <c r="AV1250" s="2">
        <v>1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50</v>
      </c>
      <c r="CG1250" s="2">
        <v>75</v>
      </c>
      <c r="CH1250" s="2">
        <v>0</v>
      </c>
      <c r="CI1250" s="2">
        <v>25</v>
      </c>
      <c r="CJ1250" s="2">
        <v>0</v>
      </c>
      <c r="CK1250" s="2">
        <v>25</v>
      </c>
      <c r="CL1250" s="2">
        <v>0</v>
      </c>
      <c r="CM1250" s="2">
        <v>0</v>
      </c>
      <c r="CN1250" s="2">
        <v>0</v>
      </c>
      <c r="CO1250" s="2">
        <v>25</v>
      </c>
      <c r="CP1250" s="2">
        <v>0</v>
      </c>
      <c r="CQ1250" s="2">
        <v>25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0</v>
      </c>
      <c r="DA1250" s="2">
        <v>0</v>
      </c>
      <c r="DB1250" s="2">
        <v>25</v>
      </c>
      <c r="DC1250" s="2">
        <v>0</v>
      </c>
      <c r="DD1250" s="2">
        <v>25</v>
      </c>
      <c r="DE1250" s="2">
        <v>0</v>
      </c>
      <c r="DF1250" s="2">
        <v>50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0</v>
      </c>
      <c r="EJ1250" s="2">
        <v>0</v>
      </c>
      <c r="EK1250" s="2">
        <v>0</v>
      </c>
      <c r="EL1250" s="2">
        <v>0</v>
      </c>
      <c r="EM1250" s="2">
        <v>25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25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0</v>
      </c>
      <c r="FQ1250" s="2">
        <v>0</v>
      </c>
      <c r="FR1250" s="2">
        <v>0</v>
      </c>
      <c r="FS1250" s="2">
        <v>0</v>
      </c>
      <c r="FT1250" s="2">
        <v>0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0</v>
      </c>
      <c r="GC1250" s="2">
        <v>0</v>
      </c>
      <c r="GD1250" s="2">
        <v>50</v>
      </c>
      <c r="GE1250" s="2">
        <v>2</v>
      </c>
      <c r="GF1250" s="2" t="s">
        <v>188</v>
      </c>
    </row>
    <row r="1251" spans="1:188" x14ac:dyDescent="0.7">
      <c r="A1251" s="2">
        <v>1229424</v>
      </c>
      <c r="B1251" s="2" t="s">
        <v>1437</v>
      </c>
      <c r="C1251" s="3">
        <v>41640</v>
      </c>
      <c r="D1251" s="2">
        <v>5</v>
      </c>
      <c r="E1251" s="2">
        <v>3</v>
      </c>
      <c r="F1251" s="2">
        <v>1</v>
      </c>
      <c r="G1251" s="2">
        <v>3</v>
      </c>
      <c r="H1251" s="2">
        <v>0</v>
      </c>
      <c r="I1251" s="2">
        <v>2</v>
      </c>
      <c r="J1251" s="2">
        <v>0</v>
      </c>
      <c r="K1251" s="2">
        <v>2</v>
      </c>
      <c r="L1251" s="2">
        <v>0</v>
      </c>
      <c r="M1251" s="2">
        <v>2</v>
      </c>
      <c r="N1251" s="2">
        <v>0</v>
      </c>
      <c r="O1251" s="2">
        <v>2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1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</v>
      </c>
      <c r="AI1251" s="2">
        <v>1</v>
      </c>
      <c r="AJ1251" s="2">
        <v>0</v>
      </c>
      <c r="AK1251" s="2">
        <v>0</v>
      </c>
      <c r="AL1251" s="2">
        <v>0</v>
      </c>
      <c r="AM1251" s="2">
        <v>0</v>
      </c>
      <c r="AN1251" s="2">
        <v>1</v>
      </c>
      <c r="AO1251" s="2">
        <v>0</v>
      </c>
      <c r="AP1251" s="2">
        <v>0</v>
      </c>
      <c r="AQ1251" s="2">
        <v>0</v>
      </c>
      <c r="AR1251" s="2">
        <v>1</v>
      </c>
      <c r="AS1251" s="2">
        <v>0</v>
      </c>
      <c r="AT1251" s="2">
        <v>0</v>
      </c>
      <c r="AU1251" s="2">
        <v>0</v>
      </c>
      <c r="AV1251" s="2">
        <v>1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160</v>
      </c>
      <c r="CG1251" s="2">
        <v>110</v>
      </c>
      <c r="CH1251" s="2">
        <v>0</v>
      </c>
      <c r="CI1251" s="2">
        <v>60</v>
      </c>
      <c r="CJ1251" s="2">
        <v>0</v>
      </c>
      <c r="CK1251" s="2">
        <v>100</v>
      </c>
      <c r="CL1251" s="2">
        <v>0</v>
      </c>
      <c r="CM1251" s="2">
        <v>0</v>
      </c>
      <c r="CN1251" s="2">
        <v>0</v>
      </c>
      <c r="CO1251" s="2">
        <v>60</v>
      </c>
      <c r="CP1251" s="2">
        <v>0</v>
      </c>
      <c r="CQ1251" s="2">
        <v>100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0</v>
      </c>
      <c r="DB1251" s="2">
        <v>60</v>
      </c>
      <c r="DC1251" s="2">
        <v>0</v>
      </c>
      <c r="DD1251" s="2">
        <v>100</v>
      </c>
      <c r="DE1251" s="2">
        <v>0</v>
      </c>
      <c r="DF1251" s="2">
        <v>10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0</v>
      </c>
      <c r="EJ1251" s="2">
        <v>0</v>
      </c>
      <c r="EK1251" s="2">
        <v>60</v>
      </c>
      <c r="EL1251" s="2">
        <v>0</v>
      </c>
      <c r="EM1251" s="2">
        <v>0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100</v>
      </c>
      <c r="FO1251" s="2">
        <v>0</v>
      </c>
      <c r="FP1251" s="2">
        <v>0</v>
      </c>
      <c r="FQ1251" s="2">
        <v>0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0</v>
      </c>
      <c r="GC1251" s="2">
        <v>0</v>
      </c>
      <c r="GD1251" s="2">
        <v>160</v>
      </c>
      <c r="GE1251" s="2">
        <v>4</v>
      </c>
      <c r="GF1251" s="2" t="s">
        <v>188</v>
      </c>
    </row>
    <row r="1252" spans="1:188" x14ac:dyDescent="0.7">
      <c r="A1252" s="2">
        <v>1231109</v>
      </c>
      <c r="B1252" s="2" t="s">
        <v>1438</v>
      </c>
      <c r="C1252" s="3">
        <v>41275</v>
      </c>
      <c r="D1252" s="2">
        <v>6</v>
      </c>
      <c r="E1252" s="2">
        <v>3</v>
      </c>
      <c r="F1252" s="2">
        <v>1</v>
      </c>
      <c r="G1252" s="2">
        <v>3</v>
      </c>
      <c r="H1252" s="2">
        <v>1</v>
      </c>
      <c r="I1252" s="2">
        <v>0</v>
      </c>
      <c r="J1252" s="2">
        <v>1</v>
      </c>
      <c r="K1252" s="2">
        <v>0</v>
      </c>
      <c r="L1252" s="2">
        <v>1</v>
      </c>
      <c r="M1252" s="2">
        <v>1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0</v>
      </c>
      <c r="AF1252" s="2">
        <v>0</v>
      </c>
      <c r="AG1252" s="2">
        <v>0</v>
      </c>
      <c r="AH1252" s="2">
        <v>1</v>
      </c>
      <c r="AI1252" s="2">
        <v>1</v>
      </c>
      <c r="AJ1252" s="2">
        <v>0</v>
      </c>
      <c r="AK1252" s="2">
        <v>0</v>
      </c>
      <c r="AL1252" s="2">
        <v>0</v>
      </c>
      <c r="AM1252" s="2">
        <v>0</v>
      </c>
      <c r="AN1252" s="2">
        <v>1</v>
      </c>
      <c r="AO1252" s="2">
        <v>0</v>
      </c>
      <c r="AP1252" s="2">
        <v>0</v>
      </c>
      <c r="AQ1252" s="2">
        <v>0</v>
      </c>
      <c r="AR1252" s="2">
        <v>1</v>
      </c>
      <c r="AS1252" s="2">
        <v>0</v>
      </c>
      <c r="AT1252" s="2">
        <v>0</v>
      </c>
      <c r="AU1252" s="2">
        <v>0</v>
      </c>
      <c r="AV1252" s="2">
        <v>1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1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150</v>
      </c>
      <c r="CG1252" s="2">
        <v>100</v>
      </c>
      <c r="CH1252" s="2">
        <v>50</v>
      </c>
      <c r="CI1252" s="2">
        <v>0</v>
      </c>
      <c r="CJ1252" s="2">
        <v>50</v>
      </c>
      <c r="CK1252" s="2">
        <v>0</v>
      </c>
      <c r="CL1252" s="2">
        <v>50</v>
      </c>
      <c r="CM1252" s="2">
        <v>0</v>
      </c>
      <c r="CN1252" s="2">
        <v>50</v>
      </c>
      <c r="CO1252" s="2">
        <v>0</v>
      </c>
      <c r="CP1252" s="2">
        <v>50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0</v>
      </c>
      <c r="DA1252" s="2">
        <v>0</v>
      </c>
      <c r="DB1252" s="2">
        <v>50</v>
      </c>
      <c r="DC1252" s="2">
        <v>0</v>
      </c>
      <c r="DD1252" s="2">
        <v>50</v>
      </c>
      <c r="DE1252" s="2">
        <v>0</v>
      </c>
      <c r="DF1252" s="2">
        <v>50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50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0</v>
      </c>
      <c r="EI1252" s="2">
        <v>0</v>
      </c>
      <c r="EJ1252" s="2">
        <v>0</v>
      </c>
      <c r="EK1252" s="2">
        <v>0</v>
      </c>
      <c r="EL1252" s="2">
        <v>0</v>
      </c>
      <c r="EM1252" s="2">
        <v>0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50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0</v>
      </c>
      <c r="FQ1252" s="2">
        <v>0</v>
      </c>
      <c r="FR1252" s="2">
        <v>50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0</v>
      </c>
      <c r="GC1252" s="2">
        <v>0</v>
      </c>
      <c r="GD1252" s="2">
        <v>150</v>
      </c>
      <c r="GE1252" s="2">
        <v>3</v>
      </c>
      <c r="GF1252" s="2" t="s">
        <v>188</v>
      </c>
    </row>
    <row r="1253" spans="1:188" x14ac:dyDescent="0.7">
      <c r="A1253" s="2">
        <v>1232040</v>
      </c>
      <c r="B1253" s="2" t="s">
        <v>1439</v>
      </c>
      <c r="C1253" s="3">
        <v>41275</v>
      </c>
      <c r="D1253" s="2">
        <v>6</v>
      </c>
      <c r="E1253" s="2">
        <v>3</v>
      </c>
      <c r="F1253" s="2">
        <v>1</v>
      </c>
      <c r="G1253" s="2">
        <v>3</v>
      </c>
      <c r="H1253" s="2">
        <v>1</v>
      </c>
      <c r="I1253" s="2">
        <v>0</v>
      </c>
      <c r="J1253" s="2">
        <v>2</v>
      </c>
      <c r="K1253" s="2">
        <v>0</v>
      </c>
      <c r="L1253" s="2">
        <v>1</v>
      </c>
      <c r="M1253" s="2">
        <v>1</v>
      </c>
      <c r="N1253" s="2">
        <v>0</v>
      </c>
      <c r="O1253" s="2">
        <v>2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1</v>
      </c>
      <c r="AE1253" s="2">
        <v>0</v>
      </c>
      <c r="AF1253" s="2">
        <v>0</v>
      </c>
      <c r="AG1253" s="2">
        <v>0</v>
      </c>
      <c r="AH1253" s="2">
        <v>1</v>
      </c>
      <c r="AI1253" s="2">
        <v>1</v>
      </c>
      <c r="AJ1253" s="2">
        <v>0</v>
      </c>
      <c r="AK1253" s="2">
        <v>0</v>
      </c>
      <c r="AL1253" s="2">
        <v>0</v>
      </c>
      <c r="AM1253" s="2">
        <v>0</v>
      </c>
      <c r="AN1253" s="2">
        <v>1</v>
      </c>
      <c r="AO1253" s="2">
        <v>0</v>
      </c>
      <c r="AP1253" s="2">
        <v>0</v>
      </c>
      <c r="AQ1253" s="2">
        <v>0</v>
      </c>
      <c r="AR1253" s="2">
        <v>1</v>
      </c>
      <c r="AS1253" s="2">
        <v>0</v>
      </c>
      <c r="AT1253" s="2">
        <v>0</v>
      </c>
      <c r="AU1253" s="2">
        <v>0</v>
      </c>
      <c r="AV1253" s="2">
        <v>1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1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395</v>
      </c>
      <c r="CG1253" s="2">
        <v>300</v>
      </c>
      <c r="CH1253" s="2">
        <v>95</v>
      </c>
      <c r="CI1253" s="2">
        <v>0</v>
      </c>
      <c r="CJ1253" s="2">
        <v>200</v>
      </c>
      <c r="CK1253" s="2">
        <v>0</v>
      </c>
      <c r="CL1253" s="2">
        <v>100</v>
      </c>
      <c r="CM1253" s="2">
        <v>0</v>
      </c>
      <c r="CN1253" s="2">
        <v>95</v>
      </c>
      <c r="CO1253" s="2">
        <v>0</v>
      </c>
      <c r="CP1253" s="2">
        <v>200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95</v>
      </c>
      <c r="DC1253" s="2">
        <v>0</v>
      </c>
      <c r="DD1253" s="2">
        <v>200</v>
      </c>
      <c r="DE1253" s="2">
        <v>0</v>
      </c>
      <c r="DF1253" s="2">
        <v>100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95</v>
      </c>
      <c r="EE1253" s="2">
        <v>0</v>
      </c>
      <c r="EF1253" s="2">
        <v>0</v>
      </c>
      <c r="EG1253" s="2">
        <v>0</v>
      </c>
      <c r="EH1253" s="2">
        <v>0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50</v>
      </c>
      <c r="EZ1253" s="2">
        <v>0</v>
      </c>
      <c r="FA1253" s="2">
        <v>0</v>
      </c>
      <c r="FB1253" s="2">
        <v>150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0</v>
      </c>
      <c r="FQ1253" s="2">
        <v>0</v>
      </c>
      <c r="FR1253" s="2">
        <v>0</v>
      </c>
      <c r="FS1253" s="2">
        <v>0</v>
      </c>
      <c r="FT1253" s="2">
        <v>0</v>
      </c>
      <c r="FU1253" s="2">
        <v>100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0</v>
      </c>
      <c r="GC1253" s="2">
        <v>0</v>
      </c>
      <c r="GD1253" s="2">
        <v>395</v>
      </c>
      <c r="GE1253" s="2">
        <v>4</v>
      </c>
      <c r="GF1253" s="2" t="s">
        <v>188</v>
      </c>
    </row>
    <row r="1254" spans="1:188" x14ac:dyDescent="0.7">
      <c r="A1254" s="2">
        <v>1232565</v>
      </c>
      <c r="B1254" s="2" t="s">
        <v>1440</v>
      </c>
      <c r="C1254" s="3">
        <v>41640</v>
      </c>
      <c r="D1254" s="2">
        <v>5</v>
      </c>
      <c r="E1254" s="2">
        <v>3</v>
      </c>
      <c r="F1254" s="2">
        <v>1</v>
      </c>
      <c r="G1254" s="2">
        <v>3</v>
      </c>
      <c r="H1254" s="2">
        <v>0</v>
      </c>
      <c r="I1254" s="2">
        <v>1</v>
      </c>
      <c r="J1254" s="2">
        <v>0</v>
      </c>
      <c r="K1254" s="2">
        <v>1</v>
      </c>
      <c r="L1254" s="2">
        <v>0</v>
      </c>
      <c r="M1254" s="2">
        <v>1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1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1</v>
      </c>
      <c r="AJ1254" s="2">
        <v>0</v>
      </c>
      <c r="AK1254" s="2">
        <v>0</v>
      </c>
      <c r="AL1254" s="2">
        <v>0</v>
      </c>
      <c r="AM1254" s="2">
        <v>0</v>
      </c>
      <c r="AN1254" s="2">
        <v>1</v>
      </c>
      <c r="AO1254" s="2">
        <v>0</v>
      </c>
      <c r="AP1254" s="2">
        <v>0</v>
      </c>
      <c r="AQ1254" s="2">
        <v>0</v>
      </c>
      <c r="AR1254" s="2">
        <v>1</v>
      </c>
      <c r="AS1254" s="2">
        <v>0</v>
      </c>
      <c r="AT1254" s="2">
        <v>0</v>
      </c>
      <c r="AU1254" s="2">
        <v>0</v>
      </c>
      <c r="AV1254" s="2">
        <v>1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75</v>
      </c>
      <c r="CG1254" s="2">
        <v>75</v>
      </c>
      <c r="CH1254" s="2">
        <v>0</v>
      </c>
      <c r="CI1254" s="2">
        <v>25</v>
      </c>
      <c r="CJ1254" s="2">
        <v>0</v>
      </c>
      <c r="CK1254" s="2">
        <v>50</v>
      </c>
      <c r="CL1254" s="2">
        <v>0</v>
      </c>
      <c r="CM1254" s="2">
        <v>0</v>
      </c>
      <c r="CN1254" s="2">
        <v>0</v>
      </c>
      <c r="CO1254" s="2">
        <v>25</v>
      </c>
      <c r="CP1254" s="2">
        <v>0</v>
      </c>
      <c r="CQ1254" s="2">
        <v>50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25</v>
      </c>
      <c r="DC1254" s="2">
        <v>0</v>
      </c>
      <c r="DD1254" s="2">
        <v>50</v>
      </c>
      <c r="DE1254" s="2">
        <v>0</v>
      </c>
      <c r="DF1254" s="2">
        <v>25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0</v>
      </c>
      <c r="EJ1254" s="2">
        <v>0</v>
      </c>
      <c r="EK1254" s="2">
        <v>0</v>
      </c>
      <c r="EL1254" s="2">
        <v>0</v>
      </c>
      <c r="EM1254" s="2">
        <v>0</v>
      </c>
      <c r="EN1254" s="2">
        <v>0</v>
      </c>
      <c r="EO1254" s="2">
        <v>0</v>
      </c>
      <c r="EP1254" s="2">
        <v>0</v>
      </c>
      <c r="EQ1254" s="2">
        <v>0</v>
      </c>
      <c r="ER1254" s="2">
        <v>25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0</v>
      </c>
      <c r="FM1254" s="2">
        <v>50</v>
      </c>
      <c r="FN1254" s="2">
        <v>0</v>
      </c>
      <c r="FO1254" s="2">
        <v>0</v>
      </c>
      <c r="FP1254" s="2">
        <v>0</v>
      </c>
      <c r="FQ1254" s="2">
        <v>0</v>
      </c>
      <c r="FR1254" s="2">
        <v>0</v>
      </c>
      <c r="FS1254" s="2">
        <v>0</v>
      </c>
      <c r="FT1254" s="2">
        <v>0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0</v>
      </c>
      <c r="GC1254" s="2">
        <v>0</v>
      </c>
      <c r="GD1254" s="2">
        <v>75</v>
      </c>
      <c r="GE1254" s="2">
        <v>2</v>
      </c>
      <c r="GF1254" s="2" t="s">
        <v>188</v>
      </c>
    </row>
    <row r="1255" spans="1:188" x14ac:dyDescent="0.7">
      <c r="A1255" s="2">
        <v>1233681</v>
      </c>
      <c r="B1255" s="2" t="s">
        <v>1441</v>
      </c>
      <c r="C1255" s="3">
        <v>41275</v>
      </c>
      <c r="D1255" s="2">
        <v>6</v>
      </c>
      <c r="E1255" s="2">
        <v>4</v>
      </c>
      <c r="F1255" s="2">
        <v>2</v>
      </c>
      <c r="G1255" s="2">
        <v>4</v>
      </c>
      <c r="H1255" s="2">
        <v>6</v>
      </c>
      <c r="I1255" s="2">
        <v>0</v>
      </c>
      <c r="J1255" s="2">
        <v>4</v>
      </c>
      <c r="K1255" s="2">
        <v>0</v>
      </c>
      <c r="L1255" s="2">
        <v>1</v>
      </c>
      <c r="M1255" s="2">
        <v>6</v>
      </c>
      <c r="N1255" s="2">
        <v>0</v>
      </c>
      <c r="O1255" s="2">
        <v>4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s="2">
        <v>0</v>
      </c>
      <c r="V1255" s="2">
        <v>1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</v>
      </c>
      <c r="AI1255" s="2">
        <v>1</v>
      </c>
      <c r="AJ1255" s="2">
        <v>0</v>
      </c>
      <c r="AK1255" s="2">
        <v>0</v>
      </c>
      <c r="AL1255" s="2">
        <v>0</v>
      </c>
      <c r="AM1255" s="2">
        <v>0</v>
      </c>
      <c r="AN1255" s="2">
        <v>1</v>
      </c>
      <c r="AO1255" s="2">
        <v>0</v>
      </c>
      <c r="AP1255" s="2">
        <v>0</v>
      </c>
      <c r="AQ1255" s="2">
        <v>0</v>
      </c>
      <c r="AR1255" s="2">
        <v>1</v>
      </c>
      <c r="AS1255" s="2">
        <v>0</v>
      </c>
      <c r="AT1255" s="2">
        <v>0</v>
      </c>
      <c r="AU1255" s="2">
        <v>0</v>
      </c>
      <c r="AV1255" s="2">
        <v>1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1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231.35</v>
      </c>
      <c r="CG1255" s="2">
        <v>126.35</v>
      </c>
      <c r="CH1255" s="2">
        <v>115</v>
      </c>
      <c r="CI1255" s="2">
        <v>0</v>
      </c>
      <c r="CJ1255" s="2">
        <v>116.35</v>
      </c>
      <c r="CK1255" s="2">
        <v>0</v>
      </c>
      <c r="CL1255" s="2">
        <v>10</v>
      </c>
      <c r="CM1255" s="2">
        <v>0</v>
      </c>
      <c r="CN1255" s="2">
        <v>115</v>
      </c>
      <c r="CO1255" s="2">
        <v>0</v>
      </c>
      <c r="CP1255" s="2">
        <v>116.35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115</v>
      </c>
      <c r="DC1255" s="2">
        <v>0</v>
      </c>
      <c r="DD1255" s="2">
        <v>116.35</v>
      </c>
      <c r="DE1255" s="2">
        <v>0</v>
      </c>
      <c r="DF1255" s="2">
        <v>10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55</v>
      </c>
      <c r="DX1255" s="2">
        <v>50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10</v>
      </c>
      <c r="EF1255" s="2">
        <v>0</v>
      </c>
      <c r="EG1255" s="2">
        <v>0</v>
      </c>
      <c r="EH1255" s="2">
        <v>0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30</v>
      </c>
      <c r="EW1255" s="2">
        <v>0</v>
      </c>
      <c r="EX1255" s="2">
        <v>0</v>
      </c>
      <c r="EY1255" s="2">
        <v>0</v>
      </c>
      <c r="EZ1255" s="2">
        <v>0</v>
      </c>
      <c r="FA1255" s="2">
        <v>25</v>
      </c>
      <c r="FB1255" s="2">
        <v>61.35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0</v>
      </c>
      <c r="FQ1255" s="2">
        <v>0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10</v>
      </c>
      <c r="GB1255" s="2">
        <v>0</v>
      </c>
      <c r="GC1255" s="2">
        <v>0</v>
      </c>
      <c r="GD1255" s="2">
        <v>241.35</v>
      </c>
      <c r="GE1255" s="2">
        <v>11</v>
      </c>
      <c r="GF1255" s="2" t="s">
        <v>188</v>
      </c>
    </row>
    <row r="1256" spans="1:188" x14ac:dyDescent="0.7">
      <c r="A1256" s="2">
        <v>1235137</v>
      </c>
      <c r="B1256" s="2" t="s">
        <v>1442</v>
      </c>
      <c r="C1256" s="3">
        <v>41640</v>
      </c>
      <c r="D1256" s="2">
        <v>5</v>
      </c>
      <c r="E1256" s="2">
        <v>3</v>
      </c>
      <c r="F1256" s="2">
        <v>1</v>
      </c>
      <c r="G1256" s="2">
        <v>3</v>
      </c>
      <c r="H1256" s="2">
        <v>0</v>
      </c>
      <c r="I1256" s="2">
        <v>1</v>
      </c>
      <c r="J1256" s="2">
        <v>0</v>
      </c>
      <c r="K1256" s="2">
        <v>1</v>
      </c>
      <c r="L1256" s="2">
        <v>0</v>
      </c>
      <c r="M1256" s="2">
        <v>1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</v>
      </c>
      <c r="AI1256" s="2">
        <v>1</v>
      </c>
      <c r="AJ1256" s="2">
        <v>0</v>
      </c>
      <c r="AK1256" s="2">
        <v>0</v>
      </c>
      <c r="AL1256" s="2">
        <v>0</v>
      </c>
      <c r="AM1256" s="2">
        <v>0</v>
      </c>
      <c r="AN1256" s="2">
        <v>1</v>
      </c>
      <c r="AO1256" s="2">
        <v>0</v>
      </c>
      <c r="AP1256" s="2">
        <v>0</v>
      </c>
      <c r="AQ1256" s="2">
        <v>0</v>
      </c>
      <c r="AR1256" s="2">
        <v>1</v>
      </c>
      <c r="AS1256" s="2">
        <v>0</v>
      </c>
      <c r="AT1256" s="2">
        <v>0</v>
      </c>
      <c r="AU1256" s="2">
        <v>0</v>
      </c>
      <c r="AV1256" s="2">
        <v>1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50</v>
      </c>
      <c r="CG1256" s="2">
        <v>50</v>
      </c>
      <c r="CH1256" s="2">
        <v>0</v>
      </c>
      <c r="CI1256" s="2">
        <v>25</v>
      </c>
      <c r="CJ1256" s="2">
        <v>0</v>
      </c>
      <c r="CK1256" s="2">
        <v>25</v>
      </c>
      <c r="CL1256" s="2">
        <v>0</v>
      </c>
      <c r="CM1256" s="2">
        <v>0</v>
      </c>
      <c r="CN1256" s="2">
        <v>0</v>
      </c>
      <c r="CO1256" s="2">
        <v>25</v>
      </c>
      <c r="CP1256" s="2">
        <v>0</v>
      </c>
      <c r="CQ1256" s="2">
        <v>25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25</v>
      </c>
      <c r="DC1256" s="2">
        <v>0</v>
      </c>
      <c r="DD1256" s="2">
        <v>25</v>
      </c>
      <c r="DE1256" s="2">
        <v>0</v>
      </c>
      <c r="DF1256" s="2">
        <v>25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25</v>
      </c>
      <c r="EJ1256" s="2">
        <v>0</v>
      </c>
      <c r="EK1256" s="2">
        <v>0</v>
      </c>
      <c r="EL1256" s="2">
        <v>0</v>
      </c>
      <c r="EM1256" s="2">
        <v>0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25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0</v>
      </c>
      <c r="FQ1256" s="2">
        <v>0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0</v>
      </c>
      <c r="GC1256" s="2">
        <v>0</v>
      </c>
      <c r="GD1256" s="2">
        <v>50</v>
      </c>
      <c r="GE1256" s="2">
        <v>2</v>
      </c>
      <c r="GF1256" s="2" t="s">
        <v>188</v>
      </c>
    </row>
    <row r="1257" spans="1:188" x14ac:dyDescent="0.7">
      <c r="A1257" s="2">
        <v>1235596</v>
      </c>
      <c r="B1257" s="2" t="s">
        <v>1443</v>
      </c>
      <c r="C1257" s="3">
        <v>41275</v>
      </c>
      <c r="D1257" s="2">
        <v>6</v>
      </c>
      <c r="E1257" s="2">
        <v>3</v>
      </c>
      <c r="F1257" s="2">
        <v>1</v>
      </c>
      <c r="G1257" s="2">
        <v>3</v>
      </c>
      <c r="H1257" s="2">
        <v>1</v>
      </c>
      <c r="I1257" s="2">
        <v>0</v>
      </c>
      <c r="J1257" s="2">
        <v>1</v>
      </c>
      <c r="K1257" s="2">
        <v>0</v>
      </c>
      <c r="L1257" s="2">
        <v>1</v>
      </c>
      <c r="M1257" s="2">
        <v>1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0</v>
      </c>
      <c r="AF1257" s="2">
        <v>0</v>
      </c>
      <c r="AG1257" s="2">
        <v>0</v>
      </c>
      <c r="AH1257" s="2">
        <v>1</v>
      </c>
      <c r="AI1257" s="2">
        <v>1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0</v>
      </c>
      <c r="AP1257" s="2">
        <v>0</v>
      </c>
      <c r="AQ1257" s="2">
        <v>0</v>
      </c>
      <c r="AR1257" s="2">
        <v>1</v>
      </c>
      <c r="AS1257" s="2">
        <v>0</v>
      </c>
      <c r="AT1257" s="2">
        <v>0</v>
      </c>
      <c r="AU1257" s="2">
        <v>0</v>
      </c>
      <c r="AV1257" s="2">
        <v>1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1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175</v>
      </c>
      <c r="CG1257" s="2">
        <v>100</v>
      </c>
      <c r="CH1257" s="2">
        <v>75</v>
      </c>
      <c r="CI1257" s="2">
        <v>0</v>
      </c>
      <c r="CJ1257" s="2">
        <v>50</v>
      </c>
      <c r="CK1257" s="2">
        <v>0</v>
      </c>
      <c r="CL1257" s="2">
        <v>50</v>
      </c>
      <c r="CM1257" s="2">
        <v>0</v>
      </c>
      <c r="CN1257" s="2">
        <v>75</v>
      </c>
      <c r="CO1257" s="2">
        <v>0</v>
      </c>
      <c r="CP1257" s="2">
        <v>50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75</v>
      </c>
      <c r="DC1257" s="2">
        <v>0</v>
      </c>
      <c r="DD1257" s="2">
        <v>50</v>
      </c>
      <c r="DE1257" s="2">
        <v>0</v>
      </c>
      <c r="DF1257" s="2">
        <v>50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75</v>
      </c>
      <c r="EF1257" s="2">
        <v>0</v>
      </c>
      <c r="EG1257" s="2">
        <v>0</v>
      </c>
      <c r="EH1257" s="2">
        <v>0</v>
      </c>
      <c r="EI1257" s="2">
        <v>0</v>
      </c>
      <c r="EJ1257" s="2">
        <v>0</v>
      </c>
      <c r="EK1257" s="2">
        <v>0</v>
      </c>
      <c r="EL1257" s="2">
        <v>0</v>
      </c>
      <c r="EM1257" s="2">
        <v>0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50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0</v>
      </c>
      <c r="FQ1257" s="2">
        <v>0</v>
      </c>
      <c r="FR1257" s="2">
        <v>0</v>
      </c>
      <c r="FS1257" s="2">
        <v>50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0</v>
      </c>
      <c r="GC1257" s="2">
        <v>0</v>
      </c>
      <c r="GD1257" s="2">
        <v>175</v>
      </c>
      <c r="GE1257" s="2">
        <v>3</v>
      </c>
      <c r="GF1257" s="2" t="s">
        <v>188</v>
      </c>
    </row>
    <row r="1258" spans="1:188" x14ac:dyDescent="0.7">
      <c r="A1258" s="2">
        <v>1236431</v>
      </c>
      <c r="B1258" s="2" t="s">
        <v>1444</v>
      </c>
      <c r="C1258" s="3">
        <v>41640</v>
      </c>
      <c r="D1258" s="2">
        <v>5</v>
      </c>
      <c r="E1258" s="2">
        <v>3</v>
      </c>
      <c r="F1258" s="2">
        <v>1</v>
      </c>
      <c r="G1258" s="2">
        <v>3</v>
      </c>
      <c r="H1258" s="2">
        <v>0</v>
      </c>
      <c r="I1258" s="2">
        <v>3</v>
      </c>
      <c r="J1258" s="2">
        <v>0</v>
      </c>
      <c r="K1258" s="2">
        <v>1</v>
      </c>
      <c r="L1258" s="2">
        <v>0</v>
      </c>
      <c r="M1258" s="2">
        <v>3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1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</v>
      </c>
      <c r="AI1258" s="2">
        <v>1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0</v>
      </c>
      <c r="AP1258" s="2">
        <v>0</v>
      </c>
      <c r="AQ1258" s="2">
        <v>0</v>
      </c>
      <c r="AR1258" s="2">
        <v>1</v>
      </c>
      <c r="AS1258" s="2">
        <v>0</v>
      </c>
      <c r="AT1258" s="2">
        <v>0</v>
      </c>
      <c r="AU1258" s="2">
        <v>0</v>
      </c>
      <c r="AV1258" s="2">
        <v>1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50</v>
      </c>
      <c r="CG1258" s="2">
        <v>40</v>
      </c>
      <c r="CH1258" s="2">
        <v>0</v>
      </c>
      <c r="CI1258" s="2">
        <v>30</v>
      </c>
      <c r="CJ1258" s="2">
        <v>0</v>
      </c>
      <c r="CK1258" s="2">
        <v>20</v>
      </c>
      <c r="CL1258" s="2">
        <v>0</v>
      </c>
      <c r="CM1258" s="2">
        <v>0</v>
      </c>
      <c r="CN1258" s="2">
        <v>0</v>
      </c>
      <c r="CO1258" s="2">
        <v>30</v>
      </c>
      <c r="CP1258" s="2">
        <v>0</v>
      </c>
      <c r="CQ1258" s="2">
        <v>20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30</v>
      </c>
      <c r="DC1258" s="2">
        <v>0</v>
      </c>
      <c r="DD1258" s="2">
        <v>20</v>
      </c>
      <c r="DE1258" s="2">
        <v>0</v>
      </c>
      <c r="DF1258" s="2">
        <v>20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10</v>
      </c>
      <c r="EJ1258" s="2">
        <v>0</v>
      </c>
      <c r="EK1258" s="2">
        <v>0</v>
      </c>
      <c r="EL1258" s="2">
        <v>0</v>
      </c>
      <c r="EM1258" s="2">
        <v>0</v>
      </c>
      <c r="EN1258" s="2">
        <v>10</v>
      </c>
      <c r="EO1258" s="2">
        <v>10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20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0</v>
      </c>
      <c r="FQ1258" s="2">
        <v>0</v>
      </c>
      <c r="FR1258" s="2">
        <v>0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0</v>
      </c>
      <c r="GC1258" s="2">
        <v>0</v>
      </c>
      <c r="GD1258" s="2">
        <v>50</v>
      </c>
      <c r="GE1258" s="2">
        <v>4</v>
      </c>
      <c r="GF1258" s="2" t="s">
        <v>188</v>
      </c>
    </row>
    <row r="1259" spans="1:188" x14ac:dyDescent="0.7">
      <c r="A1259" s="2">
        <v>1239713</v>
      </c>
      <c r="B1259" s="2" t="s">
        <v>1445</v>
      </c>
      <c r="C1259" s="3">
        <v>41640</v>
      </c>
      <c r="D1259" s="2">
        <v>5</v>
      </c>
      <c r="E1259" s="2">
        <v>3</v>
      </c>
      <c r="F1259" s="2">
        <v>1</v>
      </c>
      <c r="G1259" s="2">
        <v>3</v>
      </c>
      <c r="H1259" s="2">
        <v>0</v>
      </c>
      <c r="I1259" s="2">
        <v>1</v>
      </c>
      <c r="J1259" s="2">
        <v>0</v>
      </c>
      <c r="K1259" s="2">
        <v>1</v>
      </c>
      <c r="L1259" s="2">
        <v>0</v>
      </c>
      <c r="M1259" s="2">
        <v>1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1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1</v>
      </c>
      <c r="AJ1259" s="2">
        <v>0</v>
      </c>
      <c r="AK1259" s="2">
        <v>0</v>
      </c>
      <c r="AL1259" s="2">
        <v>0</v>
      </c>
      <c r="AM1259" s="2">
        <v>0</v>
      </c>
      <c r="AN1259" s="2">
        <v>1</v>
      </c>
      <c r="AO1259" s="2">
        <v>0</v>
      </c>
      <c r="AP1259" s="2">
        <v>0</v>
      </c>
      <c r="AQ1259" s="2">
        <v>0</v>
      </c>
      <c r="AR1259" s="2">
        <v>1</v>
      </c>
      <c r="AS1259" s="2">
        <v>0</v>
      </c>
      <c r="AT1259" s="2">
        <v>0</v>
      </c>
      <c r="AU1259" s="2">
        <v>0</v>
      </c>
      <c r="AV1259" s="2">
        <v>1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50</v>
      </c>
      <c r="CG1259" s="2">
        <v>50</v>
      </c>
      <c r="CH1259" s="2">
        <v>0</v>
      </c>
      <c r="CI1259" s="2">
        <v>25</v>
      </c>
      <c r="CJ1259" s="2">
        <v>0</v>
      </c>
      <c r="CK1259" s="2">
        <v>25</v>
      </c>
      <c r="CL1259" s="2">
        <v>0</v>
      </c>
      <c r="CM1259" s="2">
        <v>0</v>
      </c>
      <c r="CN1259" s="2">
        <v>0</v>
      </c>
      <c r="CO1259" s="2">
        <v>25</v>
      </c>
      <c r="CP1259" s="2">
        <v>0</v>
      </c>
      <c r="CQ1259" s="2">
        <v>25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25</v>
      </c>
      <c r="DC1259" s="2">
        <v>0</v>
      </c>
      <c r="DD1259" s="2">
        <v>25</v>
      </c>
      <c r="DE1259" s="2">
        <v>0</v>
      </c>
      <c r="DF1259" s="2">
        <v>25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0</v>
      </c>
      <c r="EO1259" s="2">
        <v>0</v>
      </c>
      <c r="EP1259" s="2">
        <v>0</v>
      </c>
      <c r="EQ1259" s="2">
        <v>0</v>
      </c>
      <c r="ER1259" s="2">
        <v>25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25</v>
      </c>
      <c r="FO1259" s="2">
        <v>0</v>
      </c>
      <c r="FP1259" s="2">
        <v>0</v>
      </c>
      <c r="FQ1259" s="2">
        <v>0</v>
      </c>
      <c r="FR1259" s="2">
        <v>0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50</v>
      </c>
      <c r="GE1259" s="2">
        <v>2</v>
      </c>
      <c r="GF1259" s="2" t="s">
        <v>188</v>
      </c>
    </row>
    <row r="1260" spans="1:188" x14ac:dyDescent="0.7">
      <c r="A1260" s="2">
        <v>1241147</v>
      </c>
      <c r="B1260" s="2" t="s">
        <v>1446</v>
      </c>
      <c r="C1260" s="3">
        <v>41275</v>
      </c>
      <c r="D1260" s="2">
        <v>6</v>
      </c>
      <c r="E1260" s="2">
        <v>3</v>
      </c>
      <c r="F1260" s="2">
        <v>1</v>
      </c>
      <c r="G1260" s="2">
        <v>3</v>
      </c>
      <c r="H1260" s="2">
        <v>3</v>
      </c>
      <c r="I1260" s="2">
        <v>0</v>
      </c>
      <c r="J1260" s="2">
        <v>1</v>
      </c>
      <c r="K1260" s="2">
        <v>0</v>
      </c>
      <c r="L1260" s="2">
        <v>1</v>
      </c>
      <c r="M1260" s="2">
        <v>3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1</v>
      </c>
      <c r="AE1260" s="2">
        <v>0</v>
      </c>
      <c r="AF1260" s="2">
        <v>0</v>
      </c>
      <c r="AG1260" s="2">
        <v>0</v>
      </c>
      <c r="AH1260" s="2">
        <v>1</v>
      </c>
      <c r="AI1260" s="2">
        <v>1</v>
      </c>
      <c r="AJ1260" s="2">
        <v>0</v>
      </c>
      <c r="AK1260" s="2">
        <v>0</v>
      </c>
      <c r="AL1260" s="2">
        <v>0</v>
      </c>
      <c r="AM1260" s="2">
        <v>0</v>
      </c>
      <c r="AN1260" s="2">
        <v>1</v>
      </c>
      <c r="AO1260" s="2">
        <v>0</v>
      </c>
      <c r="AP1260" s="2">
        <v>0</v>
      </c>
      <c r="AQ1260" s="2">
        <v>0</v>
      </c>
      <c r="AR1260" s="2">
        <v>1</v>
      </c>
      <c r="AS1260" s="2">
        <v>0</v>
      </c>
      <c r="AT1260" s="2">
        <v>0</v>
      </c>
      <c r="AU1260" s="2">
        <v>0</v>
      </c>
      <c r="AV1260" s="2">
        <v>1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1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506.07</v>
      </c>
      <c r="CG1260" s="2">
        <v>200</v>
      </c>
      <c r="CH1260" s="2">
        <v>306.07</v>
      </c>
      <c r="CI1260" s="2">
        <v>0</v>
      </c>
      <c r="CJ1260" s="2">
        <v>100</v>
      </c>
      <c r="CK1260" s="2">
        <v>0</v>
      </c>
      <c r="CL1260" s="2">
        <v>100</v>
      </c>
      <c r="CM1260" s="2">
        <v>0</v>
      </c>
      <c r="CN1260" s="2">
        <v>306.07</v>
      </c>
      <c r="CO1260" s="2">
        <v>0</v>
      </c>
      <c r="CP1260" s="2">
        <v>100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306.07</v>
      </c>
      <c r="DC1260" s="2">
        <v>0</v>
      </c>
      <c r="DD1260" s="2">
        <v>100</v>
      </c>
      <c r="DE1260" s="2">
        <v>0</v>
      </c>
      <c r="DF1260" s="2">
        <v>100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50</v>
      </c>
      <c r="EG1260" s="2">
        <v>256.07</v>
      </c>
      <c r="EH1260" s="2">
        <v>0</v>
      </c>
      <c r="EI1260" s="2">
        <v>0</v>
      </c>
      <c r="EJ1260" s="2">
        <v>0</v>
      </c>
      <c r="EK1260" s="2">
        <v>0</v>
      </c>
      <c r="EL1260" s="2">
        <v>0</v>
      </c>
      <c r="EM1260" s="2">
        <v>0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0</v>
      </c>
      <c r="EV1260" s="2">
        <v>100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0</v>
      </c>
      <c r="FQ1260" s="2">
        <v>0</v>
      </c>
      <c r="FR1260" s="2">
        <v>0</v>
      </c>
      <c r="FS1260" s="2">
        <v>0</v>
      </c>
      <c r="FT1260" s="2">
        <v>100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0</v>
      </c>
      <c r="GC1260" s="2">
        <v>0</v>
      </c>
      <c r="GD1260" s="2">
        <v>506.07</v>
      </c>
      <c r="GE1260" s="2">
        <v>5</v>
      </c>
      <c r="GF1260" s="2" t="s">
        <v>188</v>
      </c>
    </row>
    <row r="1261" spans="1:188" x14ac:dyDescent="0.7">
      <c r="A1261" s="2">
        <v>1243428</v>
      </c>
      <c r="B1261" s="2" t="s">
        <v>1447</v>
      </c>
      <c r="C1261" s="3">
        <v>41275</v>
      </c>
      <c r="D1261" s="2">
        <v>6</v>
      </c>
      <c r="E1261" s="2">
        <v>3</v>
      </c>
      <c r="F1261" s="2">
        <v>1</v>
      </c>
      <c r="G1261" s="2">
        <v>3</v>
      </c>
      <c r="H1261" s="2">
        <v>3</v>
      </c>
      <c r="I1261" s="2">
        <v>0</v>
      </c>
      <c r="J1261" s="2">
        <v>1</v>
      </c>
      <c r="K1261" s="2">
        <v>0</v>
      </c>
      <c r="L1261" s="2">
        <v>1</v>
      </c>
      <c r="M1261" s="2">
        <v>3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1</v>
      </c>
      <c r="AE1261" s="2">
        <v>0</v>
      </c>
      <c r="AF1261" s="2">
        <v>0</v>
      </c>
      <c r="AG1261" s="2">
        <v>0</v>
      </c>
      <c r="AH1261" s="2">
        <v>1</v>
      </c>
      <c r="AI1261" s="2">
        <v>1</v>
      </c>
      <c r="AJ1261" s="2">
        <v>0</v>
      </c>
      <c r="AK1261" s="2">
        <v>0</v>
      </c>
      <c r="AL1261" s="2">
        <v>0</v>
      </c>
      <c r="AM1261" s="2">
        <v>0</v>
      </c>
      <c r="AN1261" s="2">
        <v>1</v>
      </c>
      <c r="AO1261" s="2">
        <v>0</v>
      </c>
      <c r="AP1261" s="2">
        <v>0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1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210</v>
      </c>
      <c r="CG1261" s="2">
        <v>150</v>
      </c>
      <c r="CH1261" s="2">
        <v>60</v>
      </c>
      <c r="CI1261" s="2">
        <v>0</v>
      </c>
      <c r="CJ1261" s="2">
        <v>100</v>
      </c>
      <c r="CK1261" s="2">
        <v>0</v>
      </c>
      <c r="CL1261" s="2">
        <v>50</v>
      </c>
      <c r="CM1261" s="2">
        <v>0</v>
      </c>
      <c r="CN1261" s="2">
        <v>60</v>
      </c>
      <c r="CO1261" s="2">
        <v>0</v>
      </c>
      <c r="CP1261" s="2">
        <v>100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60</v>
      </c>
      <c r="DC1261" s="2">
        <v>0</v>
      </c>
      <c r="DD1261" s="2">
        <v>100</v>
      </c>
      <c r="DE1261" s="2">
        <v>0</v>
      </c>
      <c r="DF1261" s="2">
        <v>50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40</v>
      </c>
      <c r="EE1261" s="2">
        <v>20</v>
      </c>
      <c r="EF1261" s="2">
        <v>0</v>
      </c>
      <c r="EG1261" s="2">
        <v>0</v>
      </c>
      <c r="EH1261" s="2">
        <v>0</v>
      </c>
      <c r="EI1261" s="2">
        <v>0</v>
      </c>
      <c r="EJ1261" s="2">
        <v>0</v>
      </c>
      <c r="EK1261" s="2">
        <v>0</v>
      </c>
      <c r="EL1261" s="2">
        <v>0</v>
      </c>
      <c r="EM1261" s="2">
        <v>0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100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0</v>
      </c>
      <c r="FQ1261" s="2">
        <v>0</v>
      </c>
      <c r="FR1261" s="2">
        <v>0</v>
      </c>
      <c r="FS1261" s="2">
        <v>0</v>
      </c>
      <c r="FT1261" s="2">
        <v>0</v>
      </c>
      <c r="FU1261" s="2">
        <v>0</v>
      </c>
      <c r="FV1261" s="2">
        <v>0</v>
      </c>
      <c r="FW1261" s="2">
        <v>0</v>
      </c>
      <c r="FX1261" s="2">
        <v>0</v>
      </c>
      <c r="FY1261" s="2">
        <v>50</v>
      </c>
      <c r="FZ1261" s="2">
        <v>0</v>
      </c>
      <c r="GA1261" s="2">
        <v>0</v>
      </c>
      <c r="GB1261" s="2">
        <v>0</v>
      </c>
      <c r="GC1261" s="2">
        <v>0</v>
      </c>
      <c r="GD1261" s="2">
        <v>210</v>
      </c>
      <c r="GE1261" s="2">
        <v>5</v>
      </c>
      <c r="GF1261" s="2" t="s">
        <v>188</v>
      </c>
    </row>
    <row r="1262" spans="1:188" x14ac:dyDescent="0.7">
      <c r="A1262" s="2">
        <v>1243553</v>
      </c>
      <c r="B1262" s="2" t="s">
        <v>1448</v>
      </c>
      <c r="C1262" s="3">
        <v>41275</v>
      </c>
      <c r="D1262" s="2">
        <v>6</v>
      </c>
      <c r="E1262" s="2">
        <v>3</v>
      </c>
      <c r="F1262" s="2">
        <v>1</v>
      </c>
      <c r="G1262" s="2">
        <v>3</v>
      </c>
      <c r="H1262" s="2">
        <v>1</v>
      </c>
      <c r="I1262" s="2">
        <v>0</v>
      </c>
      <c r="J1262" s="2">
        <v>1</v>
      </c>
      <c r="K1262" s="2">
        <v>0</v>
      </c>
      <c r="L1262" s="2">
        <v>1</v>
      </c>
      <c r="M1262" s="2">
        <v>1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1</v>
      </c>
      <c r="AE1262" s="2">
        <v>0</v>
      </c>
      <c r="AF1262" s="2">
        <v>0</v>
      </c>
      <c r="AG1262" s="2">
        <v>0</v>
      </c>
      <c r="AH1262" s="2">
        <v>1</v>
      </c>
      <c r="AI1262" s="2">
        <v>1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0</v>
      </c>
      <c r="AP1262" s="2">
        <v>0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1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1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230</v>
      </c>
      <c r="CG1262" s="2">
        <v>180</v>
      </c>
      <c r="CH1262" s="2">
        <v>50</v>
      </c>
      <c r="CI1262" s="2">
        <v>0</v>
      </c>
      <c r="CJ1262" s="2">
        <v>80</v>
      </c>
      <c r="CK1262" s="2">
        <v>0</v>
      </c>
      <c r="CL1262" s="2">
        <v>100</v>
      </c>
      <c r="CM1262" s="2">
        <v>0</v>
      </c>
      <c r="CN1262" s="2">
        <v>50</v>
      </c>
      <c r="CO1262" s="2">
        <v>0</v>
      </c>
      <c r="CP1262" s="2">
        <v>80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50</v>
      </c>
      <c r="DC1262" s="2">
        <v>0</v>
      </c>
      <c r="DD1262" s="2">
        <v>80</v>
      </c>
      <c r="DE1262" s="2">
        <v>0</v>
      </c>
      <c r="DF1262" s="2">
        <v>100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50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80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0</v>
      </c>
      <c r="FQ1262" s="2">
        <v>0</v>
      </c>
      <c r="FR1262" s="2">
        <v>0</v>
      </c>
      <c r="FS1262" s="2">
        <v>0</v>
      </c>
      <c r="FT1262" s="2">
        <v>100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0</v>
      </c>
      <c r="GC1262" s="2">
        <v>0</v>
      </c>
      <c r="GD1262" s="2">
        <v>230</v>
      </c>
      <c r="GE1262" s="2">
        <v>3</v>
      </c>
      <c r="GF1262" s="2" t="s">
        <v>188</v>
      </c>
    </row>
    <row r="1263" spans="1:188" x14ac:dyDescent="0.7">
      <c r="A1263" s="2">
        <v>1244654</v>
      </c>
      <c r="B1263" s="2" t="s">
        <v>1449</v>
      </c>
      <c r="C1263" s="3">
        <v>41275</v>
      </c>
      <c r="D1263" s="2">
        <v>6</v>
      </c>
      <c r="E1263" s="2">
        <v>3</v>
      </c>
      <c r="F1263" s="2">
        <v>1</v>
      </c>
      <c r="G1263" s="2">
        <v>3</v>
      </c>
      <c r="H1263" s="2">
        <v>3</v>
      </c>
      <c r="I1263" s="2">
        <v>0</v>
      </c>
      <c r="J1263" s="2">
        <v>4</v>
      </c>
      <c r="K1263" s="2">
        <v>0</v>
      </c>
      <c r="L1263" s="2">
        <v>1</v>
      </c>
      <c r="M1263" s="2">
        <v>3</v>
      </c>
      <c r="N1263" s="2">
        <v>0</v>
      </c>
      <c r="O1263" s="2">
        <v>4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0</v>
      </c>
      <c r="AF1263" s="2">
        <v>0</v>
      </c>
      <c r="AG1263" s="2">
        <v>0</v>
      </c>
      <c r="AH1263" s="2">
        <v>1</v>
      </c>
      <c r="AI1263" s="2">
        <v>1</v>
      </c>
      <c r="AJ1263" s="2">
        <v>0</v>
      </c>
      <c r="AK1263" s="2">
        <v>0</v>
      </c>
      <c r="AL1263" s="2">
        <v>0</v>
      </c>
      <c r="AM1263" s="2">
        <v>0</v>
      </c>
      <c r="AN1263" s="2">
        <v>1</v>
      </c>
      <c r="AO1263" s="2">
        <v>0</v>
      </c>
      <c r="AP1263" s="2">
        <v>0</v>
      </c>
      <c r="AQ1263" s="2">
        <v>0</v>
      </c>
      <c r="AR1263" s="2">
        <v>1</v>
      </c>
      <c r="AS1263" s="2">
        <v>0</v>
      </c>
      <c r="AT1263" s="2">
        <v>0</v>
      </c>
      <c r="AU1263" s="2">
        <v>0</v>
      </c>
      <c r="AV1263" s="2">
        <v>1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1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900.44</v>
      </c>
      <c r="CG1263" s="2">
        <v>665.44</v>
      </c>
      <c r="CH1263" s="2">
        <v>235</v>
      </c>
      <c r="CI1263" s="2">
        <v>0</v>
      </c>
      <c r="CJ1263" s="2">
        <v>200</v>
      </c>
      <c r="CK1263" s="2">
        <v>0</v>
      </c>
      <c r="CL1263" s="2">
        <v>465.44</v>
      </c>
      <c r="CM1263" s="2">
        <v>0</v>
      </c>
      <c r="CN1263" s="2">
        <v>235</v>
      </c>
      <c r="CO1263" s="2">
        <v>0</v>
      </c>
      <c r="CP1263" s="2">
        <v>200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235</v>
      </c>
      <c r="DC1263" s="2">
        <v>0</v>
      </c>
      <c r="DD1263" s="2">
        <v>200</v>
      </c>
      <c r="DE1263" s="2">
        <v>0</v>
      </c>
      <c r="DF1263" s="2">
        <v>465.44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100</v>
      </c>
      <c r="EA1263" s="2">
        <v>0</v>
      </c>
      <c r="EB1263" s="2">
        <v>0</v>
      </c>
      <c r="EC1263" s="2">
        <v>0</v>
      </c>
      <c r="ED1263" s="2">
        <v>105</v>
      </c>
      <c r="EE1263" s="2">
        <v>0</v>
      </c>
      <c r="EF1263" s="2">
        <v>30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50</v>
      </c>
      <c r="EU1263" s="2">
        <v>0</v>
      </c>
      <c r="EV1263" s="2">
        <v>0</v>
      </c>
      <c r="EW1263" s="2">
        <v>0</v>
      </c>
      <c r="EX1263" s="2">
        <v>50</v>
      </c>
      <c r="EY1263" s="2">
        <v>0</v>
      </c>
      <c r="EZ1263" s="2">
        <v>0</v>
      </c>
      <c r="FA1263" s="2">
        <v>50</v>
      </c>
      <c r="FB1263" s="2">
        <v>50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0</v>
      </c>
      <c r="FQ1263" s="2">
        <v>0</v>
      </c>
      <c r="FR1263" s="2">
        <v>0</v>
      </c>
      <c r="FS1263" s="2">
        <v>0</v>
      </c>
      <c r="FT1263" s="2">
        <v>465.44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0</v>
      </c>
      <c r="GC1263" s="2">
        <v>0</v>
      </c>
      <c r="GD1263" s="2">
        <v>900.44</v>
      </c>
      <c r="GE1263" s="2">
        <v>8</v>
      </c>
      <c r="GF1263" s="2" t="s">
        <v>188</v>
      </c>
    </row>
    <row r="1264" spans="1:188" x14ac:dyDescent="0.7">
      <c r="A1264" s="2">
        <v>1244989</v>
      </c>
      <c r="B1264" s="2" t="s">
        <v>1450</v>
      </c>
      <c r="C1264" s="3">
        <v>41640</v>
      </c>
      <c r="D1264" s="2">
        <v>5</v>
      </c>
      <c r="E1264" s="2">
        <v>3</v>
      </c>
      <c r="F1264" s="2">
        <v>1</v>
      </c>
      <c r="G1264" s="2">
        <v>3</v>
      </c>
      <c r="H1264" s="2">
        <v>0</v>
      </c>
      <c r="I1264" s="2">
        <v>1</v>
      </c>
      <c r="J1264" s="2">
        <v>0</v>
      </c>
      <c r="K1264" s="2">
        <v>1</v>
      </c>
      <c r="L1264" s="2">
        <v>0</v>
      </c>
      <c r="M1264" s="2">
        <v>1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1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0</v>
      </c>
      <c r="AP1264" s="2">
        <v>0</v>
      </c>
      <c r="AQ1264" s="2">
        <v>0</v>
      </c>
      <c r="AR1264" s="2">
        <v>1</v>
      </c>
      <c r="AS1264" s="2">
        <v>0</v>
      </c>
      <c r="AT1264" s="2">
        <v>0</v>
      </c>
      <c r="AU1264" s="2">
        <v>0</v>
      </c>
      <c r="AV1264" s="2">
        <v>1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202.44</v>
      </c>
      <c r="CG1264" s="2">
        <v>387.1</v>
      </c>
      <c r="CH1264" s="2">
        <v>0</v>
      </c>
      <c r="CI1264" s="2">
        <v>112.46</v>
      </c>
      <c r="CJ1264" s="2">
        <v>0</v>
      </c>
      <c r="CK1264" s="2">
        <v>89.98</v>
      </c>
      <c r="CL1264" s="2">
        <v>0</v>
      </c>
      <c r="CM1264" s="2">
        <v>0</v>
      </c>
      <c r="CN1264" s="2">
        <v>0</v>
      </c>
      <c r="CO1264" s="2">
        <v>112.46</v>
      </c>
      <c r="CP1264" s="2">
        <v>0</v>
      </c>
      <c r="CQ1264" s="2">
        <v>89.98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112.46</v>
      </c>
      <c r="DC1264" s="2">
        <v>0</v>
      </c>
      <c r="DD1264" s="2">
        <v>89.98</v>
      </c>
      <c r="DE1264" s="2">
        <v>0</v>
      </c>
      <c r="DF1264" s="2">
        <v>297.12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0</v>
      </c>
      <c r="EI1264" s="2">
        <v>0</v>
      </c>
      <c r="EJ1264" s="2">
        <v>0</v>
      </c>
      <c r="EK1264" s="2">
        <v>0</v>
      </c>
      <c r="EL1264" s="2">
        <v>0</v>
      </c>
      <c r="EM1264" s="2">
        <v>0</v>
      </c>
      <c r="EN1264" s="2">
        <v>0</v>
      </c>
      <c r="EO1264" s="2">
        <v>0</v>
      </c>
      <c r="EP1264" s="2">
        <v>0</v>
      </c>
      <c r="EQ1264" s="2">
        <v>0</v>
      </c>
      <c r="ER1264" s="2">
        <v>112.46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89.98</v>
      </c>
      <c r="FN1264" s="2">
        <v>0</v>
      </c>
      <c r="FO1264" s="2">
        <v>0</v>
      </c>
      <c r="FP1264" s="2">
        <v>0</v>
      </c>
      <c r="FQ1264" s="2">
        <v>0</v>
      </c>
      <c r="FR1264" s="2">
        <v>0</v>
      </c>
      <c r="FS1264" s="2">
        <v>0</v>
      </c>
      <c r="FT1264" s="2">
        <v>0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0</v>
      </c>
      <c r="GC1264" s="2">
        <v>0</v>
      </c>
      <c r="GD1264" s="2">
        <v>202.44</v>
      </c>
      <c r="GE1264" s="2">
        <v>2</v>
      </c>
      <c r="GF1264" s="2" t="s">
        <v>188</v>
      </c>
    </row>
    <row r="1265" spans="1:188" x14ac:dyDescent="0.7">
      <c r="A1265" s="2">
        <v>1245232</v>
      </c>
      <c r="B1265" s="2" t="s">
        <v>1451</v>
      </c>
      <c r="C1265" s="3">
        <v>41275</v>
      </c>
      <c r="D1265" s="2">
        <v>6</v>
      </c>
      <c r="E1265" s="2">
        <v>4</v>
      </c>
      <c r="F1265" s="2">
        <v>2</v>
      </c>
      <c r="G1265" s="2">
        <v>4</v>
      </c>
      <c r="H1265" s="2">
        <v>1</v>
      </c>
      <c r="I1265" s="2">
        <v>0</v>
      </c>
      <c r="J1265" s="2">
        <v>1</v>
      </c>
      <c r="K1265" s="2">
        <v>0</v>
      </c>
      <c r="L1265" s="2">
        <v>8</v>
      </c>
      <c r="M1265" s="2">
        <v>1</v>
      </c>
      <c r="N1265" s="2">
        <v>0</v>
      </c>
      <c r="O1265" s="2">
        <v>1</v>
      </c>
      <c r="P1265" s="2">
        <v>0</v>
      </c>
      <c r="Q1265" s="2">
        <v>8</v>
      </c>
      <c r="R1265" s="2">
        <v>0</v>
      </c>
      <c r="S1265" s="2">
        <v>0</v>
      </c>
      <c r="T1265" s="2">
        <v>0</v>
      </c>
      <c r="U1265" s="2">
        <v>0</v>
      </c>
      <c r="V1265" s="2">
        <v>1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</v>
      </c>
      <c r="AI1265" s="2">
        <v>1</v>
      </c>
      <c r="AJ1265" s="2">
        <v>0</v>
      </c>
      <c r="AK1265" s="2">
        <v>0</v>
      </c>
      <c r="AL1265" s="2">
        <v>0</v>
      </c>
      <c r="AM1265" s="2">
        <v>0</v>
      </c>
      <c r="AN1265" s="2">
        <v>1</v>
      </c>
      <c r="AO1265" s="2">
        <v>0</v>
      </c>
      <c r="AP1265" s="2">
        <v>0</v>
      </c>
      <c r="AQ1265" s="2">
        <v>0</v>
      </c>
      <c r="AR1265" s="2">
        <v>1</v>
      </c>
      <c r="AS1265" s="2">
        <v>0</v>
      </c>
      <c r="AT1265" s="2">
        <v>0</v>
      </c>
      <c r="AU1265" s="2">
        <v>0</v>
      </c>
      <c r="AV1265" s="2">
        <v>1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75</v>
      </c>
      <c r="CG1265" s="2">
        <v>310</v>
      </c>
      <c r="CH1265" s="2">
        <v>25</v>
      </c>
      <c r="CI1265" s="2">
        <v>0</v>
      </c>
      <c r="CJ1265" s="2">
        <v>50</v>
      </c>
      <c r="CK1265" s="2">
        <v>0</v>
      </c>
      <c r="CL1265" s="2">
        <v>260</v>
      </c>
      <c r="CM1265" s="2">
        <v>0</v>
      </c>
      <c r="CN1265" s="2">
        <v>25</v>
      </c>
      <c r="CO1265" s="2">
        <v>0</v>
      </c>
      <c r="CP1265" s="2">
        <v>50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25</v>
      </c>
      <c r="DC1265" s="2">
        <v>0</v>
      </c>
      <c r="DD1265" s="2">
        <v>50</v>
      </c>
      <c r="DE1265" s="2">
        <v>0</v>
      </c>
      <c r="DF1265" s="2">
        <v>260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25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>
        <v>0</v>
      </c>
      <c r="EJ1265" s="2">
        <v>0</v>
      </c>
      <c r="EK1265" s="2">
        <v>0</v>
      </c>
      <c r="EL1265" s="2">
        <v>0</v>
      </c>
      <c r="EM1265" s="2">
        <v>0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50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0</v>
      </c>
      <c r="FQ1265" s="2">
        <v>0</v>
      </c>
      <c r="FR1265" s="2">
        <v>0</v>
      </c>
      <c r="FS1265" s="2">
        <v>0</v>
      </c>
      <c r="FT1265" s="2">
        <v>100</v>
      </c>
      <c r="FU1265" s="2">
        <v>0</v>
      </c>
      <c r="FV1265" s="2">
        <v>0</v>
      </c>
      <c r="FW1265" s="2">
        <v>0</v>
      </c>
      <c r="FX1265" s="2">
        <v>0</v>
      </c>
      <c r="FY1265" s="2">
        <v>10</v>
      </c>
      <c r="FZ1265" s="2">
        <v>0</v>
      </c>
      <c r="GA1265" s="2">
        <v>75</v>
      </c>
      <c r="GB1265" s="2">
        <v>25</v>
      </c>
      <c r="GC1265" s="2">
        <v>50</v>
      </c>
      <c r="GD1265" s="2">
        <v>335</v>
      </c>
      <c r="GE1265" s="2">
        <v>10</v>
      </c>
      <c r="GF1265" s="2" t="s">
        <v>188</v>
      </c>
    </row>
    <row r="1266" spans="1:188" x14ac:dyDescent="0.7">
      <c r="A1266" s="2">
        <v>1245237</v>
      </c>
      <c r="B1266" s="2" t="s">
        <v>1452</v>
      </c>
      <c r="C1266" s="3">
        <v>41275</v>
      </c>
      <c r="D1266" s="2">
        <v>6</v>
      </c>
      <c r="E1266" s="2">
        <v>3</v>
      </c>
      <c r="F1266" s="2">
        <v>1</v>
      </c>
      <c r="G1266" s="2">
        <v>3</v>
      </c>
      <c r="H1266" s="2">
        <v>2</v>
      </c>
      <c r="I1266" s="2">
        <v>0</v>
      </c>
      <c r="J1266" s="2">
        <v>6</v>
      </c>
      <c r="K1266" s="2">
        <v>0</v>
      </c>
      <c r="L1266" s="2">
        <v>5</v>
      </c>
      <c r="M1266" s="2">
        <v>2</v>
      </c>
      <c r="N1266" s="2">
        <v>0</v>
      </c>
      <c r="O1266" s="2">
        <v>6</v>
      </c>
      <c r="P1266" s="2">
        <v>0</v>
      </c>
      <c r="Q1266" s="2">
        <v>5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1</v>
      </c>
      <c r="AE1266" s="2">
        <v>0</v>
      </c>
      <c r="AF1266" s="2">
        <v>0</v>
      </c>
      <c r="AG1266" s="2">
        <v>0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1</v>
      </c>
      <c r="AO1266" s="2">
        <v>0</v>
      </c>
      <c r="AP1266" s="2">
        <v>0</v>
      </c>
      <c r="AQ1266" s="2">
        <v>0</v>
      </c>
      <c r="AR1266" s="2">
        <v>1</v>
      </c>
      <c r="AS1266" s="2">
        <v>0</v>
      </c>
      <c r="AT1266" s="2">
        <v>0</v>
      </c>
      <c r="AU1266" s="2">
        <v>0</v>
      </c>
      <c r="AV1266" s="2">
        <v>1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1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370</v>
      </c>
      <c r="CG1266" s="2">
        <v>350</v>
      </c>
      <c r="CH1266" s="2">
        <v>20</v>
      </c>
      <c r="CI1266" s="2">
        <v>0</v>
      </c>
      <c r="CJ1266" s="2">
        <v>260</v>
      </c>
      <c r="CK1266" s="2">
        <v>0</v>
      </c>
      <c r="CL1266" s="2">
        <v>90</v>
      </c>
      <c r="CM1266" s="2">
        <v>0</v>
      </c>
      <c r="CN1266" s="2">
        <v>20</v>
      </c>
      <c r="CO1266" s="2">
        <v>0</v>
      </c>
      <c r="CP1266" s="2">
        <v>260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20</v>
      </c>
      <c r="DC1266" s="2">
        <v>0</v>
      </c>
      <c r="DD1266" s="2">
        <v>260</v>
      </c>
      <c r="DE1266" s="2">
        <v>0</v>
      </c>
      <c r="DF1266" s="2">
        <v>90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20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0</v>
      </c>
      <c r="EI1266" s="2">
        <v>0</v>
      </c>
      <c r="EJ1266" s="2">
        <v>0</v>
      </c>
      <c r="EK1266" s="2">
        <v>0</v>
      </c>
      <c r="EL1266" s="2">
        <v>0</v>
      </c>
      <c r="EM1266" s="2">
        <v>0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260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0</v>
      </c>
      <c r="FQ1266" s="2">
        <v>0</v>
      </c>
      <c r="FR1266" s="2">
        <v>70</v>
      </c>
      <c r="FS1266" s="2">
        <v>0</v>
      </c>
      <c r="FT1266" s="2">
        <v>0</v>
      </c>
      <c r="FU1266" s="2">
        <v>0</v>
      </c>
      <c r="FV1266" s="2">
        <v>0</v>
      </c>
      <c r="FW1266" s="2">
        <v>20</v>
      </c>
      <c r="FX1266" s="2">
        <v>0</v>
      </c>
      <c r="FY1266" s="2">
        <v>0</v>
      </c>
      <c r="FZ1266" s="2">
        <v>0</v>
      </c>
      <c r="GA1266" s="2">
        <v>0</v>
      </c>
      <c r="GB1266" s="2">
        <v>0</v>
      </c>
      <c r="GC1266" s="2">
        <v>0</v>
      </c>
      <c r="GD1266" s="2">
        <v>370</v>
      </c>
      <c r="GE1266" s="2">
        <v>13</v>
      </c>
      <c r="GF1266" s="2" t="s">
        <v>188</v>
      </c>
    </row>
    <row r="1267" spans="1:188" x14ac:dyDescent="0.7">
      <c r="A1267" s="2">
        <v>1245547</v>
      </c>
      <c r="B1267" s="2" t="s">
        <v>1453</v>
      </c>
      <c r="C1267" s="3">
        <v>41275</v>
      </c>
      <c r="D1267" s="2">
        <v>6</v>
      </c>
      <c r="E1267" s="2">
        <v>4</v>
      </c>
      <c r="F1267" s="2">
        <v>2</v>
      </c>
      <c r="G1267" s="2">
        <v>4</v>
      </c>
      <c r="H1267" s="2">
        <v>9</v>
      </c>
      <c r="I1267" s="2">
        <v>0</v>
      </c>
      <c r="J1267" s="2">
        <v>7</v>
      </c>
      <c r="K1267" s="2">
        <v>0</v>
      </c>
      <c r="L1267" s="2">
        <v>8</v>
      </c>
      <c r="M1267" s="2">
        <v>9</v>
      </c>
      <c r="N1267" s="2">
        <v>0</v>
      </c>
      <c r="O1267" s="2">
        <v>7</v>
      </c>
      <c r="P1267" s="2">
        <v>0</v>
      </c>
      <c r="Q1267" s="2">
        <v>8</v>
      </c>
      <c r="R1267" s="2">
        <v>0</v>
      </c>
      <c r="S1267" s="2">
        <v>0</v>
      </c>
      <c r="T1267" s="2">
        <v>0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2">
        <v>1</v>
      </c>
      <c r="AO1267" s="2">
        <v>0</v>
      </c>
      <c r="AP1267" s="2">
        <v>0</v>
      </c>
      <c r="AQ1267" s="2">
        <v>0</v>
      </c>
      <c r="AR1267" s="2">
        <v>1</v>
      </c>
      <c r="AS1267" s="2">
        <v>0</v>
      </c>
      <c r="AT1267" s="2">
        <v>0</v>
      </c>
      <c r="AU1267" s="2">
        <v>0</v>
      </c>
      <c r="AV1267" s="2">
        <v>1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1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2690.56</v>
      </c>
      <c r="CG1267" s="2">
        <v>2279.04</v>
      </c>
      <c r="CH1267" s="2">
        <v>1574.49</v>
      </c>
      <c r="CI1267" s="2">
        <v>0</v>
      </c>
      <c r="CJ1267" s="2">
        <v>1116.07</v>
      </c>
      <c r="CK1267" s="2">
        <v>0</v>
      </c>
      <c r="CL1267" s="2">
        <v>1162.97</v>
      </c>
      <c r="CM1267" s="2">
        <v>0</v>
      </c>
      <c r="CN1267" s="2">
        <v>1574.49</v>
      </c>
      <c r="CO1267" s="2">
        <v>0</v>
      </c>
      <c r="CP1267" s="2">
        <v>1116.07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1574.49</v>
      </c>
      <c r="DC1267" s="2">
        <v>0</v>
      </c>
      <c r="DD1267" s="2">
        <v>1116.07</v>
      </c>
      <c r="DE1267" s="2">
        <v>0</v>
      </c>
      <c r="DF1267" s="2">
        <v>1162.97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134.25</v>
      </c>
      <c r="DX1267" s="2">
        <v>0</v>
      </c>
      <c r="DY1267" s="2">
        <v>500</v>
      </c>
      <c r="DZ1267" s="2">
        <v>0</v>
      </c>
      <c r="EA1267" s="2">
        <v>0</v>
      </c>
      <c r="EB1267" s="2">
        <v>0</v>
      </c>
      <c r="EC1267" s="2">
        <v>354.65</v>
      </c>
      <c r="ED1267" s="2">
        <v>0</v>
      </c>
      <c r="EE1267" s="2">
        <v>410.05</v>
      </c>
      <c r="EF1267" s="2">
        <v>0</v>
      </c>
      <c r="EG1267" s="2">
        <v>175.54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589.17999999999995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526.89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0</v>
      </c>
      <c r="FQ1267" s="2">
        <v>0</v>
      </c>
      <c r="FR1267" s="2">
        <v>0</v>
      </c>
      <c r="FS1267" s="2">
        <v>0</v>
      </c>
      <c r="FT1267" s="2">
        <v>0</v>
      </c>
      <c r="FU1267" s="2">
        <v>643.83000000000004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519.14</v>
      </c>
      <c r="GB1267" s="2">
        <v>0</v>
      </c>
      <c r="GC1267" s="2">
        <v>0</v>
      </c>
      <c r="GD1267" s="2">
        <v>3853.5299999999902</v>
      </c>
      <c r="GE1267" s="2">
        <v>24</v>
      </c>
      <c r="GF1267" s="2" t="s">
        <v>188</v>
      </c>
    </row>
    <row r="1268" spans="1:188" x14ac:dyDescent="0.7">
      <c r="A1268" s="2">
        <v>1245590</v>
      </c>
      <c r="B1268" s="2" t="s">
        <v>1454</v>
      </c>
      <c r="C1268" s="3">
        <v>41640</v>
      </c>
      <c r="D1268" s="2">
        <v>5</v>
      </c>
      <c r="E1268" s="2">
        <v>3</v>
      </c>
      <c r="F1268" s="2">
        <v>1</v>
      </c>
      <c r="G1268" s="2">
        <v>3</v>
      </c>
      <c r="H1268" s="2">
        <v>0</v>
      </c>
      <c r="I1268" s="2">
        <v>1</v>
      </c>
      <c r="J1268" s="2">
        <v>0</v>
      </c>
      <c r="K1268" s="2">
        <v>1</v>
      </c>
      <c r="L1268" s="2">
        <v>0</v>
      </c>
      <c r="M1268" s="2">
        <v>1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1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1</v>
      </c>
      <c r="AJ1268" s="2">
        <v>0</v>
      </c>
      <c r="AK1268" s="2">
        <v>0</v>
      </c>
      <c r="AL1268" s="2">
        <v>0</v>
      </c>
      <c r="AM1268" s="2">
        <v>0</v>
      </c>
      <c r="AN1268" s="2">
        <v>1</v>
      </c>
      <c r="AO1268" s="2">
        <v>0</v>
      </c>
      <c r="AP1268" s="2">
        <v>0</v>
      </c>
      <c r="AQ1268" s="2">
        <v>0</v>
      </c>
      <c r="AR1268" s="2">
        <v>1</v>
      </c>
      <c r="AS1268" s="2">
        <v>0</v>
      </c>
      <c r="AT1268" s="2">
        <v>0</v>
      </c>
      <c r="AU1268" s="2">
        <v>0</v>
      </c>
      <c r="AV1268" s="2">
        <v>1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87.62</v>
      </c>
      <c r="CG1268" s="2">
        <v>59.29</v>
      </c>
      <c r="CH1268" s="2">
        <v>0</v>
      </c>
      <c r="CI1268" s="2">
        <v>48.33</v>
      </c>
      <c r="CJ1268" s="2">
        <v>0</v>
      </c>
      <c r="CK1268" s="2">
        <v>39.29</v>
      </c>
      <c r="CL1268" s="2">
        <v>0</v>
      </c>
      <c r="CM1268" s="2">
        <v>0</v>
      </c>
      <c r="CN1268" s="2">
        <v>0</v>
      </c>
      <c r="CO1268" s="2">
        <v>48.33</v>
      </c>
      <c r="CP1268" s="2">
        <v>0</v>
      </c>
      <c r="CQ1268" s="2">
        <v>39.29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48.33</v>
      </c>
      <c r="DC1268" s="2">
        <v>0</v>
      </c>
      <c r="DD1268" s="2">
        <v>39.29</v>
      </c>
      <c r="DE1268" s="2">
        <v>0</v>
      </c>
      <c r="DF1268" s="2">
        <v>20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0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48.33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39.29</v>
      </c>
      <c r="FO1268" s="2">
        <v>0</v>
      </c>
      <c r="FP1268" s="2">
        <v>0</v>
      </c>
      <c r="FQ1268" s="2">
        <v>0</v>
      </c>
      <c r="FR1268" s="2">
        <v>0</v>
      </c>
      <c r="FS1268" s="2">
        <v>0</v>
      </c>
      <c r="FT1268" s="2">
        <v>0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0</v>
      </c>
      <c r="GC1268" s="2">
        <v>0</v>
      </c>
      <c r="GD1268" s="2">
        <v>87.62</v>
      </c>
      <c r="GE1268" s="2">
        <v>2</v>
      </c>
      <c r="GF1268" s="2" t="s">
        <v>188</v>
      </c>
    </row>
    <row r="1269" spans="1:188" x14ac:dyDescent="0.7">
      <c r="A1269" s="2">
        <v>1246571</v>
      </c>
      <c r="B1269" s="2" t="s">
        <v>1455</v>
      </c>
      <c r="C1269" s="3">
        <v>41275</v>
      </c>
      <c r="D1269" s="2">
        <v>6</v>
      </c>
      <c r="E1269" s="2">
        <v>4</v>
      </c>
      <c r="F1269" s="2">
        <v>2</v>
      </c>
      <c r="G1269" s="2">
        <v>4</v>
      </c>
      <c r="H1269" s="2">
        <v>1</v>
      </c>
      <c r="I1269" s="2">
        <v>0</v>
      </c>
      <c r="J1269" s="2">
        <v>1</v>
      </c>
      <c r="K1269" s="2">
        <v>0</v>
      </c>
      <c r="L1269" s="2">
        <v>2</v>
      </c>
      <c r="M1269" s="2">
        <v>1</v>
      </c>
      <c r="N1269" s="2">
        <v>0</v>
      </c>
      <c r="O1269" s="2">
        <v>1</v>
      </c>
      <c r="P1269" s="2">
        <v>0</v>
      </c>
      <c r="Q1269" s="2">
        <v>2</v>
      </c>
      <c r="R1269" s="2">
        <v>0</v>
      </c>
      <c r="S1269" s="2">
        <v>0</v>
      </c>
      <c r="T1269" s="2">
        <v>0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</v>
      </c>
      <c r="AI1269" s="2">
        <v>1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0</v>
      </c>
      <c r="AP1269" s="2">
        <v>0</v>
      </c>
      <c r="AQ1269" s="2">
        <v>0</v>
      </c>
      <c r="AR1269" s="2">
        <v>1</v>
      </c>
      <c r="AS1269" s="2">
        <v>0</v>
      </c>
      <c r="AT1269" s="2">
        <v>0</v>
      </c>
      <c r="AU1269" s="2">
        <v>0</v>
      </c>
      <c r="AV1269" s="2">
        <v>1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1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35</v>
      </c>
      <c r="CG1269" s="2">
        <v>75</v>
      </c>
      <c r="CH1269" s="2">
        <v>10</v>
      </c>
      <c r="CI1269" s="2">
        <v>0</v>
      </c>
      <c r="CJ1269" s="2">
        <v>25</v>
      </c>
      <c r="CK1269" s="2">
        <v>0</v>
      </c>
      <c r="CL1269" s="2">
        <v>50</v>
      </c>
      <c r="CM1269" s="2">
        <v>0</v>
      </c>
      <c r="CN1269" s="2">
        <v>10</v>
      </c>
      <c r="CO1269" s="2">
        <v>0</v>
      </c>
      <c r="CP1269" s="2">
        <v>25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0</v>
      </c>
      <c r="DA1269" s="2">
        <v>0</v>
      </c>
      <c r="DB1269" s="2">
        <v>10</v>
      </c>
      <c r="DC1269" s="2">
        <v>0</v>
      </c>
      <c r="DD1269" s="2">
        <v>25</v>
      </c>
      <c r="DE1269" s="2">
        <v>0</v>
      </c>
      <c r="DF1269" s="2">
        <v>50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10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25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0</v>
      </c>
      <c r="FQ1269" s="2">
        <v>0</v>
      </c>
      <c r="FR1269" s="2">
        <v>0</v>
      </c>
      <c r="FS1269" s="2">
        <v>0</v>
      </c>
      <c r="FT1269" s="2">
        <v>0</v>
      </c>
      <c r="FU1269" s="2">
        <v>0</v>
      </c>
      <c r="FV1269" s="2">
        <v>0</v>
      </c>
      <c r="FW1269" s="2">
        <v>0</v>
      </c>
      <c r="FX1269" s="2">
        <v>0</v>
      </c>
      <c r="FY1269" s="2">
        <v>50</v>
      </c>
      <c r="FZ1269" s="2">
        <v>0</v>
      </c>
      <c r="GA1269" s="2">
        <v>0</v>
      </c>
      <c r="GB1269" s="2">
        <v>0</v>
      </c>
      <c r="GC1269" s="2">
        <v>0</v>
      </c>
      <c r="GD1269" s="2">
        <v>85</v>
      </c>
      <c r="GE1269" s="2">
        <v>4</v>
      </c>
      <c r="GF1269" s="2" t="s">
        <v>188</v>
      </c>
    </row>
    <row r="1270" spans="1:188" x14ac:dyDescent="0.7">
      <c r="A1270" s="2">
        <v>1252615</v>
      </c>
      <c r="B1270" s="2" t="s">
        <v>1456</v>
      </c>
      <c r="C1270" s="3">
        <v>41275</v>
      </c>
      <c r="D1270" s="2">
        <v>6</v>
      </c>
      <c r="E1270" s="2">
        <v>3</v>
      </c>
      <c r="F1270" s="2">
        <v>1</v>
      </c>
      <c r="G1270" s="2">
        <v>3</v>
      </c>
      <c r="H1270" s="2">
        <v>1</v>
      </c>
      <c r="I1270" s="2">
        <v>0</v>
      </c>
      <c r="J1270" s="2">
        <v>1</v>
      </c>
      <c r="K1270" s="2">
        <v>0</v>
      </c>
      <c r="L1270" s="2">
        <v>1</v>
      </c>
      <c r="M1270" s="2">
        <v>1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1</v>
      </c>
      <c r="AE1270" s="2">
        <v>0</v>
      </c>
      <c r="AF1270" s="2">
        <v>0</v>
      </c>
      <c r="AG1270" s="2">
        <v>0</v>
      </c>
      <c r="AH1270" s="2">
        <v>1</v>
      </c>
      <c r="AI1270" s="2">
        <v>1</v>
      </c>
      <c r="AJ1270" s="2">
        <v>0</v>
      </c>
      <c r="AK1270" s="2">
        <v>0</v>
      </c>
      <c r="AL1270" s="2">
        <v>0</v>
      </c>
      <c r="AM1270" s="2">
        <v>0</v>
      </c>
      <c r="AN1270" s="2">
        <v>1</v>
      </c>
      <c r="AO1270" s="2">
        <v>0</v>
      </c>
      <c r="AP1270" s="2">
        <v>0</v>
      </c>
      <c r="AQ1270" s="2">
        <v>0</v>
      </c>
      <c r="AR1270" s="2">
        <v>1</v>
      </c>
      <c r="AS1270" s="2">
        <v>0</v>
      </c>
      <c r="AT1270" s="2">
        <v>0</v>
      </c>
      <c r="AU1270" s="2">
        <v>0</v>
      </c>
      <c r="AV1270" s="2">
        <v>1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1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125</v>
      </c>
      <c r="CG1270" s="2">
        <v>100</v>
      </c>
      <c r="CH1270" s="2">
        <v>25</v>
      </c>
      <c r="CI1270" s="2">
        <v>0</v>
      </c>
      <c r="CJ1270" s="2">
        <v>50</v>
      </c>
      <c r="CK1270" s="2">
        <v>0</v>
      </c>
      <c r="CL1270" s="2">
        <v>50</v>
      </c>
      <c r="CM1270" s="2">
        <v>0</v>
      </c>
      <c r="CN1270" s="2">
        <v>25</v>
      </c>
      <c r="CO1270" s="2">
        <v>0</v>
      </c>
      <c r="CP1270" s="2">
        <v>50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25</v>
      </c>
      <c r="DC1270" s="2">
        <v>0</v>
      </c>
      <c r="DD1270" s="2">
        <v>50</v>
      </c>
      <c r="DE1270" s="2">
        <v>0</v>
      </c>
      <c r="DF1270" s="2">
        <v>50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25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50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0</v>
      </c>
      <c r="FQ1270" s="2">
        <v>0</v>
      </c>
      <c r="FR1270" s="2">
        <v>0</v>
      </c>
      <c r="FS1270" s="2">
        <v>0</v>
      </c>
      <c r="FT1270" s="2">
        <v>0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0</v>
      </c>
      <c r="GC1270" s="2">
        <v>50</v>
      </c>
      <c r="GD1270" s="2">
        <v>125</v>
      </c>
      <c r="GE1270" s="2">
        <v>3</v>
      </c>
      <c r="GF1270" s="2" t="s">
        <v>188</v>
      </c>
    </row>
    <row r="1271" spans="1:188" x14ac:dyDescent="0.7">
      <c r="A1271" s="2">
        <v>1254786</v>
      </c>
      <c r="B1271" s="2" t="s">
        <v>1457</v>
      </c>
      <c r="C1271" s="3">
        <v>41275</v>
      </c>
      <c r="D1271" s="2">
        <v>6</v>
      </c>
      <c r="E1271" s="2">
        <v>3</v>
      </c>
      <c r="F1271" s="2">
        <v>1</v>
      </c>
      <c r="G1271" s="2">
        <v>3</v>
      </c>
      <c r="H1271" s="2">
        <v>2</v>
      </c>
      <c r="I1271" s="2">
        <v>0</v>
      </c>
      <c r="J1271" s="2">
        <v>3</v>
      </c>
      <c r="K1271" s="2">
        <v>0</v>
      </c>
      <c r="L1271" s="2">
        <v>2</v>
      </c>
      <c r="M1271" s="2">
        <v>2</v>
      </c>
      <c r="N1271" s="2">
        <v>0</v>
      </c>
      <c r="O1271" s="2">
        <v>3</v>
      </c>
      <c r="P1271" s="2">
        <v>0</v>
      </c>
      <c r="Q1271" s="2">
        <v>2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1</v>
      </c>
      <c r="AE1271" s="2">
        <v>0</v>
      </c>
      <c r="AF1271" s="2">
        <v>0</v>
      </c>
      <c r="AG1271" s="2">
        <v>0</v>
      </c>
      <c r="AH1271" s="2">
        <v>1</v>
      </c>
      <c r="AI1271" s="2">
        <v>1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0</v>
      </c>
      <c r="AP1271" s="2">
        <v>0</v>
      </c>
      <c r="AQ1271" s="2">
        <v>0</v>
      </c>
      <c r="AR1271" s="2">
        <v>1</v>
      </c>
      <c r="AS1271" s="2">
        <v>0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1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333.25</v>
      </c>
      <c r="CG1271" s="2">
        <v>208</v>
      </c>
      <c r="CH1271" s="2">
        <v>125.25</v>
      </c>
      <c r="CI1271" s="2">
        <v>0</v>
      </c>
      <c r="CJ1271" s="2">
        <v>158</v>
      </c>
      <c r="CK1271" s="2">
        <v>0</v>
      </c>
      <c r="CL1271" s="2">
        <v>50</v>
      </c>
      <c r="CM1271" s="2">
        <v>0</v>
      </c>
      <c r="CN1271" s="2">
        <v>125.25</v>
      </c>
      <c r="CO1271" s="2">
        <v>0</v>
      </c>
      <c r="CP1271" s="2">
        <v>158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0</v>
      </c>
      <c r="DB1271" s="2">
        <v>125.25</v>
      </c>
      <c r="DC1271" s="2">
        <v>0</v>
      </c>
      <c r="DD1271" s="2">
        <v>158</v>
      </c>
      <c r="DE1271" s="2">
        <v>0</v>
      </c>
      <c r="DF1271" s="2">
        <v>50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25.25</v>
      </c>
      <c r="DZ1271" s="2">
        <v>0</v>
      </c>
      <c r="EA1271" s="2">
        <v>0</v>
      </c>
      <c r="EB1271" s="2">
        <v>0</v>
      </c>
      <c r="EC1271" s="2">
        <v>100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158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0</v>
      </c>
      <c r="FQ1271" s="2">
        <v>0</v>
      </c>
      <c r="FR1271" s="2">
        <v>50</v>
      </c>
      <c r="FS1271" s="2">
        <v>0</v>
      </c>
      <c r="FT1271" s="2">
        <v>0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333.25</v>
      </c>
      <c r="GE1271" s="2">
        <v>7</v>
      </c>
      <c r="GF1271" s="2" t="s">
        <v>188</v>
      </c>
    </row>
    <row r="1272" spans="1:188" x14ac:dyDescent="0.7">
      <c r="A1272" s="2">
        <v>1256340</v>
      </c>
      <c r="B1272" s="2" t="s">
        <v>1458</v>
      </c>
      <c r="C1272" s="3">
        <v>41640</v>
      </c>
      <c r="D1272" s="2">
        <v>5</v>
      </c>
      <c r="E1272" s="2">
        <v>3</v>
      </c>
      <c r="F1272" s="2">
        <v>1</v>
      </c>
      <c r="G1272" s="2">
        <v>3</v>
      </c>
      <c r="H1272" s="2">
        <v>0</v>
      </c>
      <c r="I1272" s="2">
        <v>1</v>
      </c>
      <c r="J1272" s="2">
        <v>0</v>
      </c>
      <c r="K1272" s="2">
        <v>1</v>
      </c>
      <c r="L1272" s="2">
        <v>0</v>
      </c>
      <c r="M1272" s="2">
        <v>1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1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0</v>
      </c>
      <c r="AP1272" s="2">
        <v>0</v>
      </c>
      <c r="AQ1272" s="2">
        <v>0</v>
      </c>
      <c r="AR1272" s="2">
        <v>1</v>
      </c>
      <c r="AS1272" s="2">
        <v>0</v>
      </c>
      <c r="AT1272" s="2">
        <v>0</v>
      </c>
      <c r="AU1272" s="2">
        <v>0</v>
      </c>
      <c r="AV1272" s="2">
        <v>1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150</v>
      </c>
      <c r="CG1272" s="2">
        <v>100</v>
      </c>
      <c r="CH1272" s="2">
        <v>0</v>
      </c>
      <c r="CI1272" s="2">
        <v>100</v>
      </c>
      <c r="CJ1272" s="2">
        <v>0</v>
      </c>
      <c r="CK1272" s="2">
        <v>50</v>
      </c>
      <c r="CL1272" s="2">
        <v>0</v>
      </c>
      <c r="CM1272" s="2">
        <v>0</v>
      </c>
      <c r="CN1272" s="2">
        <v>0</v>
      </c>
      <c r="CO1272" s="2">
        <v>100</v>
      </c>
      <c r="CP1272" s="2">
        <v>0</v>
      </c>
      <c r="CQ1272" s="2">
        <v>50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100</v>
      </c>
      <c r="DC1272" s="2">
        <v>0</v>
      </c>
      <c r="DD1272" s="2">
        <v>50</v>
      </c>
      <c r="DE1272" s="2">
        <v>0</v>
      </c>
      <c r="DF1272" s="2">
        <v>50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100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50</v>
      </c>
      <c r="FN1272" s="2">
        <v>0</v>
      </c>
      <c r="FO1272" s="2">
        <v>0</v>
      </c>
      <c r="FP1272" s="2">
        <v>0</v>
      </c>
      <c r="FQ1272" s="2">
        <v>0</v>
      </c>
      <c r="FR1272" s="2">
        <v>0</v>
      </c>
      <c r="FS1272" s="2">
        <v>0</v>
      </c>
      <c r="FT1272" s="2">
        <v>0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150</v>
      </c>
      <c r="GE1272" s="2">
        <v>2</v>
      </c>
      <c r="GF1272" s="2" t="s">
        <v>188</v>
      </c>
    </row>
    <row r="1273" spans="1:188" x14ac:dyDescent="0.7">
      <c r="A1273" s="2">
        <v>1257542</v>
      </c>
      <c r="B1273" s="2" t="s">
        <v>1459</v>
      </c>
      <c r="C1273" s="3">
        <v>41640</v>
      </c>
      <c r="D1273" s="2">
        <v>5</v>
      </c>
      <c r="E1273" s="2">
        <v>3</v>
      </c>
      <c r="F1273" s="2">
        <v>1</v>
      </c>
      <c r="G1273" s="2">
        <v>3</v>
      </c>
      <c r="H1273" s="2">
        <v>0</v>
      </c>
      <c r="I1273" s="2">
        <v>1</v>
      </c>
      <c r="J1273" s="2">
        <v>0</v>
      </c>
      <c r="K1273" s="2">
        <v>1</v>
      </c>
      <c r="L1273" s="2">
        <v>0</v>
      </c>
      <c r="M1273" s="2">
        <v>1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1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1</v>
      </c>
      <c r="AI1273" s="2">
        <v>1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0</v>
      </c>
      <c r="AP1273" s="2">
        <v>0</v>
      </c>
      <c r="AQ1273" s="2">
        <v>0</v>
      </c>
      <c r="AR1273" s="2">
        <v>1</v>
      </c>
      <c r="AS1273" s="2">
        <v>0</v>
      </c>
      <c r="AT1273" s="2">
        <v>0</v>
      </c>
      <c r="AU1273" s="2">
        <v>0</v>
      </c>
      <c r="AV1273" s="2">
        <v>1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200</v>
      </c>
      <c r="CG1273" s="2">
        <v>150</v>
      </c>
      <c r="CH1273" s="2">
        <v>0</v>
      </c>
      <c r="CI1273" s="2">
        <v>100</v>
      </c>
      <c r="CJ1273" s="2">
        <v>0</v>
      </c>
      <c r="CK1273" s="2">
        <v>100</v>
      </c>
      <c r="CL1273" s="2">
        <v>0</v>
      </c>
      <c r="CM1273" s="2">
        <v>0</v>
      </c>
      <c r="CN1273" s="2">
        <v>0</v>
      </c>
      <c r="CO1273" s="2">
        <v>100</v>
      </c>
      <c r="CP1273" s="2">
        <v>0</v>
      </c>
      <c r="CQ1273" s="2">
        <v>100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100</v>
      </c>
      <c r="DC1273" s="2">
        <v>0</v>
      </c>
      <c r="DD1273" s="2">
        <v>100</v>
      </c>
      <c r="DE1273" s="2">
        <v>0</v>
      </c>
      <c r="DF1273" s="2">
        <v>50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100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100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>
        <v>0</v>
      </c>
      <c r="FT1273" s="2">
        <v>0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200</v>
      </c>
      <c r="GE1273" s="2">
        <v>2</v>
      </c>
      <c r="GF1273" s="2" t="s">
        <v>188</v>
      </c>
    </row>
    <row r="1274" spans="1:188" x14ac:dyDescent="0.7">
      <c r="A1274" s="2">
        <v>1257706</v>
      </c>
      <c r="B1274" s="2" t="s">
        <v>1460</v>
      </c>
      <c r="C1274" s="3">
        <v>41275</v>
      </c>
      <c r="D1274" s="2">
        <v>6</v>
      </c>
      <c r="E1274" s="2">
        <v>3</v>
      </c>
      <c r="F1274" s="2">
        <v>1</v>
      </c>
      <c r="G1274" s="2">
        <v>3</v>
      </c>
      <c r="H1274" s="2">
        <v>1</v>
      </c>
      <c r="I1274" s="2">
        <v>0</v>
      </c>
      <c r="J1274" s="2">
        <v>1</v>
      </c>
      <c r="K1274" s="2">
        <v>0</v>
      </c>
      <c r="L1274" s="2">
        <v>1</v>
      </c>
      <c r="M1274" s="2">
        <v>1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1</v>
      </c>
      <c r="AE1274" s="2">
        <v>0</v>
      </c>
      <c r="AF1274" s="2">
        <v>0</v>
      </c>
      <c r="AG1274" s="2">
        <v>0</v>
      </c>
      <c r="AH1274" s="2">
        <v>1</v>
      </c>
      <c r="AI1274" s="2">
        <v>1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0</v>
      </c>
      <c r="AP1274" s="2">
        <v>0</v>
      </c>
      <c r="AQ1274" s="2">
        <v>0</v>
      </c>
      <c r="AR1274" s="2">
        <v>1</v>
      </c>
      <c r="AS1274" s="2">
        <v>0</v>
      </c>
      <c r="AT1274" s="2">
        <v>0</v>
      </c>
      <c r="AU1274" s="2">
        <v>0</v>
      </c>
      <c r="AV1274" s="2">
        <v>1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1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130</v>
      </c>
      <c r="CG1274" s="2">
        <v>80</v>
      </c>
      <c r="CH1274" s="2">
        <v>50</v>
      </c>
      <c r="CI1274" s="2">
        <v>0</v>
      </c>
      <c r="CJ1274" s="2">
        <v>50</v>
      </c>
      <c r="CK1274" s="2">
        <v>0</v>
      </c>
      <c r="CL1274" s="2">
        <v>30</v>
      </c>
      <c r="CM1274" s="2">
        <v>0</v>
      </c>
      <c r="CN1274" s="2">
        <v>50</v>
      </c>
      <c r="CO1274" s="2">
        <v>0</v>
      </c>
      <c r="CP1274" s="2">
        <v>50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2">
        <v>50</v>
      </c>
      <c r="DC1274" s="2">
        <v>0</v>
      </c>
      <c r="DD1274" s="2">
        <v>50</v>
      </c>
      <c r="DE1274" s="2">
        <v>0</v>
      </c>
      <c r="DF1274" s="2">
        <v>30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50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50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0</v>
      </c>
      <c r="FR1274" s="2">
        <v>0</v>
      </c>
      <c r="FS1274" s="2">
        <v>0</v>
      </c>
      <c r="FT1274" s="2">
        <v>0</v>
      </c>
      <c r="FU1274" s="2">
        <v>0</v>
      </c>
      <c r="FV1274" s="2">
        <v>0</v>
      </c>
      <c r="FW1274" s="2">
        <v>0</v>
      </c>
      <c r="FX1274" s="2">
        <v>0</v>
      </c>
      <c r="FY1274" s="2">
        <v>30</v>
      </c>
      <c r="FZ1274" s="2">
        <v>0</v>
      </c>
      <c r="GA1274" s="2">
        <v>0</v>
      </c>
      <c r="GB1274" s="2">
        <v>0</v>
      </c>
      <c r="GC1274" s="2">
        <v>0</v>
      </c>
      <c r="GD1274" s="2">
        <v>130</v>
      </c>
      <c r="GE1274" s="2">
        <v>3</v>
      </c>
      <c r="GF1274" s="2" t="s">
        <v>188</v>
      </c>
    </row>
    <row r="1275" spans="1:188" x14ac:dyDescent="0.7">
      <c r="A1275" s="2">
        <v>1257908</v>
      </c>
      <c r="B1275" s="2" t="s">
        <v>1461</v>
      </c>
      <c r="C1275" s="3">
        <v>41275</v>
      </c>
      <c r="D1275" s="2">
        <v>6</v>
      </c>
      <c r="E1275" s="2">
        <v>3</v>
      </c>
      <c r="F1275" s="2">
        <v>1</v>
      </c>
      <c r="G1275" s="2">
        <v>3</v>
      </c>
      <c r="H1275" s="2">
        <v>1</v>
      </c>
      <c r="I1275" s="2">
        <v>0</v>
      </c>
      <c r="J1275" s="2">
        <v>2</v>
      </c>
      <c r="K1275" s="2">
        <v>0</v>
      </c>
      <c r="L1275" s="2">
        <v>1</v>
      </c>
      <c r="M1275" s="2">
        <v>1</v>
      </c>
      <c r="N1275" s="2">
        <v>0</v>
      </c>
      <c r="O1275" s="2">
        <v>2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1</v>
      </c>
      <c r="AE1275" s="2">
        <v>0</v>
      </c>
      <c r="AF1275" s="2">
        <v>0</v>
      </c>
      <c r="AG1275" s="2">
        <v>0</v>
      </c>
      <c r="AH1275" s="2">
        <v>1</v>
      </c>
      <c r="AI1275" s="2">
        <v>1</v>
      </c>
      <c r="AJ1275" s="2">
        <v>0</v>
      </c>
      <c r="AK1275" s="2">
        <v>0</v>
      </c>
      <c r="AL1275" s="2">
        <v>0</v>
      </c>
      <c r="AM1275" s="2">
        <v>0</v>
      </c>
      <c r="AN1275" s="2">
        <v>1</v>
      </c>
      <c r="AO1275" s="2">
        <v>0</v>
      </c>
      <c r="AP1275" s="2">
        <v>0</v>
      </c>
      <c r="AQ1275" s="2">
        <v>0</v>
      </c>
      <c r="AR1275" s="2">
        <v>1</v>
      </c>
      <c r="AS1275" s="2">
        <v>0</v>
      </c>
      <c r="AT1275" s="2">
        <v>0</v>
      </c>
      <c r="AU1275" s="2">
        <v>0</v>
      </c>
      <c r="AV1275" s="2">
        <v>1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1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110</v>
      </c>
      <c r="CG1275" s="2">
        <v>85</v>
      </c>
      <c r="CH1275" s="2">
        <v>25</v>
      </c>
      <c r="CI1275" s="2">
        <v>0</v>
      </c>
      <c r="CJ1275" s="2">
        <v>35</v>
      </c>
      <c r="CK1275" s="2">
        <v>0</v>
      </c>
      <c r="CL1275" s="2">
        <v>50</v>
      </c>
      <c r="CM1275" s="2">
        <v>0</v>
      </c>
      <c r="CN1275" s="2">
        <v>25</v>
      </c>
      <c r="CO1275" s="2">
        <v>0</v>
      </c>
      <c r="CP1275" s="2">
        <v>35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2">
        <v>25</v>
      </c>
      <c r="DC1275" s="2">
        <v>0</v>
      </c>
      <c r="DD1275" s="2">
        <v>35</v>
      </c>
      <c r="DE1275" s="2">
        <v>0</v>
      </c>
      <c r="DF1275" s="2">
        <v>50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25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25</v>
      </c>
      <c r="EY1275" s="2">
        <v>0</v>
      </c>
      <c r="EZ1275" s="2">
        <v>0</v>
      </c>
      <c r="FA1275" s="2">
        <v>10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0</v>
      </c>
      <c r="FR1275" s="2">
        <v>0</v>
      </c>
      <c r="FS1275" s="2">
        <v>0</v>
      </c>
      <c r="FT1275" s="2">
        <v>0</v>
      </c>
      <c r="FU1275" s="2">
        <v>0</v>
      </c>
      <c r="FV1275" s="2">
        <v>0</v>
      </c>
      <c r="FW1275" s="2">
        <v>50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110</v>
      </c>
      <c r="GE1275" s="2">
        <v>4</v>
      </c>
      <c r="GF1275" s="2" t="s">
        <v>188</v>
      </c>
    </row>
    <row r="1276" spans="1:188" x14ac:dyDescent="0.7">
      <c r="A1276" s="2">
        <v>1259214</v>
      </c>
      <c r="B1276" s="2" t="s">
        <v>1462</v>
      </c>
      <c r="C1276" s="3">
        <v>41640</v>
      </c>
      <c r="D1276" s="2">
        <v>5</v>
      </c>
      <c r="E1276" s="2">
        <v>3</v>
      </c>
      <c r="F1276" s="2">
        <v>1</v>
      </c>
      <c r="G1276" s="2">
        <v>3</v>
      </c>
      <c r="H1276" s="2">
        <v>0</v>
      </c>
      <c r="I1276" s="2">
        <v>1</v>
      </c>
      <c r="J1276" s="2">
        <v>0</v>
      </c>
      <c r="K1276" s="2">
        <v>1</v>
      </c>
      <c r="L1276" s="2">
        <v>0</v>
      </c>
      <c r="M1276" s="2">
        <v>1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1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0</v>
      </c>
      <c r="AP1276" s="2">
        <v>0</v>
      </c>
      <c r="AQ1276" s="2">
        <v>0</v>
      </c>
      <c r="AR1276" s="2">
        <v>1</v>
      </c>
      <c r="AS1276" s="2">
        <v>0</v>
      </c>
      <c r="AT1276" s="2">
        <v>0</v>
      </c>
      <c r="AU1276" s="2">
        <v>0</v>
      </c>
      <c r="AV1276" s="2">
        <v>1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45</v>
      </c>
      <c r="CG1276" s="2">
        <v>35</v>
      </c>
      <c r="CH1276" s="2">
        <v>0</v>
      </c>
      <c r="CI1276" s="2">
        <v>25</v>
      </c>
      <c r="CJ1276" s="2">
        <v>0</v>
      </c>
      <c r="CK1276" s="2">
        <v>20</v>
      </c>
      <c r="CL1276" s="2">
        <v>0</v>
      </c>
      <c r="CM1276" s="2">
        <v>0</v>
      </c>
      <c r="CN1276" s="2">
        <v>0</v>
      </c>
      <c r="CO1276" s="2">
        <v>25</v>
      </c>
      <c r="CP1276" s="2">
        <v>0</v>
      </c>
      <c r="CQ1276" s="2">
        <v>20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2">
        <v>25</v>
      </c>
      <c r="DC1276" s="2">
        <v>0</v>
      </c>
      <c r="DD1276" s="2">
        <v>20</v>
      </c>
      <c r="DE1276" s="2">
        <v>0</v>
      </c>
      <c r="DF1276" s="2">
        <v>15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25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20</v>
      </c>
      <c r="FO1276" s="2">
        <v>0</v>
      </c>
      <c r="FP1276" s="2">
        <v>0</v>
      </c>
      <c r="FQ1276" s="2">
        <v>0</v>
      </c>
      <c r="FR1276" s="2">
        <v>0</v>
      </c>
      <c r="FS1276" s="2">
        <v>0</v>
      </c>
      <c r="FT1276" s="2">
        <v>0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0</v>
      </c>
      <c r="GD1276" s="2">
        <v>45</v>
      </c>
      <c r="GE1276" s="2">
        <v>2</v>
      </c>
      <c r="GF1276" s="2" t="s">
        <v>188</v>
      </c>
    </row>
    <row r="1277" spans="1:188" x14ac:dyDescent="0.7">
      <c r="A1277" s="2">
        <v>1259968</v>
      </c>
      <c r="B1277" s="2" t="s">
        <v>1463</v>
      </c>
      <c r="C1277" s="3">
        <v>41275</v>
      </c>
      <c r="D1277" s="2">
        <v>6</v>
      </c>
      <c r="E1277" s="2">
        <v>3</v>
      </c>
      <c r="F1277" s="2">
        <v>1</v>
      </c>
      <c r="G1277" s="2">
        <v>3</v>
      </c>
      <c r="H1277" s="2">
        <v>1</v>
      </c>
      <c r="I1277" s="2">
        <v>0</v>
      </c>
      <c r="J1277" s="2">
        <v>2</v>
      </c>
      <c r="K1277" s="2">
        <v>0</v>
      </c>
      <c r="L1277" s="2">
        <v>1</v>
      </c>
      <c r="M1277" s="2">
        <v>1</v>
      </c>
      <c r="N1277" s="2">
        <v>0</v>
      </c>
      <c r="O1277" s="2">
        <v>2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1</v>
      </c>
      <c r="AE1277" s="2">
        <v>0</v>
      </c>
      <c r="AF1277" s="2">
        <v>0</v>
      </c>
      <c r="AG1277" s="2">
        <v>0</v>
      </c>
      <c r="AH1277" s="2">
        <v>1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0</v>
      </c>
      <c r="AP1277" s="2">
        <v>0</v>
      </c>
      <c r="AQ1277" s="2">
        <v>0</v>
      </c>
      <c r="AR1277" s="2">
        <v>1</v>
      </c>
      <c r="AS1277" s="2">
        <v>0</v>
      </c>
      <c r="AT1277" s="2">
        <v>0</v>
      </c>
      <c r="AU1277" s="2">
        <v>0</v>
      </c>
      <c r="AV1277" s="2">
        <v>1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1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286</v>
      </c>
      <c r="CG1277" s="2">
        <v>186</v>
      </c>
      <c r="CH1277" s="2">
        <v>100</v>
      </c>
      <c r="CI1277" s="2">
        <v>0</v>
      </c>
      <c r="CJ1277" s="2">
        <v>136</v>
      </c>
      <c r="CK1277" s="2">
        <v>0</v>
      </c>
      <c r="CL1277" s="2">
        <v>50</v>
      </c>
      <c r="CM1277" s="2">
        <v>0</v>
      </c>
      <c r="CN1277" s="2">
        <v>100</v>
      </c>
      <c r="CO1277" s="2">
        <v>0</v>
      </c>
      <c r="CP1277" s="2">
        <v>136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2">
        <v>100</v>
      </c>
      <c r="DC1277" s="2">
        <v>0</v>
      </c>
      <c r="DD1277" s="2">
        <v>136</v>
      </c>
      <c r="DE1277" s="2">
        <v>0</v>
      </c>
      <c r="DF1277" s="2">
        <v>50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100</v>
      </c>
      <c r="EE1277" s="2">
        <v>0</v>
      </c>
      <c r="EF1277" s="2">
        <v>0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36</v>
      </c>
      <c r="EV1277" s="2">
        <v>0</v>
      </c>
      <c r="EW1277" s="2">
        <v>0</v>
      </c>
      <c r="EX1277" s="2">
        <v>100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0</v>
      </c>
      <c r="FQ1277" s="2">
        <v>0</v>
      </c>
      <c r="FR1277" s="2">
        <v>0</v>
      </c>
      <c r="FS1277" s="2">
        <v>0</v>
      </c>
      <c r="FT1277" s="2">
        <v>0</v>
      </c>
      <c r="FU1277" s="2">
        <v>0</v>
      </c>
      <c r="FV1277" s="2">
        <v>0</v>
      </c>
      <c r="FW1277" s="2">
        <v>0</v>
      </c>
      <c r="FX1277" s="2">
        <v>50</v>
      </c>
      <c r="FY1277" s="2">
        <v>0</v>
      </c>
      <c r="FZ1277" s="2">
        <v>0</v>
      </c>
      <c r="GA1277" s="2">
        <v>0</v>
      </c>
      <c r="GB1277" s="2">
        <v>0</v>
      </c>
      <c r="GC1277" s="2">
        <v>0</v>
      </c>
      <c r="GD1277" s="2">
        <v>286</v>
      </c>
      <c r="GE1277" s="2">
        <v>4</v>
      </c>
      <c r="GF1277" s="2" t="s">
        <v>188</v>
      </c>
    </row>
    <row r="1278" spans="1:188" x14ac:dyDescent="0.7">
      <c r="A1278" s="2">
        <v>1260576</v>
      </c>
      <c r="B1278" s="2" t="s">
        <v>1464</v>
      </c>
      <c r="C1278" s="3">
        <v>41640</v>
      </c>
      <c r="D1278" s="2">
        <v>5</v>
      </c>
      <c r="E1278" s="2">
        <v>3</v>
      </c>
      <c r="F1278" s="2">
        <v>1</v>
      </c>
      <c r="G1278" s="2">
        <v>3</v>
      </c>
      <c r="H1278" s="2">
        <v>0</v>
      </c>
      <c r="I1278" s="2">
        <v>1</v>
      </c>
      <c r="J1278" s="2">
        <v>0</v>
      </c>
      <c r="K1278" s="2">
        <v>1</v>
      </c>
      <c r="L1278" s="2">
        <v>0</v>
      </c>
      <c r="M1278" s="2">
        <v>1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1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1</v>
      </c>
      <c r="AI1278" s="2">
        <v>1</v>
      </c>
      <c r="AJ1278" s="2">
        <v>0</v>
      </c>
      <c r="AK1278" s="2">
        <v>0</v>
      </c>
      <c r="AL1278" s="2">
        <v>0</v>
      </c>
      <c r="AM1278" s="2">
        <v>0</v>
      </c>
      <c r="AN1278" s="2">
        <v>1</v>
      </c>
      <c r="AO1278" s="2">
        <v>0</v>
      </c>
      <c r="AP1278" s="2">
        <v>0</v>
      </c>
      <c r="AQ1278" s="2">
        <v>0</v>
      </c>
      <c r="AR1278" s="2">
        <v>1</v>
      </c>
      <c r="AS1278" s="2">
        <v>0</v>
      </c>
      <c r="AT1278" s="2">
        <v>0</v>
      </c>
      <c r="AU1278" s="2">
        <v>0</v>
      </c>
      <c r="AV1278" s="2">
        <v>1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35</v>
      </c>
      <c r="CG1278" s="2">
        <v>50</v>
      </c>
      <c r="CH1278" s="2">
        <v>0</v>
      </c>
      <c r="CI1278" s="2">
        <v>10</v>
      </c>
      <c r="CJ1278" s="2">
        <v>0</v>
      </c>
      <c r="CK1278" s="2">
        <v>25</v>
      </c>
      <c r="CL1278" s="2">
        <v>0</v>
      </c>
      <c r="CM1278" s="2">
        <v>0</v>
      </c>
      <c r="CN1278" s="2">
        <v>0</v>
      </c>
      <c r="CO1278" s="2">
        <v>10</v>
      </c>
      <c r="CP1278" s="2">
        <v>0</v>
      </c>
      <c r="CQ1278" s="2">
        <v>25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2">
        <v>10</v>
      </c>
      <c r="DC1278" s="2">
        <v>0</v>
      </c>
      <c r="DD1278" s="2">
        <v>25</v>
      </c>
      <c r="DE1278" s="2">
        <v>0</v>
      </c>
      <c r="DF1278" s="2">
        <v>25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0</v>
      </c>
      <c r="EI1278" s="2">
        <v>0</v>
      </c>
      <c r="EJ1278" s="2">
        <v>10</v>
      </c>
      <c r="EK1278" s="2">
        <v>0</v>
      </c>
      <c r="EL1278" s="2">
        <v>0</v>
      </c>
      <c r="EM1278" s="2">
        <v>0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25</v>
      </c>
      <c r="FN1278" s="2">
        <v>0</v>
      </c>
      <c r="FO1278" s="2">
        <v>0</v>
      </c>
      <c r="FP1278" s="2">
        <v>0</v>
      </c>
      <c r="FQ1278" s="2">
        <v>0</v>
      </c>
      <c r="FR1278" s="2">
        <v>0</v>
      </c>
      <c r="FS1278" s="2">
        <v>0</v>
      </c>
      <c r="FT1278" s="2">
        <v>0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0</v>
      </c>
      <c r="GD1278" s="2">
        <v>35</v>
      </c>
      <c r="GE1278" s="2">
        <v>2</v>
      </c>
      <c r="GF1278" s="2" t="s">
        <v>188</v>
      </c>
    </row>
    <row r="1279" spans="1:188" x14ac:dyDescent="0.7">
      <c r="A1279" s="2">
        <v>1260871</v>
      </c>
      <c r="B1279" s="2" t="s">
        <v>1465</v>
      </c>
      <c r="C1279" s="3">
        <v>41640</v>
      </c>
      <c r="D1279" s="2">
        <v>5</v>
      </c>
      <c r="E1279" s="2">
        <v>3</v>
      </c>
      <c r="F1279" s="2">
        <v>1</v>
      </c>
      <c r="G1279" s="2">
        <v>3</v>
      </c>
      <c r="H1279" s="2">
        <v>0</v>
      </c>
      <c r="I1279" s="2">
        <v>1</v>
      </c>
      <c r="J1279" s="2">
        <v>0</v>
      </c>
      <c r="K1279" s="2">
        <v>8</v>
      </c>
      <c r="L1279" s="2">
        <v>0</v>
      </c>
      <c r="M1279" s="2">
        <v>1</v>
      </c>
      <c r="N1279" s="2">
        <v>0</v>
      </c>
      <c r="O1279" s="2">
        <v>8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1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0</v>
      </c>
      <c r="AP1279" s="2">
        <v>0</v>
      </c>
      <c r="AQ1279" s="2">
        <v>0</v>
      </c>
      <c r="AR1279" s="2">
        <v>1</v>
      </c>
      <c r="AS1279" s="2">
        <v>0</v>
      </c>
      <c r="AT1279" s="2">
        <v>0</v>
      </c>
      <c r="AU1279" s="2">
        <v>0</v>
      </c>
      <c r="AV1279" s="2">
        <v>1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631</v>
      </c>
      <c r="CG1279" s="2">
        <v>606</v>
      </c>
      <c r="CH1279" s="2">
        <v>0</v>
      </c>
      <c r="CI1279" s="2">
        <v>50</v>
      </c>
      <c r="CJ1279" s="2">
        <v>0</v>
      </c>
      <c r="CK1279" s="2">
        <v>581</v>
      </c>
      <c r="CL1279" s="2">
        <v>0</v>
      </c>
      <c r="CM1279" s="2">
        <v>0</v>
      </c>
      <c r="CN1279" s="2">
        <v>0</v>
      </c>
      <c r="CO1279" s="2">
        <v>50</v>
      </c>
      <c r="CP1279" s="2">
        <v>0</v>
      </c>
      <c r="CQ1279" s="2">
        <v>581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50</v>
      </c>
      <c r="DC1279" s="2">
        <v>0</v>
      </c>
      <c r="DD1279" s="2">
        <v>581</v>
      </c>
      <c r="DE1279" s="2">
        <v>0</v>
      </c>
      <c r="DF1279" s="2">
        <v>25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0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0</v>
      </c>
      <c r="EO1279" s="2">
        <v>0</v>
      </c>
      <c r="EP1279" s="2">
        <v>0</v>
      </c>
      <c r="EQ1279" s="2">
        <v>0</v>
      </c>
      <c r="ER1279" s="2">
        <v>50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5</v>
      </c>
      <c r="FM1279" s="2">
        <v>0</v>
      </c>
      <c r="FN1279" s="2">
        <v>576</v>
      </c>
      <c r="FO1279" s="2">
        <v>0</v>
      </c>
      <c r="FP1279" s="2">
        <v>0</v>
      </c>
      <c r="FQ1279" s="2">
        <v>0</v>
      </c>
      <c r="FR1279" s="2">
        <v>0</v>
      </c>
      <c r="FS1279" s="2">
        <v>0</v>
      </c>
      <c r="FT1279" s="2">
        <v>0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0</v>
      </c>
      <c r="GD1279" s="2">
        <v>631</v>
      </c>
      <c r="GE1279" s="2">
        <v>9</v>
      </c>
      <c r="GF1279" s="2" t="s">
        <v>188</v>
      </c>
    </row>
    <row r="1280" spans="1:188" x14ac:dyDescent="0.7">
      <c r="A1280" s="2">
        <v>1263748</v>
      </c>
      <c r="B1280" s="2" t="s">
        <v>1466</v>
      </c>
      <c r="C1280" s="3">
        <v>41275</v>
      </c>
      <c r="D1280" s="2">
        <v>6</v>
      </c>
      <c r="E1280" s="2">
        <v>3</v>
      </c>
      <c r="F1280" s="2">
        <v>1</v>
      </c>
      <c r="G1280" s="2">
        <v>3</v>
      </c>
      <c r="H1280" s="2">
        <v>1</v>
      </c>
      <c r="I1280" s="2">
        <v>0</v>
      </c>
      <c r="J1280" s="2">
        <v>1</v>
      </c>
      <c r="K1280" s="2">
        <v>0</v>
      </c>
      <c r="L1280" s="2">
        <v>2</v>
      </c>
      <c r="M1280" s="2">
        <v>1</v>
      </c>
      <c r="N1280" s="2">
        <v>0</v>
      </c>
      <c r="O1280" s="2">
        <v>1</v>
      </c>
      <c r="P1280" s="2">
        <v>0</v>
      </c>
      <c r="Q1280" s="2">
        <v>2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1</v>
      </c>
      <c r="AE1280" s="2">
        <v>0</v>
      </c>
      <c r="AF1280" s="2">
        <v>0</v>
      </c>
      <c r="AG1280" s="2">
        <v>0</v>
      </c>
      <c r="AH1280" s="2">
        <v>1</v>
      </c>
      <c r="AI1280" s="2">
        <v>1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0</v>
      </c>
      <c r="AP1280" s="2">
        <v>0</v>
      </c>
      <c r="AQ1280" s="2">
        <v>0</v>
      </c>
      <c r="AR1280" s="2">
        <v>1</v>
      </c>
      <c r="AS1280" s="2">
        <v>0</v>
      </c>
      <c r="AT1280" s="2">
        <v>0</v>
      </c>
      <c r="AU1280" s="2">
        <v>0</v>
      </c>
      <c r="AV1280" s="2">
        <v>1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200</v>
      </c>
      <c r="CG1280" s="2">
        <v>150</v>
      </c>
      <c r="CH1280" s="2">
        <v>50</v>
      </c>
      <c r="CI1280" s="2">
        <v>0</v>
      </c>
      <c r="CJ1280" s="2">
        <v>50</v>
      </c>
      <c r="CK1280" s="2">
        <v>0</v>
      </c>
      <c r="CL1280" s="2">
        <v>100</v>
      </c>
      <c r="CM1280" s="2">
        <v>0</v>
      </c>
      <c r="CN1280" s="2">
        <v>50</v>
      </c>
      <c r="CO1280" s="2">
        <v>0</v>
      </c>
      <c r="CP1280" s="2">
        <v>50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0</v>
      </c>
      <c r="CZ1280" s="2">
        <v>0</v>
      </c>
      <c r="DA1280" s="2">
        <v>0</v>
      </c>
      <c r="DB1280" s="2">
        <v>50</v>
      </c>
      <c r="DC1280" s="2">
        <v>0</v>
      </c>
      <c r="DD1280" s="2">
        <v>50</v>
      </c>
      <c r="DE1280" s="2">
        <v>0</v>
      </c>
      <c r="DF1280" s="2">
        <v>100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50</v>
      </c>
      <c r="EF1280" s="2">
        <v>0</v>
      </c>
      <c r="EG1280" s="2">
        <v>0</v>
      </c>
      <c r="EH1280" s="2">
        <v>0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50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0</v>
      </c>
      <c r="FK1280" s="2">
        <v>0</v>
      </c>
      <c r="FL1280" s="2">
        <v>0</v>
      </c>
      <c r="FM1280" s="2">
        <v>0</v>
      </c>
      <c r="FN1280" s="2">
        <v>0</v>
      </c>
      <c r="FO1280" s="2">
        <v>0</v>
      </c>
      <c r="FP1280" s="2">
        <v>0</v>
      </c>
      <c r="FQ1280" s="2">
        <v>0</v>
      </c>
      <c r="FR1280" s="2">
        <v>0</v>
      </c>
      <c r="FS1280" s="2">
        <v>0</v>
      </c>
      <c r="FT1280" s="2">
        <v>0</v>
      </c>
      <c r="FU1280" s="2">
        <v>0</v>
      </c>
      <c r="FV1280" s="2">
        <v>0</v>
      </c>
      <c r="FW1280" s="2">
        <v>0</v>
      </c>
      <c r="FX1280" s="2">
        <v>0</v>
      </c>
      <c r="FY1280" s="2">
        <v>50</v>
      </c>
      <c r="FZ1280" s="2">
        <v>0</v>
      </c>
      <c r="GA1280" s="2">
        <v>0</v>
      </c>
      <c r="GB1280" s="2">
        <v>0</v>
      </c>
      <c r="GC1280" s="2">
        <v>50</v>
      </c>
      <c r="GD1280" s="2">
        <v>200</v>
      </c>
      <c r="GE1280" s="2">
        <v>4</v>
      </c>
      <c r="GF1280" s="2" t="s">
        <v>188</v>
      </c>
    </row>
    <row r="1281" spans="1:188" x14ac:dyDescent="0.7">
      <c r="A1281" s="2">
        <v>1264621</v>
      </c>
      <c r="B1281" s="2" t="s">
        <v>1467</v>
      </c>
      <c r="C1281" s="3">
        <v>41275</v>
      </c>
      <c r="D1281" s="2">
        <v>6</v>
      </c>
      <c r="E1281" s="2">
        <v>3</v>
      </c>
      <c r="F1281" s="2">
        <v>1</v>
      </c>
      <c r="G1281" s="2">
        <v>3</v>
      </c>
      <c r="H1281" s="2">
        <v>1</v>
      </c>
      <c r="I1281" s="2">
        <v>0</v>
      </c>
      <c r="J1281" s="2">
        <v>1</v>
      </c>
      <c r="K1281" s="2">
        <v>0</v>
      </c>
      <c r="L1281" s="2">
        <v>1</v>
      </c>
      <c r="M1281" s="2">
        <v>1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1</v>
      </c>
      <c r="AE1281" s="2">
        <v>0</v>
      </c>
      <c r="AF1281" s="2">
        <v>0</v>
      </c>
      <c r="AG1281" s="2">
        <v>0</v>
      </c>
      <c r="AH1281" s="2">
        <v>1</v>
      </c>
      <c r="AI1281" s="2">
        <v>1</v>
      </c>
      <c r="AJ1281" s="2">
        <v>0</v>
      </c>
      <c r="AK1281" s="2">
        <v>0</v>
      </c>
      <c r="AL1281" s="2">
        <v>0</v>
      </c>
      <c r="AM1281" s="2">
        <v>0</v>
      </c>
      <c r="AN1281" s="2">
        <v>1</v>
      </c>
      <c r="AO1281" s="2">
        <v>0</v>
      </c>
      <c r="AP1281" s="2">
        <v>0</v>
      </c>
      <c r="AQ1281" s="2">
        <v>0</v>
      </c>
      <c r="AR1281" s="2">
        <v>1</v>
      </c>
      <c r="AS1281" s="2">
        <v>0</v>
      </c>
      <c r="AT1281" s="2">
        <v>0</v>
      </c>
      <c r="AU1281" s="2">
        <v>0</v>
      </c>
      <c r="AV1281" s="2">
        <v>1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1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145</v>
      </c>
      <c r="CG1281" s="2">
        <v>45</v>
      </c>
      <c r="CH1281" s="2">
        <v>100</v>
      </c>
      <c r="CI1281" s="2">
        <v>0</v>
      </c>
      <c r="CJ1281" s="2">
        <v>25</v>
      </c>
      <c r="CK1281" s="2">
        <v>0</v>
      </c>
      <c r="CL1281" s="2">
        <v>20</v>
      </c>
      <c r="CM1281" s="2">
        <v>0</v>
      </c>
      <c r="CN1281" s="2">
        <v>100</v>
      </c>
      <c r="CO1281" s="2">
        <v>0</v>
      </c>
      <c r="CP1281" s="2">
        <v>25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0</v>
      </c>
      <c r="DB1281" s="2">
        <v>100</v>
      </c>
      <c r="DC1281" s="2">
        <v>0</v>
      </c>
      <c r="DD1281" s="2">
        <v>25</v>
      </c>
      <c r="DE1281" s="2">
        <v>0</v>
      </c>
      <c r="DF1281" s="2">
        <v>20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100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25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0</v>
      </c>
      <c r="FQ1281" s="2">
        <v>0</v>
      </c>
      <c r="FR1281" s="2">
        <v>0</v>
      </c>
      <c r="FS1281" s="2">
        <v>0</v>
      </c>
      <c r="FT1281" s="2">
        <v>0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20</v>
      </c>
      <c r="GB1281" s="2">
        <v>0</v>
      </c>
      <c r="GC1281" s="2">
        <v>0</v>
      </c>
      <c r="GD1281" s="2">
        <v>145</v>
      </c>
      <c r="GE1281" s="2">
        <v>3</v>
      </c>
      <c r="GF1281" s="2" t="s">
        <v>188</v>
      </c>
    </row>
    <row r="1282" spans="1:188" x14ac:dyDescent="0.7">
      <c r="A1282" s="2">
        <v>1264667</v>
      </c>
      <c r="B1282" s="2" t="s">
        <v>1468</v>
      </c>
      <c r="C1282" s="3">
        <v>41275</v>
      </c>
      <c r="D1282" s="2">
        <v>6</v>
      </c>
      <c r="E1282" s="2">
        <v>3</v>
      </c>
      <c r="F1282" s="2">
        <v>1</v>
      </c>
      <c r="G1282" s="2">
        <v>3</v>
      </c>
      <c r="H1282" s="2">
        <v>3</v>
      </c>
      <c r="I1282" s="2">
        <v>0</v>
      </c>
      <c r="J1282" s="2">
        <v>1</v>
      </c>
      <c r="K1282" s="2">
        <v>0</v>
      </c>
      <c r="L1282" s="2">
        <v>1</v>
      </c>
      <c r="M1282" s="2">
        <v>3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1</v>
      </c>
      <c r="AE1282" s="2">
        <v>0</v>
      </c>
      <c r="AF1282" s="2">
        <v>0</v>
      </c>
      <c r="AG1282" s="2">
        <v>0</v>
      </c>
      <c r="AH1282" s="2">
        <v>1</v>
      </c>
      <c r="AI1282" s="2">
        <v>1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0</v>
      </c>
      <c r="AP1282" s="2">
        <v>0</v>
      </c>
      <c r="AQ1282" s="2">
        <v>0</v>
      </c>
      <c r="AR1282" s="2">
        <v>1</v>
      </c>
      <c r="AS1282" s="2">
        <v>0</v>
      </c>
      <c r="AT1282" s="2">
        <v>0</v>
      </c>
      <c r="AU1282" s="2">
        <v>0</v>
      </c>
      <c r="AV1282" s="2">
        <v>1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1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429</v>
      </c>
      <c r="CG1282" s="2">
        <v>199</v>
      </c>
      <c r="CH1282" s="2">
        <v>230</v>
      </c>
      <c r="CI1282" s="2">
        <v>0</v>
      </c>
      <c r="CJ1282" s="2">
        <v>99</v>
      </c>
      <c r="CK1282" s="2">
        <v>0</v>
      </c>
      <c r="CL1282" s="2">
        <v>100</v>
      </c>
      <c r="CM1282" s="2">
        <v>0</v>
      </c>
      <c r="CN1282" s="2">
        <v>230</v>
      </c>
      <c r="CO1282" s="2">
        <v>0</v>
      </c>
      <c r="CP1282" s="2">
        <v>99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2">
        <v>230</v>
      </c>
      <c r="DC1282" s="2">
        <v>0</v>
      </c>
      <c r="DD1282" s="2">
        <v>99</v>
      </c>
      <c r="DE1282" s="2">
        <v>0</v>
      </c>
      <c r="DF1282" s="2">
        <v>100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50</v>
      </c>
      <c r="ED1282" s="2">
        <v>0</v>
      </c>
      <c r="EE1282" s="2">
        <v>0</v>
      </c>
      <c r="EF1282" s="2">
        <v>180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99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0</v>
      </c>
      <c r="FQ1282" s="2">
        <v>0</v>
      </c>
      <c r="FR1282" s="2">
        <v>0</v>
      </c>
      <c r="FS1282" s="2">
        <v>0</v>
      </c>
      <c r="FT1282" s="2">
        <v>0</v>
      </c>
      <c r="FU1282" s="2">
        <v>0</v>
      </c>
      <c r="FV1282" s="2">
        <v>0</v>
      </c>
      <c r="FW1282" s="2">
        <v>0</v>
      </c>
      <c r="FX1282" s="2">
        <v>0</v>
      </c>
      <c r="FY1282" s="2">
        <v>100</v>
      </c>
      <c r="FZ1282" s="2">
        <v>0</v>
      </c>
      <c r="GA1282" s="2">
        <v>0</v>
      </c>
      <c r="GB1282" s="2">
        <v>0</v>
      </c>
      <c r="GC1282" s="2">
        <v>0</v>
      </c>
      <c r="GD1282" s="2">
        <v>429</v>
      </c>
      <c r="GE1282" s="2">
        <v>5</v>
      </c>
      <c r="GF1282" s="2" t="s">
        <v>188</v>
      </c>
    </row>
    <row r="1283" spans="1:188" x14ac:dyDescent="0.7">
      <c r="A1283" s="2">
        <v>1265964</v>
      </c>
      <c r="B1283" s="2" t="s">
        <v>1469</v>
      </c>
      <c r="C1283" s="3">
        <v>41640</v>
      </c>
      <c r="D1283" s="2">
        <v>5</v>
      </c>
      <c r="E1283" s="2">
        <v>3</v>
      </c>
      <c r="F1283" s="2">
        <v>1</v>
      </c>
      <c r="G1283" s="2">
        <v>3</v>
      </c>
      <c r="H1283" s="2">
        <v>0</v>
      </c>
      <c r="I1283" s="2">
        <v>1</v>
      </c>
      <c r="J1283" s="2">
        <v>0</v>
      </c>
      <c r="K1283" s="2">
        <v>1</v>
      </c>
      <c r="L1283" s="2">
        <v>0</v>
      </c>
      <c r="M1283" s="2">
        <v>1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1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</v>
      </c>
      <c r="AI1283" s="2">
        <v>1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0</v>
      </c>
      <c r="AP1283" s="2">
        <v>0</v>
      </c>
      <c r="AQ1283" s="2">
        <v>0</v>
      </c>
      <c r="AR1283" s="2">
        <v>1</v>
      </c>
      <c r="AS1283" s="2">
        <v>0</v>
      </c>
      <c r="AT1283" s="2">
        <v>0</v>
      </c>
      <c r="AU1283" s="2">
        <v>0</v>
      </c>
      <c r="AV1283" s="2">
        <v>1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50</v>
      </c>
      <c r="CG1283" s="2">
        <v>80</v>
      </c>
      <c r="CH1283" s="2">
        <v>0</v>
      </c>
      <c r="CI1283" s="2">
        <v>20</v>
      </c>
      <c r="CJ1283" s="2">
        <v>0</v>
      </c>
      <c r="CK1283" s="2">
        <v>30</v>
      </c>
      <c r="CL1283" s="2">
        <v>0</v>
      </c>
      <c r="CM1283" s="2">
        <v>0</v>
      </c>
      <c r="CN1283" s="2">
        <v>0</v>
      </c>
      <c r="CO1283" s="2">
        <v>20</v>
      </c>
      <c r="CP1283" s="2">
        <v>0</v>
      </c>
      <c r="CQ1283" s="2">
        <v>30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20</v>
      </c>
      <c r="DC1283" s="2">
        <v>0</v>
      </c>
      <c r="DD1283" s="2">
        <v>30</v>
      </c>
      <c r="DE1283" s="2">
        <v>0</v>
      </c>
      <c r="DF1283" s="2">
        <v>50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0</v>
      </c>
      <c r="EI1283" s="2">
        <v>0</v>
      </c>
      <c r="EJ1283" s="2">
        <v>0</v>
      </c>
      <c r="EK1283" s="2">
        <v>0</v>
      </c>
      <c r="EL1283" s="2">
        <v>0</v>
      </c>
      <c r="EM1283" s="2">
        <v>0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20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30</v>
      </c>
      <c r="FO1283" s="2">
        <v>0</v>
      </c>
      <c r="FP1283" s="2">
        <v>0</v>
      </c>
      <c r="FQ1283" s="2">
        <v>0</v>
      </c>
      <c r="FR1283" s="2">
        <v>0</v>
      </c>
      <c r="FS1283" s="2">
        <v>0</v>
      </c>
      <c r="FT1283" s="2">
        <v>0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0</v>
      </c>
      <c r="GC1283" s="2">
        <v>0</v>
      </c>
      <c r="GD1283" s="2">
        <v>50</v>
      </c>
      <c r="GE1283" s="2">
        <v>2</v>
      </c>
      <c r="GF1283" s="2" t="s">
        <v>188</v>
      </c>
    </row>
    <row r="1284" spans="1:188" x14ac:dyDescent="0.7">
      <c r="A1284" s="2">
        <v>1266756</v>
      </c>
      <c r="B1284" s="2" t="s">
        <v>1470</v>
      </c>
      <c r="C1284" s="3">
        <v>41275</v>
      </c>
      <c r="D1284" s="2">
        <v>6</v>
      </c>
      <c r="E1284" s="2">
        <v>3</v>
      </c>
      <c r="F1284" s="2">
        <v>1</v>
      </c>
      <c r="G1284" s="2">
        <v>3</v>
      </c>
      <c r="H1284" s="2">
        <v>1</v>
      </c>
      <c r="I1284" s="2">
        <v>0</v>
      </c>
      <c r="J1284" s="2">
        <v>1</v>
      </c>
      <c r="K1284" s="2">
        <v>0</v>
      </c>
      <c r="L1284" s="2">
        <v>2</v>
      </c>
      <c r="M1284" s="2">
        <v>1</v>
      </c>
      <c r="N1284" s="2">
        <v>0</v>
      </c>
      <c r="O1284" s="2">
        <v>1</v>
      </c>
      <c r="P1284" s="2">
        <v>0</v>
      </c>
      <c r="Q1284" s="2">
        <v>2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1</v>
      </c>
      <c r="AE1284" s="2">
        <v>0</v>
      </c>
      <c r="AF1284" s="2">
        <v>0</v>
      </c>
      <c r="AG1284" s="2">
        <v>0</v>
      </c>
      <c r="AH1284" s="2">
        <v>1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1</v>
      </c>
      <c r="AO1284" s="2">
        <v>0</v>
      </c>
      <c r="AP1284" s="2">
        <v>0</v>
      </c>
      <c r="AQ1284" s="2">
        <v>0</v>
      </c>
      <c r="AR1284" s="2">
        <v>1</v>
      </c>
      <c r="AS1284" s="2">
        <v>0</v>
      </c>
      <c r="AT1284" s="2">
        <v>0</v>
      </c>
      <c r="AU1284" s="2">
        <v>0</v>
      </c>
      <c r="AV1284" s="2">
        <v>1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1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110</v>
      </c>
      <c r="CG1284" s="2">
        <v>80</v>
      </c>
      <c r="CH1284" s="2">
        <v>30</v>
      </c>
      <c r="CI1284" s="2">
        <v>0</v>
      </c>
      <c r="CJ1284" s="2">
        <v>30</v>
      </c>
      <c r="CK1284" s="2">
        <v>0</v>
      </c>
      <c r="CL1284" s="2">
        <v>50</v>
      </c>
      <c r="CM1284" s="2">
        <v>0</v>
      </c>
      <c r="CN1284" s="2">
        <v>30</v>
      </c>
      <c r="CO1284" s="2">
        <v>0</v>
      </c>
      <c r="CP1284" s="2">
        <v>30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2">
        <v>30</v>
      </c>
      <c r="DC1284" s="2">
        <v>0</v>
      </c>
      <c r="DD1284" s="2">
        <v>30</v>
      </c>
      <c r="DE1284" s="2">
        <v>0</v>
      </c>
      <c r="DF1284" s="2">
        <v>50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30</v>
      </c>
      <c r="EE1284" s="2">
        <v>0</v>
      </c>
      <c r="EF1284" s="2">
        <v>0</v>
      </c>
      <c r="EG1284" s="2">
        <v>0</v>
      </c>
      <c r="EH1284" s="2">
        <v>0</v>
      </c>
      <c r="EI1284" s="2">
        <v>0</v>
      </c>
      <c r="EJ1284" s="2">
        <v>0</v>
      </c>
      <c r="EK1284" s="2">
        <v>0</v>
      </c>
      <c r="EL1284" s="2">
        <v>0</v>
      </c>
      <c r="EM1284" s="2">
        <v>0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30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0</v>
      </c>
      <c r="FM1284" s="2">
        <v>0</v>
      </c>
      <c r="FN1284" s="2">
        <v>0</v>
      </c>
      <c r="FO1284" s="2">
        <v>0</v>
      </c>
      <c r="FP1284" s="2">
        <v>0</v>
      </c>
      <c r="FQ1284" s="2">
        <v>0</v>
      </c>
      <c r="FR1284" s="2">
        <v>30</v>
      </c>
      <c r="FS1284" s="2">
        <v>20</v>
      </c>
      <c r="FT1284" s="2">
        <v>0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0</v>
      </c>
      <c r="GC1284" s="2">
        <v>0</v>
      </c>
      <c r="GD1284" s="2">
        <v>110</v>
      </c>
      <c r="GE1284" s="2">
        <v>4</v>
      </c>
      <c r="GF1284" s="2" t="s">
        <v>188</v>
      </c>
    </row>
    <row r="1285" spans="1:188" x14ac:dyDescent="0.7">
      <c r="A1285" s="2">
        <v>1267669</v>
      </c>
      <c r="B1285" s="2" t="s">
        <v>1471</v>
      </c>
      <c r="C1285" s="3">
        <v>41640</v>
      </c>
      <c r="D1285" s="2">
        <v>5</v>
      </c>
      <c r="E1285" s="2">
        <v>3</v>
      </c>
      <c r="F1285" s="2">
        <v>1</v>
      </c>
      <c r="G1285" s="2">
        <v>3</v>
      </c>
      <c r="H1285" s="2">
        <v>0</v>
      </c>
      <c r="I1285" s="2">
        <v>3</v>
      </c>
      <c r="J1285" s="2">
        <v>0</v>
      </c>
      <c r="K1285" s="2">
        <v>1</v>
      </c>
      <c r="L1285" s="2">
        <v>0</v>
      </c>
      <c r="M1285" s="2">
        <v>3</v>
      </c>
      <c r="N1285" s="2">
        <v>0</v>
      </c>
      <c r="O1285" s="2">
        <v>1</v>
      </c>
      <c r="P1285" s="2">
        <v>0</v>
      </c>
      <c r="Q1285" s="2">
        <v>2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1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</v>
      </c>
      <c r="AI1285" s="2">
        <v>1</v>
      </c>
      <c r="AJ1285" s="2">
        <v>0</v>
      </c>
      <c r="AK1285" s="2">
        <v>0</v>
      </c>
      <c r="AL1285" s="2">
        <v>0</v>
      </c>
      <c r="AM1285" s="2">
        <v>0</v>
      </c>
      <c r="AN1285" s="2">
        <v>1</v>
      </c>
      <c r="AO1285" s="2">
        <v>0</v>
      </c>
      <c r="AP1285" s="2">
        <v>0</v>
      </c>
      <c r="AQ1285" s="2">
        <v>0</v>
      </c>
      <c r="AR1285" s="2">
        <v>1</v>
      </c>
      <c r="AS1285" s="2">
        <v>0</v>
      </c>
      <c r="AT1285" s="2">
        <v>0</v>
      </c>
      <c r="AU1285" s="2">
        <v>0</v>
      </c>
      <c r="AV1285" s="2">
        <v>1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458.15</v>
      </c>
      <c r="CG1285" s="2">
        <v>120.29</v>
      </c>
      <c r="CH1285" s="2">
        <v>0</v>
      </c>
      <c r="CI1285" s="2">
        <v>412.86</v>
      </c>
      <c r="CJ1285" s="2">
        <v>0</v>
      </c>
      <c r="CK1285" s="2">
        <v>45.29</v>
      </c>
      <c r="CL1285" s="2">
        <v>0</v>
      </c>
      <c r="CM1285" s="2">
        <v>0</v>
      </c>
      <c r="CN1285" s="2">
        <v>0</v>
      </c>
      <c r="CO1285" s="2">
        <v>412.86</v>
      </c>
      <c r="CP1285" s="2">
        <v>0</v>
      </c>
      <c r="CQ1285" s="2">
        <v>45.29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412.86</v>
      </c>
      <c r="DC1285" s="2">
        <v>0</v>
      </c>
      <c r="DD1285" s="2">
        <v>45.29</v>
      </c>
      <c r="DE1285" s="2">
        <v>0</v>
      </c>
      <c r="DF1285" s="2">
        <v>75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412.86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0</v>
      </c>
      <c r="FK1285" s="2">
        <v>0</v>
      </c>
      <c r="FL1285" s="2">
        <v>0</v>
      </c>
      <c r="FM1285" s="2">
        <v>0</v>
      </c>
      <c r="FN1285" s="2">
        <v>45.29</v>
      </c>
      <c r="FO1285" s="2">
        <v>0</v>
      </c>
      <c r="FP1285" s="2">
        <v>0</v>
      </c>
      <c r="FQ1285" s="2">
        <v>0</v>
      </c>
      <c r="FR1285" s="2">
        <v>0</v>
      </c>
      <c r="FS1285" s="2">
        <v>0</v>
      </c>
      <c r="FT1285" s="2">
        <v>0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0</v>
      </c>
      <c r="GC1285" s="2">
        <v>0</v>
      </c>
      <c r="GD1285" s="2">
        <v>458.15</v>
      </c>
      <c r="GE1285" s="2">
        <v>4</v>
      </c>
      <c r="GF1285" s="2" t="s">
        <v>188</v>
      </c>
    </row>
    <row r="1286" spans="1:188" x14ac:dyDescent="0.7">
      <c r="A1286" s="2">
        <v>1269372</v>
      </c>
      <c r="B1286" s="2" t="s">
        <v>1472</v>
      </c>
      <c r="C1286" s="3">
        <v>41275</v>
      </c>
      <c r="D1286" s="2">
        <v>6</v>
      </c>
      <c r="E1286" s="2">
        <v>3</v>
      </c>
      <c r="F1286" s="2">
        <v>1</v>
      </c>
      <c r="G1286" s="2">
        <v>3</v>
      </c>
      <c r="H1286" s="2">
        <v>2</v>
      </c>
      <c r="I1286" s="2">
        <v>0</v>
      </c>
      <c r="J1286" s="2">
        <v>2</v>
      </c>
      <c r="K1286" s="2">
        <v>0</v>
      </c>
      <c r="L1286" s="2">
        <v>2</v>
      </c>
      <c r="M1286" s="2">
        <v>2</v>
      </c>
      <c r="N1286" s="2">
        <v>0</v>
      </c>
      <c r="O1286" s="2">
        <v>2</v>
      </c>
      <c r="P1286" s="2">
        <v>0</v>
      </c>
      <c r="Q1286" s="2">
        <v>2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1</v>
      </c>
      <c r="AE1286" s="2">
        <v>0</v>
      </c>
      <c r="AF1286" s="2">
        <v>0</v>
      </c>
      <c r="AG1286" s="2">
        <v>0</v>
      </c>
      <c r="AH1286" s="2">
        <v>1</v>
      </c>
      <c r="AI1286" s="2">
        <v>1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0</v>
      </c>
      <c r="AP1286" s="2">
        <v>0</v>
      </c>
      <c r="AQ1286" s="2">
        <v>0</v>
      </c>
      <c r="AR1286" s="2">
        <v>1</v>
      </c>
      <c r="AS1286" s="2">
        <v>0</v>
      </c>
      <c r="AT1286" s="2">
        <v>0</v>
      </c>
      <c r="AU1286" s="2">
        <v>0</v>
      </c>
      <c r="AV1286" s="2">
        <v>1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1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811.69</v>
      </c>
      <c r="CG1286" s="2">
        <v>711.69</v>
      </c>
      <c r="CH1286" s="2">
        <v>100</v>
      </c>
      <c r="CI1286" s="2">
        <v>0</v>
      </c>
      <c r="CJ1286" s="2">
        <v>463.86</v>
      </c>
      <c r="CK1286" s="2">
        <v>0</v>
      </c>
      <c r="CL1286" s="2">
        <v>247.83</v>
      </c>
      <c r="CM1286" s="2">
        <v>0</v>
      </c>
      <c r="CN1286" s="2">
        <v>100</v>
      </c>
      <c r="CO1286" s="2">
        <v>0</v>
      </c>
      <c r="CP1286" s="2">
        <v>463.86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2">
        <v>100</v>
      </c>
      <c r="DC1286" s="2">
        <v>0</v>
      </c>
      <c r="DD1286" s="2">
        <v>463.86</v>
      </c>
      <c r="DE1286" s="2">
        <v>0</v>
      </c>
      <c r="DF1286" s="2">
        <v>247.83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50</v>
      </c>
      <c r="EE1286" s="2">
        <v>0</v>
      </c>
      <c r="EF1286" s="2">
        <v>0</v>
      </c>
      <c r="EG1286" s="2">
        <v>50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50</v>
      </c>
      <c r="FD1286" s="2">
        <v>0</v>
      </c>
      <c r="FE1286" s="2">
        <v>413.86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0</v>
      </c>
      <c r="FQ1286" s="2">
        <v>0</v>
      </c>
      <c r="FR1286" s="2">
        <v>0</v>
      </c>
      <c r="FS1286" s="2">
        <v>0</v>
      </c>
      <c r="FT1286" s="2">
        <v>77.64</v>
      </c>
      <c r="FU1286" s="2">
        <v>170.19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0</v>
      </c>
      <c r="GC1286" s="2">
        <v>0</v>
      </c>
      <c r="GD1286" s="2">
        <v>811.69</v>
      </c>
      <c r="GE1286" s="2">
        <v>6</v>
      </c>
      <c r="GF1286" s="2" t="s">
        <v>188</v>
      </c>
    </row>
    <row r="1287" spans="1:188" x14ac:dyDescent="0.7">
      <c r="A1287" s="2">
        <v>1269651</v>
      </c>
      <c r="B1287" s="2" t="s">
        <v>1473</v>
      </c>
      <c r="C1287" s="3">
        <v>41640</v>
      </c>
      <c r="D1287" s="2">
        <v>5</v>
      </c>
      <c r="E1287" s="2">
        <v>3</v>
      </c>
      <c r="F1287" s="2">
        <v>1</v>
      </c>
      <c r="G1287" s="2">
        <v>3</v>
      </c>
      <c r="H1287" s="2">
        <v>0</v>
      </c>
      <c r="I1287" s="2">
        <v>1</v>
      </c>
      <c r="J1287" s="2">
        <v>0</v>
      </c>
      <c r="K1287" s="2">
        <v>4</v>
      </c>
      <c r="L1287" s="2">
        <v>0</v>
      </c>
      <c r="M1287" s="2">
        <v>1</v>
      </c>
      <c r="N1287" s="2">
        <v>0</v>
      </c>
      <c r="O1287" s="2">
        <v>4</v>
      </c>
      <c r="P1287" s="2">
        <v>0</v>
      </c>
      <c r="Q1287" s="2">
        <v>2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1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</v>
      </c>
      <c r="AI1287" s="2">
        <v>1</v>
      </c>
      <c r="AJ1287" s="2">
        <v>0</v>
      </c>
      <c r="AK1287" s="2">
        <v>0</v>
      </c>
      <c r="AL1287" s="2">
        <v>0</v>
      </c>
      <c r="AM1287" s="2">
        <v>0</v>
      </c>
      <c r="AN1287" s="2">
        <v>1</v>
      </c>
      <c r="AO1287" s="2">
        <v>0</v>
      </c>
      <c r="AP1287" s="2">
        <v>0</v>
      </c>
      <c r="AQ1287" s="2">
        <v>0</v>
      </c>
      <c r="AR1287" s="2">
        <v>1</v>
      </c>
      <c r="AS1287" s="2">
        <v>0</v>
      </c>
      <c r="AT1287" s="2">
        <v>0</v>
      </c>
      <c r="AU1287" s="2">
        <v>0</v>
      </c>
      <c r="AV1287" s="2">
        <v>1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490.34</v>
      </c>
      <c r="CG1287" s="2">
        <v>619.34</v>
      </c>
      <c r="CH1287" s="2">
        <v>0</v>
      </c>
      <c r="CI1287" s="2">
        <v>20</v>
      </c>
      <c r="CJ1287" s="2">
        <v>0</v>
      </c>
      <c r="CK1287" s="2">
        <v>470.34</v>
      </c>
      <c r="CL1287" s="2">
        <v>0</v>
      </c>
      <c r="CM1287" s="2">
        <v>0</v>
      </c>
      <c r="CN1287" s="2">
        <v>0</v>
      </c>
      <c r="CO1287" s="2">
        <v>20</v>
      </c>
      <c r="CP1287" s="2">
        <v>0</v>
      </c>
      <c r="CQ1287" s="2">
        <v>470.34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20</v>
      </c>
      <c r="DC1287" s="2">
        <v>0</v>
      </c>
      <c r="DD1287" s="2">
        <v>470.34</v>
      </c>
      <c r="DE1287" s="2">
        <v>0</v>
      </c>
      <c r="DF1287" s="2">
        <v>149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0</v>
      </c>
      <c r="EO1287" s="2">
        <v>0</v>
      </c>
      <c r="EP1287" s="2">
        <v>0</v>
      </c>
      <c r="EQ1287" s="2">
        <v>20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191.22</v>
      </c>
      <c r="FI1287" s="2">
        <v>0</v>
      </c>
      <c r="FJ1287" s="2">
        <v>0</v>
      </c>
      <c r="FK1287" s="2">
        <v>0</v>
      </c>
      <c r="FL1287" s="2">
        <v>0</v>
      </c>
      <c r="FM1287" s="2">
        <v>100</v>
      </c>
      <c r="FN1287" s="2">
        <v>179.12</v>
      </c>
      <c r="FO1287" s="2">
        <v>0</v>
      </c>
      <c r="FP1287" s="2">
        <v>0</v>
      </c>
      <c r="FQ1287" s="2">
        <v>0</v>
      </c>
      <c r="FR1287" s="2">
        <v>0</v>
      </c>
      <c r="FS1287" s="2">
        <v>0</v>
      </c>
      <c r="FT1287" s="2">
        <v>0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490.34</v>
      </c>
      <c r="GE1287" s="2">
        <v>5</v>
      </c>
      <c r="GF1287" s="2" t="s">
        <v>188</v>
      </c>
    </row>
    <row r="1288" spans="1:188" x14ac:dyDescent="0.7">
      <c r="A1288" s="2">
        <v>1271884</v>
      </c>
      <c r="B1288" s="2" t="s">
        <v>1474</v>
      </c>
      <c r="C1288" s="3">
        <v>41275</v>
      </c>
      <c r="D1288" s="2">
        <v>6</v>
      </c>
      <c r="E1288" s="2">
        <v>3</v>
      </c>
      <c r="F1288" s="2">
        <v>1</v>
      </c>
      <c r="G1288" s="2">
        <v>3</v>
      </c>
      <c r="H1288" s="2">
        <v>1</v>
      </c>
      <c r="I1288" s="2">
        <v>0</v>
      </c>
      <c r="J1288" s="2">
        <v>1</v>
      </c>
      <c r="K1288" s="2">
        <v>0</v>
      </c>
      <c r="L1288" s="2">
        <v>2</v>
      </c>
      <c r="M1288" s="2">
        <v>1</v>
      </c>
      <c r="N1288" s="2">
        <v>0</v>
      </c>
      <c r="O1288" s="2">
        <v>1</v>
      </c>
      <c r="P1288" s="2">
        <v>0</v>
      </c>
      <c r="Q1288" s="2">
        <v>2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1</v>
      </c>
      <c r="AE1288" s="2">
        <v>0</v>
      </c>
      <c r="AF1288" s="2">
        <v>0</v>
      </c>
      <c r="AG1288" s="2">
        <v>0</v>
      </c>
      <c r="AH1288" s="2">
        <v>1</v>
      </c>
      <c r="AI1288" s="2">
        <v>1</v>
      </c>
      <c r="AJ1288" s="2">
        <v>0</v>
      </c>
      <c r="AK1288" s="2">
        <v>0</v>
      </c>
      <c r="AL1288" s="2">
        <v>0</v>
      </c>
      <c r="AM1288" s="2">
        <v>0</v>
      </c>
      <c r="AN1288" s="2">
        <v>1</v>
      </c>
      <c r="AO1288" s="2">
        <v>0</v>
      </c>
      <c r="AP1288" s="2">
        <v>0</v>
      </c>
      <c r="AQ1288" s="2">
        <v>0</v>
      </c>
      <c r="AR1288" s="2">
        <v>1</v>
      </c>
      <c r="AS1288" s="2">
        <v>0</v>
      </c>
      <c r="AT1288" s="2">
        <v>0</v>
      </c>
      <c r="AU1288" s="2">
        <v>0</v>
      </c>
      <c r="AV1288" s="2">
        <v>1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1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240</v>
      </c>
      <c r="CG1288" s="2">
        <v>190</v>
      </c>
      <c r="CH1288" s="2">
        <v>50</v>
      </c>
      <c r="CI1288" s="2">
        <v>0</v>
      </c>
      <c r="CJ1288" s="2">
        <v>100</v>
      </c>
      <c r="CK1288" s="2">
        <v>0</v>
      </c>
      <c r="CL1288" s="2">
        <v>90</v>
      </c>
      <c r="CM1288" s="2">
        <v>0</v>
      </c>
      <c r="CN1288" s="2">
        <v>50</v>
      </c>
      <c r="CO1288" s="2">
        <v>0</v>
      </c>
      <c r="CP1288" s="2">
        <v>100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50</v>
      </c>
      <c r="DC1288" s="2">
        <v>0</v>
      </c>
      <c r="DD1288" s="2">
        <v>100</v>
      </c>
      <c r="DE1288" s="2">
        <v>0</v>
      </c>
      <c r="DF1288" s="2">
        <v>90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50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100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0</v>
      </c>
      <c r="FQ1288" s="2">
        <v>0</v>
      </c>
      <c r="FR1288" s="2">
        <v>0</v>
      </c>
      <c r="FS1288" s="2">
        <v>0</v>
      </c>
      <c r="FT1288" s="2">
        <v>0</v>
      </c>
      <c r="FU1288" s="2">
        <v>0</v>
      </c>
      <c r="FV1288" s="2">
        <v>0</v>
      </c>
      <c r="FW1288" s="2">
        <v>0</v>
      </c>
      <c r="FX1288" s="2">
        <v>0</v>
      </c>
      <c r="FY1288" s="2">
        <v>90</v>
      </c>
      <c r="FZ1288" s="2">
        <v>0</v>
      </c>
      <c r="GA1288" s="2">
        <v>0</v>
      </c>
      <c r="GB1288" s="2">
        <v>0</v>
      </c>
      <c r="GC1288" s="2">
        <v>0</v>
      </c>
      <c r="GD1288" s="2">
        <v>240</v>
      </c>
      <c r="GE1288" s="2">
        <v>4</v>
      </c>
      <c r="GF1288" s="2" t="s">
        <v>188</v>
      </c>
    </row>
    <row r="1289" spans="1:188" x14ac:dyDescent="0.7">
      <c r="A1289" s="2">
        <v>1272811</v>
      </c>
      <c r="B1289" s="2" t="s">
        <v>1475</v>
      </c>
      <c r="C1289" s="3">
        <v>41275</v>
      </c>
      <c r="D1289" s="2">
        <v>6</v>
      </c>
      <c r="E1289" s="2">
        <v>3</v>
      </c>
      <c r="F1289" s="2">
        <v>1</v>
      </c>
      <c r="G1289" s="2">
        <v>3</v>
      </c>
      <c r="H1289" s="2">
        <v>3</v>
      </c>
      <c r="I1289" s="2">
        <v>0</v>
      </c>
      <c r="J1289" s="2">
        <v>1</v>
      </c>
      <c r="K1289" s="2">
        <v>0</v>
      </c>
      <c r="L1289" s="2">
        <v>3</v>
      </c>
      <c r="M1289" s="2">
        <v>3</v>
      </c>
      <c r="N1289" s="2">
        <v>0</v>
      </c>
      <c r="O1289" s="2">
        <v>1</v>
      </c>
      <c r="P1289" s="2">
        <v>0</v>
      </c>
      <c r="Q1289" s="2">
        <v>3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1</v>
      </c>
      <c r="AE1289" s="2">
        <v>0</v>
      </c>
      <c r="AF1289" s="2">
        <v>0</v>
      </c>
      <c r="AG1289" s="2">
        <v>0</v>
      </c>
      <c r="AH1289" s="2">
        <v>1</v>
      </c>
      <c r="AI1289" s="2">
        <v>1</v>
      </c>
      <c r="AJ1289" s="2">
        <v>0</v>
      </c>
      <c r="AK1289" s="2">
        <v>0</v>
      </c>
      <c r="AL1289" s="2">
        <v>0</v>
      </c>
      <c r="AM1289" s="2">
        <v>0</v>
      </c>
      <c r="AN1289" s="2">
        <v>1</v>
      </c>
      <c r="AO1289" s="2">
        <v>0</v>
      </c>
      <c r="AP1289" s="2">
        <v>0</v>
      </c>
      <c r="AQ1289" s="2">
        <v>0</v>
      </c>
      <c r="AR1289" s="2">
        <v>1</v>
      </c>
      <c r="AS1289" s="2">
        <v>0</v>
      </c>
      <c r="AT1289" s="2">
        <v>0</v>
      </c>
      <c r="AU1289" s="2">
        <v>0</v>
      </c>
      <c r="AV1289" s="2">
        <v>1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1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2548.77</v>
      </c>
      <c r="CG1289" s="2">
        <v>1868.57</v>
      </c>
      <c r="CH1289" s="2">
        <v>680.2</v>
      </c>
      <c r="CI1289" s="2">
        <v>0</v>
      </c>
      <c r="CJ1289" s="2">
        <v>683.2</v>
      </c>
      <c r="CK1289" s="2">
        <v>0</v>
      </c>
      <c r="CL1289" s="2">
        <v>1185.3699999999999</v>
      </c>
      <c r="CM1289" s="2">
        <v>0</v>
      </c>
      <c r="CN1289" s="2">
        <v>680.2</v>
      </c>
      <c r="CO1289" s="2">
        <v>0</v>
      </c>
      <c r="CP1289" s="2">
        <v>683.2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680.2</v>
      </c>
      <c r="DC1289" s="2">
        <v>0</v>
      </c>
      <c r="DD1289" s="2">
        <v>683.2</v>
      </c>
      <c r="DE1289" s="2">
        <v>0</v>
      </c>
      <c r="DF1289" s="2">
        <v>1185.3699999999999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680.2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683.2</v>
      </c>
      <c r="FE1289" s="2">
        <v>0</v>
      </c>
      <c r="FF1289" s="2">
        <v>0</v>
      </c>
      <c r="FG1289" s="2">
        <v>0</v>
      </c>
      <c r="FH1289" s="2">
        <v>0</v>
      </c>
      <c r="FI1289" s="2">
        <v>0</v>
      </c>
      <c r="FJ1289" s="2">
        <v>0</v>
      </c>
      <c r="FK1289" s="2">
        <v>0</v>
      </c>
      <c r="FL1289" s="2">
        <v>0</v>
      </c>
      <c r="FM1289" s="2">
        <v>0</v>
      </c>
      <c r="FN1289" s="2">
        <v>0</v>
      </c>
      <c r="FO1289" s="2">
        <v>0</v>
      </c>
      <c r="FP1289" s="2">
        <v>0</v>
      </c>
      <c r="FQ1289" s="2">
        <v>0</v>
      </c>
      <c r="FR1289" s="2">
        <v>0</v>
      </c>
      <c r="FS1289" s="2">
        <v>0</v>
      </c>
      <c r="FT1289" s="2">
        <v>0</v>
      </c>
      <c r="FU1289" s="2">
        <v>0</v>
      </c>
      <c r="FV1289" s="2">
        <v>0</v>
      </c>
      <c r="FW1289" s="2">
        <v>0</v>
      </c>
      <c r="FX1289" s="2">
        <v>0</v>
      </c>
      <c r="FY1289" s="2">
        <v>429.12</v>
      </c>
      <c r="FZ1289" s="2">
        <v>0</v>
      </c>
      <c r="GA1289" s="2">
        <v>504.96</v>
      </c>
      <c r="GB1289" s="2">
        <v>0</v>
      </c>
      <c r="GC1289" s="2">
        <v>251.29</v>
      </c>
      <c r="GD1289" s="2">
        <v>2548.77</v>
      </c>
      <c r="GE1289" s="2">
        <v>7</v>
      </c>
      <c r="GF1289" s="2" t="s">
        <v>188</v>
      </c>
    </row>
    <row r="1290" spans="1:188" x14ac:dyDescent="0.7">
      <c r="A1290" s="2">
        <v>1273799</v>
      </c>
      <c r="B1290" s="2" t="s">
        <v>1476</v>
      </c>
      <c r="C1290" s="3">
        <v>41640</v>
      </c>
      <c r="D1290" s="2">
        <v>5</v>
      </c>
      <c r="E1290" s="2">
        <v>3</v>
      </c>
      <c r="F1290" s="2">
        <v>1</v>
      </c>
      <c r="G1290" s="2">
        <v>3</v>
      </c>
      <c r="H1290" s="2">
        <v>0</v>
      </c>
      <c r="I1290" s="2">
        <v>5</v>
      </c>
      <c r="J1290" s="2">
        <v>0</v>
      </c>
      <c r="K1290" s="2">
        <v>1</v>
      </c>
      <c r="L1290" s="2">
        <v>0</v>
      </c>
      <c r="M1290" s="2">
        <v>5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1</v>
      </c>
      <c r="AI1290" s="2">
        <v>1</v>
      </c>
      <c r="AJ1290" s="2">
        <v>0</v>
      </c>
      <c r="AK1290" s="2">
        <v>0</v>
      </c>
      <c r="AL1290" s="2">
        <v>0</v>
      </c>
      <c r="AM1290" s="2">
        <v>0</v>
      </c>
      <c r="AN1290" s="2">
        <v>1</v>
      </c>
      <c r="AO1290" s="2">
        <v>0</v>
      </c>
      <c r="AP1290" s="2">
        <v>0</v>
      </c>
      <c r="AQ1290" s="2">
        <v>0</v>
      </c>
      <c r="AR1290" s="2">
        <v>1</v>
      </c>
      <c r="AS1290" s="2">
        <v>0</v>
      </c>
      <c r="AT1290" s="2">
        <v>0</v>
      </c>
      <c r="AU1290" s="2">
        <v>0</v>
      </c>
      <c r="AV1290" s="2">
        <v>1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300</v>
      </c>
      <c r="CG1290" s="2">
        <v>515</v>
      </c>
      <c r="CH1290" s="2">
        <v>0</v>
      </c>
      <c r="CI1290" s="2">
        <v>285</v>
      </c>
      <c r="CJ1290" s="2">
        <v>0</v>
      </c>
      <c r="CK1290" s="2">
        <v>15</v>
      </c>
      <c r="CL1290" s="2">
        <v>0</v>
      </c>
      <c r="CM1290" s="2">
        <v>0</v>
      </c>
      <c r="CN1290" s="2">
        <v>0</v>
      </c>
      <c r="CO1290" s="2">
        <v>285</v>
      </c>
      <c r="CP1290" s="2">
        <v>0</v>
      </c>
      <c r="CQ1290" s="2">
        <v>15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285</v>
      </c>
      <c r="DC1290" s="2">
        <v>0</v>
      </c>
      <c r="DD1290" s="2">
        <v>15</v>
      </c>
      <c r="DE1290" s="2">
        <v>0</v>
      </c>
      <c r="DF1290" s="2">
        <v>500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265</v>
      </c>
      <c r="EL1290" s="2">
        <v>0</v>
      </c>
      <c r="EM1290" s="2">
        <v>0</v>
      </c>
      <c r="EN1290" s="2">
        <v>0</v>
      </c>
      <c r="EO1290" s="2">
        <v>0</v>
      </c>
      <c r="EP1290" s="2">
        <v>20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15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0</v>
      </c>
      <c r="FQ1290" s="2">
        <v>0</v>
      </c>
      <c r="FR1290" s="2">
        <v>0</v>
      </c>
      <c r="FS1290" s="2">
        <v>0</v>
      </c>
      <c r="FT1290" s="2">
        <v>0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300</v>
      </c>
      <c r="GE1290" s="2">
        <v>6</v>
      </c>
      <c r="GF1290" s="2" t="s">
        <v>188</v>
      </c>
    </row>
    <row r="1291" spans="1:188" x14ac:dyDescent="0.7">
      <c r="A1291" s="2">
        <v>1274675</v>
      </c>
      <c r="B1291" s="2" t="s">
        <v>1477</v>
      </c>
      <c r="C1291" s="3">
        <v>41275</v>
      </c>
      <c r="D1291" s="2">
        <v>6</v>
      </c>
      <c r="E1291" s="2">
        <v>3</v>
      </c>
      <c r="F1291" s="2">
        <v>1</v>
      </c>
      <c r="G1291" s="2">
        <v>3</v>
      </c>
      <c r="H1291" s="2">
        <v>2</v>
      </c>
      <c r="I1291" s="2">
        <v>0</v>
      </c>
      <c r="J1291" s="2">
        <v>1</v>
      </c>
      <c r="K1291" s="2">
        <v>0</v>
      </c>
      <c r="L1291" s="2">
        <v>1</v>
      </c>
      <c r="M1291" s="2">
        <v>2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1</v>
      </c>
      <c r="AE1291" s="2">
        <v>0</v>
      </c>
      <c r="AF1291" s="2">
        <v>0</v>
      </c>
      <c r="AG1291" s="2">
        <v>0</v>
      </c>
      <c r="AH1291" s="2">
        <v>1</v>
      </c>
      <c r="AI1291" s="2">
        <v>1</v>
      </c>
      <c r="AJ1291" s="2">
        <v>0</v>
      </c>
      <c r="AK1291" s="2">
        <v>0</v>
      </c>
      <c r="AL1291" s="2">
        <v>0</v>
      </c>
      <c r="AM1291" s="2">
        <v>0</v>
      </c>
      <c r="AN1291" s="2">
        <v>1</v>
      </c>
      <c r="AO1291" s="2">
        <v>0</v>
      </c>
      <c r="AP1291" s="2">
        <v>0</v>
      </c>
      <c r="AQ1291" s="2">
        <v>0</v>
      </c>
      <c r="AR1291" s="2">
        <v>1</v>
      </c>
      <c r="AS1291" s="2">
        <v>0</v>
      </c>
      <c r="AT1291" s="2">
        <v>0</v>
      </c>
      <c r="AU1291" s="2">
        <v>0</v>
      </c>
      <c r="AV1291" s="2">
        <v>1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1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500</v>
      </c>
      <c r="CG1291" s="2">
        <v>350</v>
      </c>
      <c r="CH1291" s="2">
        <v>150</v>
      </c>
      <c r="CI1291" s="2">
        <v>0</v>
      </c>
      <c r="CJ1291" s="2">
        <v>250</v>
      </c>
      <c r="CK1291" s="2">
        <v>0</v>
      </c>
      <c r="CL1291" s="2">
        <v>100</v>
      </c>
      <c r="CM1291" s="2">
        <v>0</v>
      </c>
      <c r="CN1291" s="2">
        <v>150</v>
      </c>
      <c r="CO1291" s="2">
        <v>0</v>
      </c>
      <c r="CP1291" s="2">
        <v>250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150</v>
      </c>
      <c r="DC1291" s="2">
        <v>0</v>
      </c>
      <c r="DD1291" s="2">
        <v>250</v>
      </c>
      <c r="DE1291" s="2">
        <v>0</v>
      </c>
      <c r="DF1291" s="2">
        <v>100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50</v>
      </c>
      <c r="EC1291" s="2">
        <v>0</v>
      </c>
      <c r="ED1291" s="2">
        <v>0</v>
      </c>
      <c r="EE1291" s="2">
        <v>0</v>
      </c>
      <c r="EF1291" s="2">
        <v>0</v>
      </c>
      <c r="EG1291" s="2">
        <v>100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250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0</v>
      </c>
      <c r="FQ1291" s="2">
        <v>0</v>
      </c>
      <c r="FR1291" s="2">
        <v>0</v>
      </c>
      <c r="FS1291" s="2">
        <v>0</v>
      </c>
      <c r="FT1291" s="2">
        <v>0</v>
      </c>
      <c r="FU1291" s="2">
        <v>0</v>
      </c>
      <c r="FV1291" s="2">
        <v>0</v>
      </c>
      <c r="FW1291" s="2">
        <v>0</v>
      </c>
      <c r="FX1291" s="2">
        <v>0</v>
      </c>
      <c r="FY1291" s="2">
        <v>100</v>
      </c>
      <c r="FZ1291" s="2">
        <v>0</v>
      </c>
      <c r="GA1291" s="2">
        <v>0</v>
      </c>
      <c r="GB1291" s="2">
        <v>0</v>
      </c>
      <c r="GC1291" s="2">
        <v>0</v>
      </c>
      <c r="GD1291" s="2">
        <v>500</v>
      </c>
      <c r="GE1291" s="2">
        <v>4</v>
      </c>
      <c r="GF1291" s="2" t="s">
        <v>188</v>
      </c>
    </row>
    <row r="1292" spans="1:188" x14ac:dyDescent="0.7">
      <c r="A1292" s="2">
        <v>1278054</v>
      </c>
      <c r="B1292" s="2" t="s">
        <v>1478</v>
      </c>
      <c r="C1292" s="3">
        <v>41275</v>
      </c>
      <c r="D1292" s="2">
        <v>6</v>
      </c>
      <c r="E1292" s="2">
        <v>3</v>
      </c>
      <c r="F1292" s="2">
        <v>1</v>
      </c>
      <c r="G1292" s="2">
        <v>3</v>
      </c>
      <c r="H1292" s="2">
        <v>1</v>
      </c>
      <c r="I1292" s="2">
        <v>0</v>
      </c>
      <c r="J1292" s="2">
        <v>1</v>
      </c>
      <c r="K1292" s="2">
        <v>0</v>
      </c>
      <c r="L1292" s="2">
        <v>1</v>
      </c>
      <c r="M1292" s="2">
        <v>1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1</v>
      </c>
      <c r="AE1292" s="2">
        <v>0</v>
      </c>
      <c r="AF1292" s="2">
        <v>0</v>
      </c>
      <c r="AG1292" s="2">
        <v>0</v>
      </c>
      <c r="AH1292" s="2">
        <v>1</v>
      </c>
      <c r="AI1292" s="2">
        <v>1</v>
      </c>
      <c r="AJ1292" s="2">
        <v>0</v>
      </c>
      <c r="AK1292" s="2">
        <v>0</v>
      </c>
      <c r="AL1292" s="2">
        <v>0</v>
      </c>
      <c r="AM1292" s="2">
        <v>0</v>
      </c>
      <c r="AN1292" s="2">
        <v>1</v>
      </c>
      <c r="AO1292" s="2">
        <v>0</v>
      </c>
      <c r="AP1292" s="2">
        <v>0</v>
      </c>
      <c r="AQ1292" s="2">
        <v>0</v>
      </c>
      <c r="AR1292" s="2">
        <v>1</v>
      </c>
      <c r="AS1292" s="2">
        <v>0</v>
      </c>
      <c r="AT1292" s="2">
        <v>0</v>
      </c>
      <c r="AU1292" s="2">
        <v>0</v>
      </c>
      <c r="AV1292" s="2">
        <v>1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1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250</v>
      </c>
      <c r="CG1292" s="2">
        <v>150</v>
      </c>
      <c r="CH1292" s="2">
        <v>100</v>
      </c>
      <c r="CI1292" s="2">
        <v>0</v>
      </c>
      <c r="CJ1292" s="2">
        <v>50</v>
      </c>
      <c r="CK1292" s="2">
        <v>0</v>
      </c>
      <c r="CL1292" s="2">
        <v>100</v>
      </c>
      <c r="CM1292" s="2">
        <v>0</v>
      </c>
      <c r="CN1292" s="2">
        <v>100</v>
      </c>
      <c r="CO1292" s="2">
        <v>0</v>
      </c>
      <c r="CP1292" s="2">
        <v>50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100</v>
      </c>
      <c r="DC1292" s="2">
        <v>0</v>
      </c>
      <c r="DD1292" s="2">
        <v>50</v>
      </c>
      <c r="DE1292" s="2">
        <v>0</v>
      </c>
      <c r="DF1292" s="2">
        <v>100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100</v>
      </c>
      <c r="EG1292" s="2">
        <v>0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50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0</v>
      </c>
      <c r="FK1292" s="2">
        <v>0</v>
      </c>
      <c r="FL1292" s="2">
        <v>0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>
        <v>0</v>
      </c>
      <c r="FT1292" s="2">
        <v>0</v>
      </c>
      <c r="FU1292" s="2">
        <v>0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100</v>
      </c>
      <c r="GB1292" s="2">
        <v>0</v>
      </c>
      <c r="GC1292" s="2">
        <v>0</v>
      </c>
      <c r="GD1292" s="2">
        <v>250</v>
      </c>
      <c r="GE1292" s="2">
        <v>3</v>
      </c>
      <c r="GF1292" s="2" t="s">
        <v>188</v>
      </c>
    </row>
    <row r="1293" spans="1:188" x14ac:dyDescent="0.7">
      <c r="A1293" s="2">
        <v>1278352</v>
      </c>
      <c r="B1293" s="2" t="s">
        <v>1479</v>
      </c>
      <c r="C1293" s="3">
        <v>41275</v>
      </c>
      <c r="D1293" s="2">
        <v>6</v>
      </c>
      <c r="E1293" s="2">
        <v>3</v>
      </c>
      <c r="F1293" s="2">
        <v>1</v>
      </c>
      <c r="G1293" s="2">
        <v>3</v>
      </c>
      <c r="H1293" s="2">
        <v>1</v>
      </c>
      <c r="I1293" s="2">
        <v>0</v>
      </c>
      <c r="J1293" s="2">
        <v>3</v>
      </c>
      <c r="K1293" s="2">
        <v>0</v>
      </c>
      <c r="L1293" s="2">
        <v>1</v>
      </c>
      <c r="M1293" s="2">
        <v>1</v>
      </c>
      <c r="N1293" s="2">
        <v>0</v>
      </c>
      <c r="O1293" s="2">
        <v>3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1</v>
      </c>
      <c r="AE1293" s="2">
        <v>0</v>
      </c>
      <c r="AF1293" s="2">
        <v>0</v>
      </c>
      <c r="AG1293" s="2">
        <v>0</v>
      </c>
      <c r="AH1293" s="2">
        <v>1</v>
      </c>
      <c r="AI1293" s="2">
        <v>1</v>
      </c>
      <c r="AJ1293" s="2">
        <v>0</v>
      </c>
      <c r="AK1293" s="2">
        <v>0</v>
      </c>
      <c r="AL1293" s="2">
        <v>0</v>
      </c>
      <c r="AM1293" s="2">
        <v>0</v>
      </c>
      <c r="AN1293" s="2">
        <v>1</v>
      </c>
      <c r="AO1293" s="2">
        <v>0</v>
      </c>
      <c r="AP1293" s="2">
        <v>0</v>
      </c>
      <c r="AQ1293" s="2">
        <v>0</v>
      </c>
      <c r="AR1293" s="2">
        <v>1</v>
      </c>
      <c r="AS1293" s="2">
        <v>0</v>
      </c>
      <c r="AT1293" s="2">
        <v>0</v>
      </c>
      <c r="AU1293" s="2">
        <v>0</v>
      </c>
      <c r="AV1293" s="2">
        <v>1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1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450</v>
      </c>
      <c r="CG1293" s="2">
        <v>350</v>
      </c>
      <c r="CH1293" s="2">
        <v>100</v>
      </c>
      <c r="CI1293" s="2">
        <v>0</v>
      </c>
      <c r="CJ1293" s="2">
        <v>250</v>
      </c>
      <c r="CK1293" s="2">
        <v>0</v>
      </c>
      <c r="CL1293" s="2">
        <v>100</v>
      </c>
      <c r="CM1293" s="2">
        <v>0</v>
      </c>
      <c r="CN1293" s="2">
        <v>100</v>
      </c>
      <c r="CO1293" s="2">
        <v>0</v>
      </c>
      <c r="CP1293" s="2">
        <v>250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0</v>
      </c>
      <c r="DB1293" s="2">
        <v>100</v>
      </c>
      <c r="DC1293" s="2">
        <v>0</v>
      </c>
      <c r="DD1293" s="2">
        <v>250</v>
      </c>
      <c r="DE1293" s="2">
        <v>0</v>
      </c>
      <c r="DF1293" s="2">
        <v>100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100</v>
      </c>
      <c r="EG1293" s="2">
        <v>0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250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0</v>
      </c>
      <c r="FQ1293" s="2">
        <v>0</v>
      </c>
      <c r="FR1293" s="2">
        <v>0</v>
      </c>
      <c r="FS1293" s="2">
        <v>0</v>
      </c>
      <c r="FT1293" s="2">
        <v>0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0</v>
      </c>
      <c r="GC1293" s="2">
        <v>100</v>
      </c>
      <c r="GD1293" s="2">
        <v>450</v>
      </c>
      <c r="GE1293" s="2">
        <v>5</v>
      </c>
      <c r="GF1293" s="2" t="s">
        <v>188</v>
      </c>
    </row>
    <row r="1294" spans="1:188" x14ac:dyDescent="0.7">
      <c r="A1294" s="2">
        <v>1278665</v>
      </c>
      <c r="B1294" s="2" t="s">
        <v>1480</v>
      </c>
      <c r="C1294" s="3">
        <v>41275</v>
      </c>
      <c r="D1294" s="2">
        <v>6</v>
      </c>
      <c r="E1294" s="2">
        <v>3</v>
      </c>
      <c r="F1294" s="2">
        <v>1</v>
      </c>
      <c r="G1294" s="2">
        <v>3</v>
      </c>
      <c r="H1294" s="2">
        <v>2</v>
      </c>
      <c r="I1294" s="2">
        <v>0</v>
      </c>
      <c r="J1294" s="2">
        <v>1</v>
      </c>
      <c r="K1294" s="2">
        <v>0</v>
      </c>
      <c r="L1294" s="2">
        <v>1</v>
      </c>
      <c r="M1294" s="2">
        <v>2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1</v>
      </c>
      <c r="AE1294" s="2">
        <v>0</v>
      </c>
      <c r="AF1294" s="2">
        <v>0</v>
      </c>
      <c r="AG1294" s="2">
        <v>0</v>
      </c>
      <c r="AH1294" s="2">
        <v>1</v>
      </c>
      <c r="AI1294" s="2">
        <v>1</v>
      </c>
      <c r="AJ1294" s="2">
        <v>0</v>
      </c>
      <c r="AK1294" s="2">
        <v>0</v>
      </c>
      <c r="AL1294" s="2">
        <v>0</v>
      </c>
      <c r="AM1294" s="2">
        <v>0</v>
      </c>
      <c r="AN1294" s="2">
        <v>1</v>
      </c>
      <c r="AO1294" s="2">
        <v>0</v>
      </c>
      <c r="AP1294" s="2">
        <v>0</v>
      </c>
      <c r="AQ1294" s="2">
        <v>0</v>
      </c>
      <c r="AR1294" s="2">
        <v>1</v>
      </c>
      <c r="AS1294" s="2">
        <v>0</v>
      </c>
      <c r="AT1294" s="2">
        <v>0</v>
      </c>
      <c r="AU1294" s="2">
        <v>0</v>
      </c>
      <c r="AV1294" s="2">
        <v>1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1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380</v>
      </c>
      <c r="CG1294" s="2">
        <v>314</v>
      </c>
      <c r="CH1294" s="2">
        <v>66</v>
      </c>
      <c r="CI1294" s="2">
        <v>0</v>
      </c>
      <c r="CJ1294" s="2">
        <v>14</v>
      </c>
      <c r="CK1294" s="2">
        <v>0</v>
      </c>
      <c r="CL1294" s="2">
        <v>300</v>
      </c>
      <c r="CM1294" s="2">
        <v>0</v>
      </c>
      <c r="CN1294" s="2">
        <v>66</v>
      </c>
      <c r="CO1294" s="2">
        <v>0</v>
      </c>
      <c r="CP1294" s="2">
        <v>14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66</v>
      </c>
      <c r="DC1294" s="2">
        <v>0</v>
      </c>
      <c r="DD1294" s="2">
        <v>14</v>
      </c>
      <c r="DE1294" s="2">
        <v>0</v>
      </c>
      <c r="DF1294" s="2">
        <v>300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66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14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>
        <v>0</v>
      </c>
      <c r="FT1294" s="2">
        <v>0</v>
      </c>
      <c r="FU1294" s="2">
        <v>0</v>
      </c>
      <c r="FV1294" s="2">
        <v>0</v>
      </c>
      <c r="FW1294" s="2">
        <v>0</v>
      </c>
      <c r="FX1294" s="2">
        <v>0</v>
      </c>
      <c r="FY1294" s="2">
        <v>300</v>
      </c>
      <c r="FZ1294" s="2">
        <v>0</v>
      </c>
      <c r="GA1294" s="2">
        <v>0</v>
      </c>
      <c r="GB1294" s="2">
        <v>0</v>
      </c>
      <c r="GC1294" s="2">
        <v>0</v>
      </c>
      <c r="GD1294" s="2">
        <v>380</v>
      </c>
      <c r="GE1294" s="2">
        <v>4</v>
      </c>
      <c r="GF1294" s="2" t="s">
        <v>188</v>
      </c>
    </row>
    <row r="1295" spans="1:188" x14ac:dyDescent="0.7">
      <c r="A1295" s="2">
        <v>1280680</v>
      </c>
      <c r="B1295" s="2" t="s">
        <v>1481</v>
      </c>
      <c r="C1295" s="3">
        <v>41275</v>
      </c>
      <c r="D1295" s="2">
        <v>6</v>
      </c>
      <c r="E1295" s="2">
        <v>3</v>
      </c>
      <c r="F1295" s="2">
        <v>1</v>
      </c>
      <c r="G1295" s="2">
        <v>3</v>
      </c>
      <c r="H1295" s="2">
        <v>1</v>
      </c>
      <c r="I1295" s="2">
        <v>0</v>
      </c>
      <c r="J1295" s="2">
        <v>1</v>
      </c>
      <c r="K1295" s="2">
        <v>0</v>
      </c>
      <c r="L1295" s="2">
        <v>1</v>
      </c>
      <c r="M1295" s="2">
        <v>1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1</v>
      </c>
      <c r="AE1295" s="2">
        <v>0</v>
      </c>
      <c r="AF1295" s="2">
        <v>0</v>
      </c>
      <c r="AG1295" s="2">
        <v>0</v>
      </c>
      <c r="AH1295" s="2">
        <v>1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0</v>
      </c>
      <c r="AP1295" s="2">
        <v>0</v>
      </c>
      <c r="AQ1295" s="2">
        <v>0</v>
      </c>
      <c r="AR1295" s="2">
        <v>1</v>
      </c>
      <c r="AS1295" s="2">
        <v>0</v>
      </c>
      <c r="AT1295" s="2">
        <v>0</v>
      </c>
      <c r="AU1295" s="2">
        <v>0</v>
      </c>
      <c r="AV1295" s="2">
        <v>1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1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105</v>
      </c>
      <c r="CG1295" s="2">
        <v>75</v>
      </c>
      <c r="CH1295" s="2">
        <v>30</v>
      </c>
      <c r="CI1295" s="2">
        <v>0</v>
      </c>
      <c r="CJ1295" s="2">
        <v>25</v>
      </c>
      <c r="CK1295" s="2">
        <v>0</v>
      </c>
      <c r="CL1295" s="2">
        <v>50</v>
      </c>
      <c r="CM1295" s="2">
        <v>0</v>
      </c>
      <c r="CN1295" s="2">
        <v>30</v>
      </c>
      <c r="CO1295" s="2">
        <v>0</v>
      </c>
      <c r="CP1295" s="2">
        <v>25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30</v>
      </c>
      <c r="DC1295" s="2">
        <v>0</v>
      </c>
      <c r="DD1295" s="2">
        <v>25</v>
      </c>
      <c r="DE1295" s="2">
        <v>0</v>
      </c>
      <c r="DF1295" s="2">
        <v>50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30</v>
      </c>
      <c r="EH1295" s="2">
        <v>0</v>
      </c>
      <c r="EI1295" s="2">
        <v>0</v>
      </c>
      <c r="EJ1295" s="2">
        <v>0</v>
      </c>
      <c r="EK1295" s="2">
        <v>0</v>
      </c>
      <c r="EL1295" s="2">
        <v>0</v>
      </c>
      <c r="EM1295" s="2">
        <v>0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25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0</v>
      </c>
      <c r="FQ1295" s="2">
        <v>0</v>
      </c>
      <c r="FR1295" s="2">
        <v>0</v>
      </c>
      <c r="FS1295" s="2">
        <v>0</v>
      </c>
      <c r="FT1295" s="2">
        <v>0</v>
      </c>
      <c r="FU1295" s="2">
        <v>0</v>
      </c>
      <c r="FV1295" s="2">
        <v>0</v>
      </c>
      <c r="FW1295" s="2">
        <v>0</v>
      </c>
      <c r="FX1295" s="2">
        <v>0</v>
      </c>
      <c r="FY1295" s="2">
        <v>50</v>
      </c>
      <c r="FZ1295" s="2">
        <v>0</v>
      </c>
      <c r="GA1295" s="2">
        <v>0</v>
      </c>
      <c r="GB1295" s="2">
        <v>0</v>
      </c>
      <c r="GC1295" s="2">
        <v>0</v>
      </c>
      <c r="GD1295" s="2">
        <v>105</v>
      </c>
      <c r="GE1295" s="2">
        <v>3</v>
      </c>
      <c r="GF1295" s="2" t="s">
        <v>188</v>
      </c>
    </row>
    <row r="1296" spans="1:188" x14ac:dyDescent="0.7">
      <c r="A1296" s="2">
        <v>1281615</v>
      </c>
      <c r="B1296" s="2" t="s">
        <v>1482</v>
      </c>
      <c r="C1296" s="3">
        <v>41640</v>
      </c>
      <c r="D1296" s="2">
        <v>5</v>
      </c>
      <c r="E1296" s="2">
        <v>3</v>
      </c>
      <c r="F1296" s="2">
        <v>1</v>
      </c>
      <c r="G1296" s="2">
        <v>3</v>
      </c>
      <c r="H1296" s="2">
        <v>0</v>
      </c>
      <c r="I1296" s="2">
        <v>2</v>
      </c>
      <c r="J1296" s="2">
        <v>0</v>
      </c>
      <c r="K1296" s="2">
        <v>7</v>
      </c>
      <c r="L1296" s="2">
        <v>0</v>
      </c>
      <c r="M1296" s="2">
        <v>2</v>
      </c>
      <c r="N1296" s="2">
        <v>0</v>
      </c>
      <c r="O1296" s="2">
        <v>7</v>
      </c>
      <c r="P1296" s="2">
        <v>0</v>
      </c>
      <c r="Q1296" s="2">
        <v>2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1</v>
      </c>
      <c r="AI1296" s="2">
        <v>1</v>
      </c>
      <c r="AJ1296" s="2">
        <v>0</v>
      </c>
      <c r="AK1296" s="2">
        <v>0</v>
      </c>
      <c r="AL1296" s="2">
        <v>0</v>
      </c>
      <c r="AM1296" s="2">
        <v>0</v>
      </c>
      <c r="AN1296" s="2">
        <v>1</v>
      </c>
      <c r="AO1296" s="2">
        <v>0</v>
      </c>
      <c r="AP1296" s="2">
        <v>0</v>
      </c>
      <c r="AQ1296" s="2">
        <v>0</v>
      </c>
      <c r="AR1296" s="2">
        <v>1</v>
      </c>
      <c r="AS1296" s="2">
        <v>0</v>
      </c>
      <c r="AT1296" s="2">
        <v>0</v>
      </c>
      <c r="AU1296" s="2">
        <v>0</v>
      </c>
      <c r="AV1296" s="2">
        <v>1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1084</v>
      </c>
      <c r="CG1296" s="2">
        <v>1085</v>
      </c>
      <c r="CH1296" s="2">
        <v>0</v>
      </c>
      <c r="CI1296" s="2">
        <v>149</v>
      </c>
      <c r="CJ1296" s="2">
        <v>0</v>
      </c>
      <c r="CK1296" s="2">
        <v>935</v>
      </c>
      <c r="CL1296" s="2">
        <v>0</v>
      </c>
      <c r="CM1296" s="2">
        <v>0</v>
      </c>
      <c r="CN1296" s="2">
        <v>0</v>
      </c>
      <c r="CO1296" s="2">
        <v>149</v>
      </c>
      <c r="CP1296" s="2">
        <v>0</v>
      </c>
      <c r="CQ1296" s="2">
        <v>935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2">
        <v>149</v>
      </c>
      <c r="DC1296" s="2">
        <v>0</v>
      </c>
      <c r="DD1296" s="2">
        <v>935</v>
      </c>
      <c r="DE1296" s="2">
        <v>0</v>
      </c>
      <c r="DF1296" s="2">
        <v>150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0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0</v>
      </c>
      <c r="EO1296" s="2">
        <v>0</v>
      </c>
      <c r="EP1296" s="2">
        <v>149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410.35</v>
      </c>
      <c r="FN1296" s="2">
        <v>524.65</v>
      </c>
      <c r="FO1296" s="2">
        <v>0</v>
      </c>
      <c r="FP1296" s="2">
        <v>0</v>
      </c>
      <c r="FQ1296" s="2">
        <v>0</v>
      </c>
      <c r="FR1296" s="2">
        <v>0</v>
      </c>
      <c r="FS1296" s="2">
        <v>0</v>
      </c>
      <c r="FT1296" s="2">
        <v>0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0</v>
      </c>
      <c r="GA1296" s="2">
        <v>0</v>
      </c>
      <c r="GB1296" s="2">
        <v>0</v>
      </c>
      <c r="GC1296" s="2">
        <v>0</v>
      </c>
      <c r="GD1296" s="2">
        <v>1084</v>
      </c>
      <c r="GE1296" s="2">
        <v>9</v>
      </c>
      <c r="GF1296" s="2" t="s">
        <v>188</v>
      </c>
    </row>
    <row r="1297" spans="1:188" x14ac:dyDescent="0.7">
      <c r="A1297" s="2">
        <v>1283803</v>
      </c>
      <c r="B1297" s="2" t="s">
        <v>1483</v>
      </c>
      <c r="C1297" s="3">
        <v>41640</v>
      </c>
      <c r="D1297" s="2">
        <v>5</v>
      </c>
      <c r="E1297" s="2">
        <v>3</v>
      </c>
      <c r="F1297" s="2">
        <v>1</v>
      </c>
      <c r="G1297" s="2">
        <v>3</v>
      </c>
      <c r="H1297" s="2">
        <v>0</v>
      </c>
      <c r="I1297" s="2">
        <v>15</v>
      </c>
      <c r="J1297" s="2">
        <v>0</v>
      </c>
      <c r="K1297" s="2">
        <v>1</v>
      </c>
      <c r="L1297" s="2">
        <v>0</v>
      </c>
      <c r="M1297" s="2">
        <v>15</v>
      </c>
      <c r="N1297" s="2">
        <v>0</v>
      </c>
      <c r="O1297" s="2">
        <v>1</v>
      </c>
      <c r="P1297" s="2">
        <v>0</v>
      </c>
      <c r="Q1297" s="2">
        <v>3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1</v>
      </c>
      <c r="AJ1297" s="2">
        <v>0</v>
      </c>
      <c r="AK1297" s="2">
        <v>0</v>
      </c>
      <c r="AL1297" s="2">
        <v>0</v>
      </c>
      <c r="AM1297" s="2">
        <v>0</v>
      </c>
      <c r="AN1297" s="2">
        <v>1</v>
      </c>
      <c r="AO1297" s="2">
        <v>0</v>
      </c>
      <c r="AP1297" s="2">
        <v>0</v>
      </c>
      <c r="AQ1297" s="2">
        <v>0</v>
      </c>
      <c r="AR1297" s="2">
        <v>1</v>
      </c>
      <c r="AS1297" s="2">
        <v>0</v>
      </c>
      <c r="AT1297" s="2">
        <v>0</v>
      </c>
      <c r="AU1297" s="2">
        <v>0</v>
      </c>
      <c r="AV1297" s="2">
        <v>1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963.32</v>
      </c>
      <c r="CG1297" s="2">
        <v>675.83</v>
      </c>
      <c r="CH1297" s="2">
        <v>0</v>
      </c>
      <c r="CI1297" s="2">
        <v>882.57</v>
      </c>
      <c r="CJ1297" s="2">
        <v>0</v>
      </c>
      <c r="CK1297" s="2">
        <v>80.75</v>
      </c>
      <c r="CL1297" s="2">
        <v>0</v>
      </c>
      <c r="CM1297" s="2">
        <v>0</v>
      </c>
      <c r="CN1297" s="2">
        <v>0</v>
      </c>
      <c r="CO1297" s="2">
        <v>882.57</v>
      </c>
      <c r="CP1297" s="2">
        <v>0</v>
      </c>
      <c r="CQ1297" s="2">
        <v>80.75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882.57</v>
      </c>
      <c r="DC1297" s="2">
        <v>0</v>
      </c>
      <c r="DD1297" s="2">
        <v>80.75</v>
      </c>
      <c r="DE1297" s="2">
        <v>0</v>
      </c>
      <c r="DF1297" s="2">
        <v>595.08000000000004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0</v>
      </c>
      <c r="EI1297" s="2">
        <v>0</v>
      </c>
      <c r="EJ1297" s="2">
        <v>330.34</v>
      </c>
      <c r="EK1297" s="2">
        <v>0</v>
      </c>
      <c r="EL1297" s="2">
        <v>0</v>
      </c>
      <c r="EM1297" s="2">
        <v>0</v>
      </c>
      <c r="EN1297" s="2">
        <v>0</v>
      </c>
      <c r="EO1297" s="2">
        <v>429.48</v>
      </c>
      <c r="EP1297" s="2">
        <v>0</v>
      </c>
      <c r="EQ1297" s="2">
        <v>122.75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80.75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0</v>
      </c>
      <c r="FS1297" s="2">
        <v>0</v>
      </c>
      <c r="FT1297" s="2">
        <v>0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963.32</v>
      </c>
      <c r="GE1297" s="2">
        <v>16</v>
      </c>
      <c r="GF1297" s="2" t="s">
        <v>188</v>
      </c>
    </row>
    <row r="1298" spans="1:188" x14ac:dyDescent="0.7">
      <c r="A1298" s="2">
        <v>1284131</v>
      </c>
      <c r="B1298" s="2" t="s">
        <v>1484</v>
      </c>
      <c r="C1298" s="3">
        <v>41640</v>
      </c>
      <c r="D1298" s="2">
        <v>5</v>
      </c>
      <c r="E1298" s="2">
        <v>3</v>
      </c>
      <c r="F1298" s="2">
        <v>1</v>
      </c>
      <c r="G1298" s="2">
        <v>3</v>
      </c>
      <c r="H1298" s="2">
        <v>0</v>
      </c>
      <c r="I1298" s="2">
        <v>1</v>
      </c>
      <c r="J1298" s="2">
        <v>0</v>
      </c>
      <c r="K1298" s="2">
        <v>1</v>
      </c>
      <c r="L1298" s="2">
        <v>0</v>
      </c>
      <c r="M1298" s="2">
        <v>1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1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</v>
      </c>
      <c r="AI1298" s="2">
        <v>1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0</v>
      </c>
      <c r="AP1298" s="2">
        <v>0</v>
      </c>
      <c r="AQ1298" s="2">
        <v>0</v>
      </c>
      <c r="AR1298" s="2">
        <v>1</v>
      </c>
      <c r="AS1298" s="2">
        <v>0</v>
      </c>
      <c r="AT1298" s="2">
        <v>0</v>
      </c>
      <c r="AU1298" s="2">
        <v>0</v>
      </c>
      <c r="AV1298" s="2">
        <v>1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200</v>
      </c>
      <c r="CG1298" s="2">
        <v>200</v>
      </c>
      <c r="CH1298" s="2">
        <v>0</v>
      </c>
      <c r="CI1298" s="2">
        <v>100</v>
      </c>
      <c r="CJ1298" s="2">
        <v>0</v>
      </c>
      <c r="CK1298" s="2">
        <v>100</v>
      </c>
      <c r="CL1298" s="2">
        <v>0</v>
      </c>
      <c r="CM1298" s="2">
        <v>0</v>
      </c>
      <c r="CN1298" s="2">
        <v>0</v>
      </c>
      <c r="CO1298" s="2">
        <v>100</v>
      </c>
      <c r="CP1298" s="2">
        <v>0</v>
      </c>
      <c r="CQ1298" s="2">
        <v>100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100</v>
      </c>
      <c r="DC1298" s="2">
        <v>0</v>
      </c>
      <c r="DD1298" s="2">
        <v>100</v>
      </c>
      <c r="DE1298" s="2">
        <v>0</v>
      </c>
      <c r="DF1298" s="2">
        <v>100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0</v>
      </c>
      <c r="EI1298" s="2">
        <v>0</v>
      </c>
      <c r="EJ1298" s="2">
        <v>0</v>
      </c>
      <c r="EK1298" s="2">
        <v>0</v>
      </c>
      <c r="EL1298" s="2">
        <v>0</v>
      </c>
      <c r="EM1298" s="2">
        <v>0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100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0</v>
      </c>
      <c r="FM1298" s="2">
        <v>0</v>
      </c>
      <c r="FN1298" s="2">
        <v>0</v>
      </c>
      <c r="FO1298" s="2">
        <v>0</v>
      </c>
      <c r="FP1298" s="2">
        <v>0</v>
      </c>
      <c r="FQ1298" s="2">
        <v>100</v>
      </c>
      <c r="FR1298" s="2">
        <v>0</v>
      </c>
      <c r="FS1298" s="2">
        <v>0</v>
      </c>
      <c r="FT1298" s="2">
        <v>0</v>
      </c>
      <c r="FU1298" s="2">
        <v>0</v>
      </c>
      <c r="FV1298" s="2">
        <v>0</v>
      </c>
      <c r="FW1298" s="2">
        <v>0</v>
      </c>
      <c r="FX1298" s="2">
        <v>0</v>
      </c>
      <c r="FY1298" s="2">
        <v>0</v>
      </c>
      <c r="FZ1298" s="2">
        <v>0</v>
      </c>
      <c r="GA1298" s="2">
        <v>0</v>
      </c>
      <c r="GB1298" s="2">
        <v>0</v>
      </c>
      <c r="GC1298" s="2">
        <v>0</v>
      </c>
      <c r="GD1298" s="2">
        <v>200</v>
      </c>
      <c r="GE1298" s="2">
        <v>2</v>
      </c>
      <c r="GF1298" s="2" t="s">
        <v>188</v>
      </c>
    </row>
    <row r="1299" spans="1:188" x14ac:dyDescent="0.7">
      <c r="A1299" s="2">
        <v>1284724</v>
      </c>
      <c r="B1299" s="2" t="s">
        <v>1485</v>
      </c>
      <c r="C1299" s="3">
        <v>41275</v>
      </c>
      <c r="D1299" s="2">
        <v>6</v>
      </c>
      <c r="E1299" s="2">
        <v>3</v>
      </c>
      <c r="F1299" s="2">
        <v>1</v>
      </c>
      <c r="G1299" s="2">
        <v>3</v>
      </c>
      <c r="H1299" s="2">
        <v>2</v>
      </c>
      <c r="I1299" s="2">
        <v>0</v>
      </c>
      <c r="J1299" s="2">
        <v>1</v>
      </c>
      <c r="K1299" s="2">
        <v>0</v>
      </c>
      <c r="L1299" s="2">
        <v>2</v>
      </c>
      <c r="M1299" s="2">
        <v>2</v>
      </c>
      <c r="N1299" s="2">
        <v>0</v>
      </c>
      <c r="O1299" s="2">
        <v>1</v>
      </c>
      <c r="P1299" s="2">
        <v>0</v>
      </c>
      <c r="Q1299" s="2">
        <v>2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1</v>
      </c>
      <c r="AE1299" s="2">
        <v>0</v>
      </c>
      <c r="AF1299" s="2">
        <v>0</v>
      </c>
      <c r="AG1299" s="2">
        <v>0</v>
      </c>
      <c r="AH1299" s="2">
        <v>1</v>
      </c>
      <c r="AI1299" s="2">
        <v>1</v>
      </c>
      <c r="AJ1299" s="2">
        <v>0</v>
      </c>
      <c r="AK1299" s="2">
        <v>0</v>
      </c>
      <c r="AL1299" s="2">
        <v>0</v>
      </c>
      <c r="AM1299" s="2">
        <v>0</v>
      </c>
      <c r="AN1299" s="2">
        <v>1</v>
      </c>
      <c r="AO1299" s="2">
        <v>0</v>
      </c>
      <c r="AP1299" s="2">
        <v>0</v>
      </c>
      <c r="AQ1299" s="2">
        <v>0</v>
      </c>
      <c r="AR1299" s="2">
        <v>1</v>
      </c>
      <c r="AS1299" s="2">
        <v>0</v>
      </c>
      <c r="AT1299" s="2">
        <v>0</v>
      </c>
      <c r="AU1299" s="2">
        <v>0</v>
      </c>
      <c r="AV1299" s="2">
        <v>1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1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44</v>
      </c>
      <c r="CG1299" s="2">
        <v>40</v>
      </c>
      <c r="CH1299" s="2">
        <v>4</v>
      </c>
      <c r="CI1299" s="2">
        <v>0</v>
      </c>
      <c r="CJ1299" s="2">
        <v>25</v>
      </c>
      <c r="CK1299" s="2">
        <v>0</v>
      </c>
      <c r="CL1299" s="2">
        <v>15</v>
      </c>
      <c r="CM1299" s="2">
        <v>0</v>
      </c>
      <c r="CN1299" s="2">
        <v>4</v>
      </c>
      <c r="CO1299" s="2">
        <v>0</v>
      </c>
      <c r="CP1299" s="2">
        <v>25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4</v>
      </c>
      <c r="DC1299" s="2">
        <v>0</v>
      </c>
      <c r="DD1299" s="2">
        <v>25</v>
      </c>
      <c r="DE1299" s="2">
        <v>0</v>
      </c>
      <c r="DF1299" s="2">
        <v>15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2</v>
      </c>
      <c r="EF1299" s="2">
        <v>0</v>
      </c>
      <c r="EG1299" s="2">
        <v>2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25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0</v>
      </c>
      <c r="FQ1299" s="2">
        <v>0</v>
      </c>
      <c r="FR1299" s="2">
        <v>0</v>
      </c>
      <c r="FS1299" s="2">
        <v>0</v>
      </c>
      <c r="FT1299" s="2">
        <v>0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10</v>
      </c>
      <c r="GB1299" s="2">
        <v>5</v>
      </c>
      <c r="GC1299" s="2">
        <v>0</v>
      </c>
      <c r="GD1299" s="2">
        <v>44</v>
      </c>
      <c r="GE1299" s="2">
        <v>5</v>
      </c>
      <c r="GF1299" s="2" t="s">
        <v>188</v>
      </c>
    </row>
    <row r="1300" spans="1:188" x14ac:dyDescent="0.7">
      <c r="A1300" s="2">
        <v>1287158</v>
      </c>
      <c r="B1300" s="2" t="s">
        <v>1486</v>
      </c>
      <c r="C1300" s="3">
        <v>41275</v>
      </c>
      <c r="D1300" s="2">
        <v>6</v>
      </c>
      <c r="E1300" s="2">
        <v>3</v>
      </c>
      <c r="F1300" s="2">
        <v>1</v>
      </c>
      <c r="G1300" s="2">
        <v>3</v>
      </c>
      <c r="H1300" s="2">
        <v>2</v>
      </c>
      <c r="I1300" s="2">
        <v>0</v>
      </c>
      <c r="J1300" s="2">
        <v>1</v>
      </c>
      <c r="K1300" s="2">
        <v>0</v>
      </c>
      <c r="L1300" s="2">
        <v>1</v>
      </c>
      <c r="M1300" s="2">
        <v>2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0</v>
      </c>
      <c r="AF1300" s="2">
        <v>0</v>
      </c>
      <c r="AG1300" s="2">
        <v>0</v>
      </c>
      <c r="AH1300" s="2">
        <v>1</v>
      </c>
      <c r="AI1300" s="2">
        <v>1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0</v>
      </c>
      <c r="AP1300" s="2">
        <v>0</v>
      </c>
      <c r="AQ1300" s="2">
        <v>0</v>
      </c>
      <c r="AR1300" s="2">
        <v>1</v>
      </c>
      <c r="AS1300" s="2">
        <v>0</v>
      </c>
      <c r="AT1300" s="2">
        <v>0</v>
      </c>
      <c r="AU1300" s="2">
        <v>0</v>
      </c>
      <c r="AV1300" s="2">
        <v>1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1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225</v>
      </c>
      <c r="CG1300" s="2">
        <v>165</v>
      </c>
      <c r="CH1300" s="2">
        <v>60</v>
      </c>
      <c r="CI1300" s="2">
        <v>0</v>
      </c>
      <c r="CJ1300" s="2">
        <v>100</v>
      </c>
      <c r="CK1300" s="2">
        <v>0</v>
      </c>
      <c r="CL1300" s="2">
        <v>65</v>
      </c>
      <c r="CM1300" s="2">
        <v>0</v>
      </c>
      <c r="CN1300" s="2">
        <v>60</v>
      </c>
      <c r="CO1300" s="2">
        <v>0</v>
      </c>
      <c r="CP1300" s="2">
        <v>100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0</v>
      </c>
      <c r="DA1300" s="2">
        <v>0</v>
      </c>
      <c r="DB1300" s="2">
        <v>60</v>
      </c>
      <c r="DC1300" s="2">
        <v>0</v>
      </c>
      <c r="DD1300" s="2">
        <v>100</v>
      </c>
      <c r="DE1300" s="2">
        <v>0</v>
      </c>
      <c r="DF1300" s="2">
        <v>65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10</v>
      </c>
      <c r="EF1300" s="2">
        <v>0</v>
      </c>
      <c r="EG1300" s="2">
        <v>50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100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0</v>
      </c>
      <c r="FM1300" s="2">
        <v>0</v>
      </c>
      <c r="FN1300" s="2">
        <v>0</v>
      </c>
      <c r="FO1300" s="2">
        <v>0</v>
      </c>
      <c r="FP1300" s="2">
        <v>0</v>
      </c>
      <c r="FQ1300" s="2">
        <v>0</v>
      </c>
      <c r="FR1300" s="2">
        <v>0</v>
      </c>
      <c r="FS1300" s="2">
        <v>0</v>
      </c>
      <c r="FT1300" s="2">
        <v>0</v>
      </c>
      <c r="FU1300" s="2">
        <v>0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65</v>
      </c>
      <c r="GC1300" s="2">
        <v>0</v>
      </c>
      <c r="GD1300" s="2">
        <v>225</v>
      </c>
      <c r="GE1300" s="2">
        <v>4</v>
      </c>
      <c r="GF1300" s="2" t="s">
        <v>188</v>
      </c>
    </row>
    <row r="1301" spans="1:188" x14ac:dyDescent="0.7">
      <c r="A1301" s="2">
        <v>1288023</v>
      </c>
      <c r="B1301" s="2" t="s">
        <v>1487</v>
      </c>
      <c r="C1301" s="3">
        <v>41640</v>
      </c>
      <c r="D1301" s="2">
        <v>5</v>
      </c>
      <c r="E1301" s="2">
        <v>3</v>
      </c>
      <c r="F1301" s="2">
        <v>1</v>
      </c>
      <c r="G1301" s="2">
        <v>3</v>
      </c>
      <c r="H1301" s="2">
        <v>0</v>
      </c>
      <c r="I1301" s="2">
        <v>1</v>
      </c>
      <c r="J1301" s="2">
        <v>0</v>
      </c>
      <c r="K1301" s="2">
        <v>6</v>
      </c>
      <c r="L1301" s="2">
        <v>0</v>
      </c>
      <c r="M1301" s="2">
        <v>1</v>
      </c>
      <c r="N1301" s="2">
        <v>0</v>
      </c>
      <c r="O1301" s="2">
        <v>6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</v>
      </c>
      <c r="AI1301" s="2">
        <v>1</v>
      </c>
      <c r="AJ1301" s="2">
        <v>0</v>
      </c>
      <c r="AK1301" s="2">
        <v>0</v>
      </c>
      <c r="AL1301" s="2">
        <v>0</v>
      </c>
      <c r="AM1301" s="2">
        <v>0</v>
      </c>
      <c r="AN1301" s="2">
        <v>1</v>
      </c>
      <c r="AO1301" s="2">
        <v>0</v>
      </c>
      <c r="AP1301" s="2">
        <v>0</v>
      </c>
      <c r="AQ1301" s="2">
        <v>0</v>
      </c>
      <c r="AR1301" s="2">
        <v>1</v>
      </c>
      <c r="AS1301" s="2">
        <v>0</v>
      </c>
      <c r="AT1301" s="2">
        <v>0</v>
      </c>
      <c r="AU1301" s="2">
        <v>0</v>
      </c>
      <c r="AV1301" s="2">
        <v>1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42</v>
      </c>
      <c r="CG1301" s="2">
        <v>67</v>
      </c>
      <c r="CH1301" s="2">
        <v>0</v>
      </c>
      <c r="CI1301" s="2">
        <v>5</v>
      </c>
      <c r="CJ1301" s="2">
        <v>0</v>
      </c>
      <c r="CK1301" s="2">
        <v>37</v>
      </c>
      <c r="CL1301" s="2">
        <v>0</v>
      </c>
      <c r="CM1301" s="2">
        <v>0</v>
      </c>
      <c r="CN1301" s="2">
        <v>0</v>
      </c>
      <c r="CO1301" s="2">
        <v>5</v>
      </c>
      <c r="CP1301" s="2">
        <v>0</v>
      </c>
      <c r="CQ1301" s="2">
        <v>37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5</v>
      </c>
      <c r="DC1301" s="2">
        <v>0</v>
      </c>
      <c r="DD1301" s="2">
        <v>37</v>
      </c>
      <c r="DE1301" s="2">
        <v>0</v>
      </c>
      <c r="DF1301" s="2">
        <v>30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0</v>
      </c>
      <c r="EJ1301" s="2">
        <v>0</v>
      </c>
      <c r="EK1301" s="2">
        <v>0</v>
      </c>
      <c r="EL1301" s="2">
        <v>0</v>
      </c>
      <c r="EM1301" s="2">
        <v>0</v>
      </c>
      <c r="EN1301" s="2">
        <v>0</v>
      </c>
      <c r="EO1301" s="2">
        <v>0</v>
      </c>
      <c r="EP1301" s="2">
        <v>0</v>
      </c>
      <c r="EQ1301" s="2">
        <v>0</v>
      </c>
      <c r="ER1301" s="2">
        <v>5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20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10</v>
      </c>
      <c r="FM1301" s="2">
        <v>0</v>
      </c>
      <c r="FN1301" s="2">
        <v>0</v>
      </c>
      <c r="FO1301" s="2">
        <v>0</v>
      </c>
      <c r="FP1301" s="2">
        <v>0</v>
      </c>
      <c r="FQ1301" s="2">
        <v>7</v>
      </c>
      <c r="FR1301" s="2">
        <v>0</v>
      </c>
      <c r="FS1301" s="2">
        <v>0</v>
      </c>
      <c r="FT1301" s="2">
        <v>0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42</v>
      </c>
      <c r="GE1301" s="2">
        <v>7</v>
      </c>
      <c r="GF1301" s="2" t="s">
        <v>188</v>
      </c>
    </row>
    <row r="1302" spans="1:188" x14ac:dyDescent="0.7">
      <c r="A1302" s="2">
        <v>1288950</v>
      </c>
      <c r="B1302" s="2" t="s">
        <v>1488</v>
      </c>
      <c r="C1302" s="3">
        <v>41275</v>
      </c>
      <c r="D1302" s="2">
        <v>6</v>
      </c>
      <c r="E1302" s="2">
        <v>4</v>
      </c>
      <c r="F1302" s="2">
        <v>2</v>
      </c>
      <c r="G1302" s="2">
        <v>4</v>
      </c>
      <c r="H1302" s="2">
        <v>1</v>
      </c>
      <c r="I1302" s="2">
        <v>0</v>
      </c>
      <c r="J1302" s="2">
        <v>1</v>
      </c>
      <c r="K1302" s="2">
        <v>0</v>
      </c>
      <c r="L1302" s="2">
        <v>1</v>
      </c>
      <c r="M1302" s="2">
        <v>1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0</v>
      </c>
      <c r="V1302" s="2">
        <v>1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1</v>
      </c>
      <c r="AI1302" s="2">
        <v>1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0</v>
      </c>
      <c r="AP1302" s="2">
        <v>0</v>
      </c>
      <c r="AQ1302" s="2">
        <v>0</v>
      </c>
      <c r="AR1302" s="2">
        <v>1</v>
      </c>
      <c r="AS1302" s="2">
        <v>0</v>
      </c>
      <c r="AT1302" s="2">
        <v>0</v>
      </c>
      <c r="AU1302" s="2">
        <v>0</v>
      </c>
      <c r="AV1302" s="2">
        <v>1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1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60</v>
      </c>
      <c r="CG1302" s="2">
        <v>50</v>
      </c>
      <c r="CH1302" s="2">
        <v>40</v>
      </c>
      <c r="CI1302" s="2">
        <v>0</v>
      </c>
      <c r="CJ1302" s="2">
        <v>20</v>
      </c>
      <c r="CK1302" s="2">
        <v>0</v>
      </c>
      <c r="CL1302" s="2">
        <v>30</v>
      </c>
      <c r="CM1302" s="2">
        <v>0</v>
      </c>
      <c r="CN1302" s="2">
        <v>40</v>
      </c>
      <c r="CO1302" s="2">
        <v>0</v>
      </c>
      <c r="CP1302" s="2">
        <v>20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0</v>
      </c>
      <c r="DB1302" s="2">
        <v>40</v>
      </c>
      <c r="DC1302" s="2">
        <v>0</v>
      </c>
      <c r="DD1302" s="2">
        <v>20</v>
      </c>
      <c r="DE1302" s="2">
        <v>0</v>
      </c>
      <c r="DF1302" s="2">
        <v>30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40</v>
      </c>
      <c r="EE1302" s="2">
        <v>0</v>
      </c>
      <c r="EF1302" s="2">
        <v>0</v>
      </c>
      <c r="EG1302" s="2">
        <v>0</v>
      </c>
      <c r="EH1302" s="2">
        <v>0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0</v>
      </c>
      <c r="EO1302" s="2">
        <v>0</v>
      </c>
      <c r="EP1302" s="2">
        <v>0</v>
      </c>
      <c r="EQ1302" s="2">
        <v>0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20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0</v>
      </c>
      <c r="FN1302" s="2">
        <v>0</v>
      </c>
      <c r="FO1302" s="2">
        <v>0</v>
      </c>
      <c r="FP1302" s="2">
        <v>0</v>
      </c>
      <c r="FQ1302" s="2">
        <v>0</v>
      </c>
      <c r="FR1302" s="2">
        <v>0</v>
      </c>
      <c r="FS1302" s="2">
        <v>0</v>
      </c>
      <c r="FT1302" s="2">
        <v>0</v>
      </c>
      <c r="FU1302" s="2">
        <v>0</v>
      </c>
      <c r="FV1302" s="2">
        <v>0</v>
      </c>
      <c r="FW1302" s="2">
        <v>0</v>
      </c>
      <c r="FX1302" s="2">
        <v>0</v>
      </c>
      <c r="FY1302" s="2">
        <v>30</v>
      </c>
      <c r="FZ1302" s="2">
        <v>0</v>
      </c>
      <c r="GA1302" s="2">
        <v>0</v>
      </c>
      <c r="GB1302" s="2">
        <v>0</v>
      </c>
      <c r="GC1302" s="2">
        <v>0</v>
      </c>
      <c r="GD1302" s="2">
        <v>90</v>
      </c>
      <c r="GE1302" s="2">
        <v>3</v>
      </c>
      <c r="GF1302" s="2" t="s">
        <v>188</v>
      </c>
    </row>
    <row r="1303" spans="1:188" x14ac:dyDescent="0.7">
      <c r="A1303" s="2">
        <v>1290686</v>
      </c>
      <c r="B1303" s="2" t="s">
        <v>1489</v>
      </c>
      <c r="C1303" s="3">
        <v>41275</v>
      </c>
      <c r="D1303" s="2">
        <v>6</v>
      </c>
      <c r="E1303" s="2">
        <v>3</v>
      </c>
      <c r="F1303" s="2">
        <v>1</v>
      </c>
      <c r="G1303" s="2">
        <v>3</v>
      </c>
      <c r="H1303" s="2">
        <v>1</v>
      </c>
      <c r="I1303" s="2">
        <v>0</v>
      </c>
      <c r="J1303" s="2">
        <v>1</v>
      </c>
      <c r="K1303" s="2">
        <v>0</v>
      </c>
      <c r="L1303" s="2">
        <v>1</v>
      </c>
      <c r="M1303" s="2">
        <v>1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1</v>
      </c>
      <c r="AI1303" s="2">
        <v>1</v>
      </c>
      <c r="AJ1303" s="2">
        <v>0</v>
      </c>
      <c r="AK1303" s="2">
        <v>0</v>
      </c>
      <c r="AL1303" s="2">
        <v>0</v>
      </c>
      <c r="AM1303" s="2">
        <v>0</v>
      </c>
      <c r="AN1303" s="2">
        <v>1</v>
      </c>
      <c r="AO1303" s="2">
        <v>0</v>
      </c>
      <c r="AP1303" s="2">
        <v>0</v>
      </c>
      <c r="AQ1303" s="2">
        <v>0</v>
      </c>
      <c r="AR1303" s="2">
        <v>1</v>
      </c>
      <c r="AS1303" s="2">
        <v>0</v>
      </c>
      <c r="AT1303" s="2">
        <v>0</v>
      </c>
      <c r="AU1303" s="2">
        <v>0</v>
      </c>
      <c r="AV1303" s="2">
        <v>1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1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175</v>
      </c>
      <c r="CG1303" s="2">
        <v>75</v>
      </c>
      <c r="CH1303" s="2">
        <v>100</v>
      </c>
      <c r="CI1303" s="2">
        <v>0</v>
      </c>
      <c r="CJ1303" s="2">
        <v>25</v>
      </c>
      <c r="CK1303" s="2">
        <v>0</v>
      </c>
      <c r="CL1303" s="2">
        <v>50</v>
      </c>
      <c r="CM1303" s="2">
        <v>0</v>
      </c>
      <c r="CN1303" s="2">
        <v>100</v>
      </c>
      <c r="CO1303" s="2">
        <v>0</v>
      </c>
      <c r="CP1303" s="2">
        <v>25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0</v>
      </c>
      <c r="DB1303" s="2">
        <v>100</v>
      </c>
      <c r="DC1303" s="2">
        <v>0</v>
      </c>
      <c r="DD1303" s="2">
        <v>25</v>
      </c>
      <c r="DE1303" s="2">
        <v>0</v>
      </c>
      <c r="DF1303" s="2">
        <v>50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100</v>
      </c>
      <c r="EG1303" s="2">
        <v>0</v>
      </c>
      <c r="EH1303" s="2">
        <v>0</v>
      </c>
      <c r="EI1303" s="2">
        <v>0</v>
      </c>
      <c r="EJ1303" s="2">
        <v>0</v>
      </c>
      <c r="EK1303" s="2">
        <v>0</v>
      </c>
      <c r="EL1303" s="2">
        <v>0</v>
      </c>
      <c r="EM1303" s="2">
        <v>0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25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0</v>
      </c>
      <c r="FQ1303" s="2">
        <v>0</v>
      </c>
      <c r="FR1303" s="2">
        <v>0</v>
      </c>
      <c r="FS1303" s="2">
        <v>0</v>
      </c>
      <c r="FT1303" s="2">
        <v>50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0</v>
      </c>
      <c r="GC1303" s="2">
        <v>0</v>
      </c>
      <c r="GD1303" s="2">
        <v>175</v>
      </c>
      <c r="GE1303" s="2">
        <v>3</v>
      </c>
      <c r="GF1303" s="2" t="s">
        <v>188</v>
      </c>
    </row>
    <row r="1304" spans="1:188" x14ac:dyDescent="0.7">
      <c r="A1304" s="2">
        <v>1291522</v>
      </c>
      <c r="B1304" s="2" t="s">
        <v>1490</v>
      </c>
      <c r="C1304" s="3">
        <v>41275</v>
      </c>
      <c r="D1304" s="2">
        <v>6</v>
      </c>
      <c r="E1304" s="2">
        <v>4</v>
      </c>
      <c r="F1304" s="2">
        <v>2</v>
      </c>
      <c r="G1304" s="2">
        <v>4</v>
      </c>
      <c r="H1304" s="2">
        <v>1</v>
      </c>
      <c r="I1304" s="2">
        <v>0</v>
      </c>
      <c r="J1304" s="2">
        <v>1</v>
      </c>
      <c r="K1304" s="2">
        <v>0</v>
      </c>
      <c r="L1304" s="2">
        <v>1</v>
      </c>
      <c r="M1304" s="2">
        <v>1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1</v>
      </c>
      <c r="AI1304" s="2">
        <v>1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0</v>
      </c>
      <c r="AQ1304" s="2">
        <v>0</v>
      </c>
      <c r="AR1304" s="2">
        <v>1</v>
      </c>
      <c r="AS1304" s="2">
        <v>0</v>
      </c>
      <c r="AT1304" s="2">
        <v>0</v>
      </c>
      <c r="AU1304" s="2">
        <v>0</v>
      </c>
      <c r="AV1304" s="2">
        <v>1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1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142.86000000000001</v>
      </c>
      <c r="CG1304" s="2">
        <v>151.06</v>
      </c>
      <c r="CH1304" s="2">
        <v>88.34</v>
      </c>
      <c r="CI1304" s="2">
        <v>0</v>
      </c>
      <c r="CJ1304" s="2">
        <v>54.52</v>
      </c>
      <c r="CK1304" s="2">
        <v>0</v>
      </c>
      <c r="CL1304" s="2">
        <v>96.54</v>
      </c>
      <c r="CM1304" s="2">
        <v>0</v>
      </c>
      <c r="CN1304" s="2">
        <v>88.34</v>
      </c>
      <c r="CO1304" s="2">
        <v>0</v>
      </c>
      <c r="CP1304" s="2">
        <v>54.52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2">
        <v>88.34</v>
      </c>
      <c r="DC1304" s="2">
        <v>0</v>
      </c>
      <c r="DD1304" s="2">
        <v>54.52</v>
      </c>
      <c r="DE1304" s="2">
        <v>0</v>
      </c>
      <c r="DF1304" s="2">
        <v>96.54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88.34</v>
      </c>
      <c r="EF1304" s="2">
        <v>0</v>
      </c>
      <c r="EG1304" s="2">
        <v>0</v>
      </c>
      <c r="EH1304" s="2">
        <v>0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0</v>
      </c>
      <c r="EV1304" s="2">
        <v>0</v>
      </c>
      <c r="EW1304" s="2">
        <v>0</v>
      </c>
      <c r="EX1304" s="2">
        <v>54.52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0</v>
      </c>
      <c r="FM1304" s="2">
        <v>0</v>
      </c>
      <c r="FN1304" s="2">
        <v>0</v>
      </c>
      <c r="FO1304" s="2">
        <v>0</v>
      </c>
      <c r="FP1304" s="2">
        <v>0</v>
      </c>
      <c r="FQ1304" s="2">
        <v>0</v>
      </c>
      <c r="FR1304" s="2">
        <v>0</v>
      </c>
      <c r="FS1304" s="2">
        <v>0</v>
      </c>
      <c r="FT1304" s="2">
        <v>0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96.54</v>
      </c>
      <c r="GC1304" s="2">
        <v>0</v>
      </c>
      <c r="GD1304" s="2">
        <v>239.4</v>
      </c>
      <c r="GE1304" s="2">
        <v>3</v>
      </c>
      <c r="GF1304" s="2" t="s">
        <v>188</v>
      </c>
    </row>
    <row r="1305" spans="1:188" x14ac:dyDescent="0.7">
      <c r="A1305" s="2">
        <v>1291626</v>
      </c>
      <c r="B1305" s="2" t="s">
        <v>1491</v>
      </c>
      <c r="C1305" s="3">
        <v>41275</v>
      </c>
      <c r="D1305" s="2">
        <v>6</v>
      </c>
      <c r="E1305" s="2">
        <v>3</v>
      </c>
      <c r="F1305" s="2">
        <v>1</v>
      </c>
      <c r="G1305" s="2">
        <v>3</v>
      </c>
      <c r="H1305" s="2">
        <v>1</v>
      </c>
      <c r="I1305" s="2">
        <v>0</v>
      </c>
      <c r="J1305" s="2">
        <v>1</v>
      </c>
      <c r="K1305" s="2">
        <v>0</v>
      </c>
      <c r="L1305" s="2">
        <v>2</v>
      </c>
      <c r="M1305" s="2">
        <v>1</v>
      </c>
      <c r="N1305" s="2">
        <v>0</v>
      </c>
      <c r="O1305" s="2">
        <v>1</v>
      </c>
      <c r="P1305" s="2">
        <v>0</v>
      </c>
      <c r="Q1305" s="2">
        <v>2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1</v>
      </c>
      <c r="AE1305" s="2">
        <v>0</v>
      </c>
      <c r="AF1305" s="2">
        <v>0</v>
      </c>
      <c r="AG1305" s="2">
        <v>0</v>
      </c>
      <c r="AH1305" s="2">
        <v>1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1</v>
      </c>
      <c r="AO1305" s="2">
        <v>0</v>
      </c>
      <c r="AP1305" s="2">
        <v>0</v>
      </c>
      <c r="AQ1305" s="2">
        <v>0</v>
      </c>
      <c r="AR1305" s="2">
        <v>1</v>
      </c>
      <c r="AS1305" s="2">
        <v>0</v>
      </c>
      <c r="AT1305" s="2">
        <v>0</v>
      </c>
      <c r="AU1305" s="2">
        <v>0</v>
      </c>
      <c r="AV1305" s="2">
        <v>1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1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100</v>
      </c>
      <c r="CG1305" s="2">
        <v>75</v>
      </c>
      <c r="CH1305" s="2">
        <v>25</v>
      </c>
      <c r="CI1305" s="2">
        <v>0</v>
      </c>
      <c r="CJ1305" s="2">
        <v>25</v>
      </c>
      <c r="CK1305" s="2">
        <v>0</v>
      </c>
      <c r="CL1305" s="2">
        <v>50</v>
      </c>
      <c r="CM1305" s="2">
        <v>0</v>
      </c>
      <c r="CN1305" s="2">
        <v>25</v>
      </c>
      <c r="CO1305" s="2">
        <v>0</v>
      </c>
      <c r="CP1305" s="2">
        <v>25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0</v>
      </c>
      <c r="DB1305" s="2">
        <v>25</v>
      </c>
      <c r="DC1305" s="2">
        <v>0</v>
      </c>
      <c r="DD1305" s="2">
        <v>25</v>
      </c>
      <c r="DE1305" s="2">
        <v>0</v>
      </c>
      <c r="DF1305" s="2">
        <v>50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25</v>
      </c>
      <c r="ED1305" s="2">
        <v>0</v>
      </c>
      <c r="EE1305" s="2">
        <v>0</v>
      </c>
      <c r="EF1305" s="2">
        <v>0</v>
      </c>
      <c r="EG1305" s="2">
        <v>0</v>
      </c>
      <c r="EH1305" s="2">
        <v>0</v>
      </c>
      <c r="EI1305" s="2">
        <v>0</v>
      </c>
      <c r="EJ1305" s="2">
        <v>0</v>
      </c>
      <c r="EK1305" s="2">
        <v>0</v>
      </c>
      <c r="EL1305" s="2">
        <v>0</v>
      </c>
      <c r="EM1305" s="2">
        <v>0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25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0</v>
      </c>
      <c r="FQ1305" s="2">
        <v>0</v>
      </c>
      <c r="FR1305" s="2">
        <v>0</v>
      </c>
      <c r="FS1305" s="2">
        <v>0</v>
      </c>
      <c r="FT1305" s="2">
        <v>0</v>
      </c>
      <c r="FU1305" s="2">
        <v>0</v>
      </c>
      <c r="FV1305" s="2">
        <v>25</v>
      </c>
      <c r="FW1305" s="2">
        <v>0</v>
      </c>
      <c r="FX1305" s="2">
        <v>0</v>
      </c>
      <c r="FY1305" s="2">
        <v>0</v>
      </c>
      <c r="FZ1305" s="2">
        <v>0</v>
      </c>
      <c r="GA1305" s="2">
        <v>25</v>
      </c>
      <c r="GB1305" s="2">
        <v>0</v>
      </c>
      <c r="GC1305" s="2">
        <v>0</v>
      </c>
      <c r="GD1305" s="2">
        <v>100</v>
      </c>
      <c r="GE1305" s="2">
        <v>4</v>
      </c>
      <c r="GF1305" s="2" t="s">
        <v>188</v>
      </c>
    </row>
    <row r="1306" spans="1:188" x14ac:dyDescent="0.7">
      <c r="A1306" s="2">
        <v>1292124</v>
      </c>
      <c r="B1306" s="2" t="s">
        <v>1492</v>
      </c>
      <c r="C1306" s="3">
        <v>41275</v>
      </c>
      <c r="D1306" s="2">
        <v>6</v>
      </c>
      <c r="E1306" s="2">
        <v>3</v>
      </c>
      <c r="F1306" s="2">
        <v>1</v>
      </c>
      <c r="G1306" s="2">
        <v>3</v>
      </c>
      <c r="H1306" s="2">
        <v>1</v>
      </c>
      <c r="I1306" s="2">
        <v>0</v>
      </c>
      <c r="J1306" s="2">
        <v>1</v>
      </c>
      <c r="K1306" s="2">
        <v>0</v>
      </c>
      <c r="L1306" s="2">
        <v>2</v>
      </c>
      <c r="M1306" s="2">
        <v>1</v>
      </c>
      <c r="N1306" s="2">
        <v>0</v>
      </c>
      <c r="O1306" s="2">
        <v>1</v>
      </c>
      <c r="P1306" s="2">
        <v>0</v>
      </c>
      <c r="Q1306" s="2">
        <v>2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0</v>
      </c>
      <c r="AH1306" s="2">
        <v>1</v>
      </c>
      <c r="AI1306" s="2">
        <v>1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0</v>
      </c>
      <c r="AP1306" s="2">
        <v>0</v>
      </c>
      <c r="AQ1306" s="2">
        <v>0</v>
      </c>
      <c r="AR1306" s="2">
        <v>1</v>
      </c>
      <c r="AS1306" s="2">
        <v>0</v>
      </c>
      <c r="AT1306" s="2">
        <v>0</v>
      </c>
      <c r="AU1306" s="2">
        <v>0</v>
      </c>
      <c r="AV1306" s="2">
        <v>1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1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85</v>
      </c>
      <c r="CG1306" s="2">
        <v>75</v>
      </c>
      <c r="CH1306" s="2">
        <v>10</v>
      </c>
      <c r="CI1306" s="2">
        <v>0</v>
      </c>
      <c r="CJ1306" s="2">
        <v>30</v>
      </c>
      <c r="CK1306" s="2">
        <v>0</v>
      </c>
      <c r="CL1306" s="2">
        <v>45</v>
      </c>
      <c r="CM1306" s="2">
        <v>0</v>
      </c>
      <c r="CN1306" s="2">
        <v>10</v>
      </c>
      <c r="CO1306" s="2">
        <v>0</v>
      </c>
      <c r="CP1306" s="2">
        <v>30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2">
        <v>10</v>
      </c>
      <c r="DC1306" s="2">
        <v>0</v>
      </c>
      <c r="DD1306" s="2">
        <v>30</v>
      </c>
      <c r="DE1306" s="2">
        <v>0</v>
      </c>
      <c r="DF1306" s="2">
        <v>45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10</v>
      </c>
      <c r="EH1306" s="2">
        <v>0</v>
      </c>
      <c r="EI1306" s="2">
        <v>0</v>
      </c>
      <c r="EJ1306" s="2">
        <v>0</v>
      </c>
      <c r="EK1306" s="2">
        <v>0</v>
      </c>
      <c r="EL1306" s="2">
        <v>0</v>
      </c>
      <c r="EM1306" s="2">
        <v>0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30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0</v>
      </c>
      <c r="FQ1306" s="2">
        <v>0</v>
      </c>
      <c r="FR1306" s="2">
        <v>25</v>
      </c>
      <c r="FS1306" s="2">
        <v>0</v>
      </c>
      <c r="FT1306" s="2">
        <v>0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20</v>
      </c>
      <c r="GA1306" s="2">
        <v>0</v>
      </c>
      <c r="GB1306" s="2">
        <v>0</v>
      </c>
      <c r="GC1306" s="2">
        <v>0</v>
      </c>
      <c r="GD1306" s="2">
        <v>85</v>
      </c>
      <c r="GE1306" s="2">
        <v>4</v>
      </c>
      <c r="GF1306" s="2" t="s">
        <v>188</v>
      </c>
    </row>
    <row r="1307" spans="1:188" x14ac:dyDescent="0.7">
      <c r="A1307" s="2">
        <v>1293444</v>
      </c>
      <c r="B1307" s="2" t="s">
        <v>1493</v>
      </c>
      <c r="C1307" s="3">
        <v>41275</v>
      </c>
      <c r="D1307" s="2">
        <v>6</v>
      </c>
      <c r="E1307" s="2">
        <v>4</v>
      </c>
      <c r="F1307" s="2">
        <v>2</v>
      </c>
      <c r="G1307" s="2">
        <v>4</v>
      </c>
      <c r="H1307" s="2">
        <v>1</v>
      </c>
      <c r="I1307" s="2">
        <v>0</v>
      </c>
      <c r="J1307" s="2">
        <v>1</v>
      </c>
      <c r="K1307" s="2">
        <v>0</v>
      </c>
      <c r="L1307" s="2">
        <v>2</v>
      </c>
      <c r="M1307" s="2">
        <v>1</v>
      </c>
      <c r="N1307" s="2">
        <v>0</v>
      </c>
      <c r="O1307" s="2">
        <v>1</v>
      </c>
      <c r="P1307" s="2">
        <v>0</v>
      </c>
      <c r="Q1307" s="2">
        <v>2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</v>
      </c>
      <c r="AI1307" s="2">
        <v>1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0</v>
      </c>
      <c r="AP1307" s="2">
        <v>0</v>
      </c>
      <c r="AQ1307" s="2">
        <v>0</v>
      </c>
      <c r="AR1307" s="2">
        <v>1</v>
      </c>
      <c r="AS1307" s="2">
        <v>0</v>
      </c>
      <c r="AT1307" s="2">
        <v>0</v>
      </c>
      <c r="AU1307" s="2">
        <v>0</v>
      </c>
      <c r="AV1307" s="2">
        <v>1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1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30</v>
      </c>
      <c r="CG1307" s="2">
        <v>129</v>
      </c>
      <c r="CH1307" s="2">
        <v>25</v>
      </c>
      <c r="CI1307" s="2">
        <v>0</v>
      </c>
      <c r="CJ1307" s="2">
        <v>5</v>
      </c>
      <c r="CK1307" s="2">
        <v>0</v>
      </c>
      <c r="CL1307" s="2">
        <v>124</v>
      </c>
      <c r="CM1307" s="2">
        <v>0</v>
      </c>
      <c r="CN1307" s="2">
        <v>25</v>
      </c>
      <c r="CO1307" s="2">
        <v>0</v>
      </c>
      <c r="CP1307" s="2">
        <v>5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25</v>
      </c>
      <c r="DC1307" s="2">
        <v>0</v>
      </c>
      <c r="DD1307" s="2">
        <v>5</v>
      </c>
      <c r="DE1307" s="2">
        <v>0</v>
      </c>
      <c r="DF1307" s="2">
        <v>124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25</v>
      </c>
      <c r="ED1307" s="2">
        <v>0</v>
      </c>
      <c r="EE1307" s="2">
        <v>0</v>
      </c>
      <c r="EF1307" s="2">
        <v>0</v>
      </c>
      <c r="EG1307" s="2">
        <v>0</v>
      </c>
      <c r="EH1307" s="2">
        <v>0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5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0</v>
      </c>
      <c r="FQ1307" s="2">
        <v>0</v>
      </c>
      <c r="FR1307" s="2">
        <v>0</v>
      </c>
      <c r="FS1307" s="2">
        <v>0</v>
      </c>
      <c r="FT1307" s="2">
        <v>0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124</v>
      </c>
      <c r="GB1307" s="2">
        <v>0</v>
      </c>
      <c r="GC1307" s="2">
        <v>0</v>
      </c>
      <c r="GD1307" s="2">
        <v>154</v>
      </c>
      <c r="GE1307" s="2">
        <v>4</v>
      </c>
      <c r="GF1307" s="2" t="s">
        <v>188</v>
      </c>
    </row>
    <row r="1308" spans="1:188" x14ac:dyDescent="0.7">
      <c r="A1308" s="2">
        <v>1295645</v>
      </c>
      <c r="B1308" s="2" t="s">
        <v>1494</v>
      </c>
      <c r="C1308" s="3">
        <v>41640</v>
      </c>
      <c r="D1308" s="2">
        <v>5</v>
      </c>
      <c r="E1308" s="2">
        <v>3</v>
      </c>
      <c r="F1308" s="2">
        <v>1</v>
      </c>
      <c r="G1308" s="2">
        <v>3</v>
      </c>
      <c r="H1308" s="2">
        <v>0</v>
      </c>
      <c r="I1308" s="2">
        <v>1</v>
      </c>
      <c r="J1308" s="2">
        <v>0</v>
      </c>
      <c r="K1308" s="2">
        <v>1</v>
      </c>
      <c r="L1308" s="2">
        <v>0</v>
      </c>
      <c r="M1308" s="2">
        <v>1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1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</v>
      </c>
      <c r="AI1308" s="2">
        <v>1</v>
      </c>
      <c r="AJ1308" s="2">
        <v>0</v>
      </c>
      <c r="AK1308" s="2">
        <v>0</v>
      </c>
      <c r="AL1308" s="2">
        <v>0</v>
      </c>
      <c r="AM1308" s="2">
        <v>0</v>
      </c>
      <c r="AN1308" s="2">
        <v>1</v>
      </c>
      <c r="AO1308" s="2">
        <v>0</v>
      </c>
      <c r="AP1308" s="2">
        <v>0</v>
      </c>
      <c r="AQ1308" s="2">
        <v>0</v>
      </c>
      <c r="AR1308" s="2">
        <v>1</v>
      </c>
      <c r="AS1308" s="2">
        <v>0</v>
      </c>
      <c r="AT1308" s="2">
        <v>0</v>
      </c>
      <c r="AU1308" s="2">
        <v>0</v>
      </c>
      <c r="AV1308" s="2">
        <v>1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250</v>
      </c>
      <c r="CG1308" s="2">
        <v>350</v>
      </c>
      <c r="CH1308" s="2">
        <v>0</v>
      </c>
      <c r="CI1308" s="2">
        <v>100</v>
      </c>
      <c r="CJ1308" s="2">
        <v>0</v>
      </c>
      <c r="CK1308" s="2">
        <v>150</v>
      </c>
      <c r="CL1308" s="2">
        <v>0</v>
      </c>
      <c r="CM1308" s="2">
        <v>0</v>
      </c>
      <c r="CN1308" s="2">
        <v>0</v>
      </c>
      <c r="CO1308" s="2">
        <v>100</v>
      </c>
      <c r="CP1308" s="2">
        <v>0</v>
      </c>
      <c r="CQ1308" s="2">
        <v>150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100</v>
      </c>
      <c r="DC1308" s="2">
        <v>0</v>
      </c>
      <c r="DD1308" s="2">
        <v>150</v>
      </c>
      <c r="DE1308" s="2">
        <v>0</v>
      </c>
      <c r="DF1308" s="2">
        <v>200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0</v>
      </c>
      <c r="EJ1308" s="2">
        <v>0</v>
      </c>
      <c r="EK1308" s="2">
        <v>0</v>
      </c>
      <c r="EL1308" s="2">
        <v>0</v>
      </c>
      <c r="EM1308" s="2">
        <v>0</v>
      </c>
      <c r="EN1308" s="2">
        <v>0</v>
      </c>
      <c r="EO1308" s="2">
        <v>0</v>
      </c>
      <c r="EP1308" s="2">
        <v>0</v>
      </c>
      <c r="EQ1308" s="2">
        <v>0</v>
      </c>
      <c r="ER1308" s="2">
        <v>100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150</v>
      </c>
      <c r="FP1308" s="2">
        <v>0</v>
      </c>
      <c r="FQ1308" s="2">
        <v>0</v>
      </c>
      <c r="FR1308" s="2">
        <v>0</v>
      </c>
      <c r="FS1308" s="2">
        <v>0</v>
      </c>
      <c r="FT1308" s="2">
        <v>0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0</v>
      </c>
      <c r="GC1308" s="2">
        <v>0</v>
      </c>
      <c r="GD1308" s="2">
        <v>250</v>
      </c>
      <c r="GE1308" s="2">
        <v>2</v>
      </c>
      <c r="GF1308" s="2" t="s">
        <v>188</v>
      </c>
    </row>
    <row r="1309" spans="1:188" x14ac:dyDescent="0.7">
      <c r="A1309" s="2">
        <v>1298245</v>
      </c>
      <c r="B1309" s="2" t="s">
        <v>1495</v>
      </c>
      <c r="C1309" s="3">
        <v>41275</v>
      </c>
      <c r="D1309" s="2">
        <v>6</v>
      </c>
      <c r="E1309" s="2">
        <v>4</v>
      </c>
      <c r="F1309" s="2">
        <v>2</v>
      </c>
      <c r="G1309" s="2">
        <v>4</v>
      </c>
      <c r="H1309" s="2">
        <v>1</v>
      </c>
      <c r="I1309" s="2">
        <v>0</v>
      </c>
      <c r="J1309" s="2">
        <v>2</v>
      </c>
      <c r="K1309" s="2">
        <v>0</v>
      </c>
      <c r="L1309" s="2">
        <v>1</v>
      </c>
      <c r="M1309" s="2">
        <v>1</v>
      </c>
      <c r="N1309" s="2">
        <v>0</v>
      </c>
      <c r="O1309" s="2">
        <v>2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1</v>
      </c>
      <c r="AI1309" s="2">
        <v>1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>
        <v>0</v>
      </c>
      <c r="AR1309" s="2">
        <v>1</v>
      </c>
      <c r="AS1309" s="2">
        <v>0</v>
      </c>
      <c r="AT1309" s="2">
        <v>0</v>
      </c>
      <c r="AU1309" s="2">
        <v>0</v>
      </c>
      <c r="AV1309" s="2">
        <v>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1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40</v>
      </c>
      <c r="CG1309" s="2">
        <v>55</v>
      </c>
      <c r="CH1309" s="2">
        <v>10</v>
      </c>
      <c r="CI1309" s="2">
        <v>0</v>
      </c>
      <c r="CJ1309" s="2">
        <v>30</v>
      </c>
      <c r="CK1309" s="2">
        <v>0</v>
      </c>
      <c r="CL1309" s="2">
        <v>25</v>
      </c>
      <c r="CM1309" s="2">
        <v>0</v>
      </c>
      <c r="CN1309" s="2">
        <v>10</v>
      </c>
      <c r="CO1309" s="2">
        <v>0</v>
      </c>
      <c r="CP1309" s="2">
        <v>30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10</v>
      </c>
      <c r="DC1309" s="2">
        <v>0</v>
      </c>
      <c r="DD1309" s="2">
        <v>30</v>
      </c>
      <c r="DE1309" s="2">
        <v>0</v>
      </c>
      <c r="DF1309" s="2">
        <v>25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10</v>
      </c>
      <c r="EF1309" s="2">
        <v>0</v>
      </c>
      <c r="EG1309" s="2">
        <v>0</v>
      </c>
      <c r="EH1309" s="2">
        <v>0</v>
      </c>
      <c r="EI1309" s="2">
        <v>0</v>
      </c>
      <c r="EJ1309" s="2">
        <v>0</v>
      </c>
      <c r="EK1309" s="2">
        <v>0</v>
      </c>
      <c r="EL1309" s="2">
        <v>0</v>
      </c>
      <c r="EM1309" s="2">
        <v>0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20</v>
      </c>
      <c r="FC1309" s="2">
        <v>0</v>
      </c>
      <c r="FD1309" s="2">
        <v>0</v>
      </c>
      <c r="FE1309" s="2">
        <v>10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0</v>
      </c>
      <c r="FQ1309" s="2">
        <v>0</v>
      </c>
      <c r="FR1309" s="2">
        <v>0</v>
      </c>
      <c r="FS1309" s="2">
        <v>0</v>
      </c>
      <c r="FT1309" s="2">
        <v>0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0</v>
      </c>
      <c r="GC1309" s="2">
        <v>25</v>
      </c>
      <c r="GD1309" s="2">
        <v>65</v>
      </c>
      <c r="GE1309" s="2">
        <v>4</v>
      </c>
      <c r="GF1309" s="2" t="s">
        <v>188</v>
      </c>
    </row>
    <row r="1310" spans="1:188" x14ac:dyDescent="0.7">
      <c r="A1310" s="2">
        <v>1298829</v>
      </c>
      <c r="B1310" s="2" t="s">
        <v>1496</v>
      </c>
      <c r="C1310" s="3">
        <v>41275</v>
      </c>
      <c r="D1310" s="2">
        <v>6</v>
      </c>
      <c r="E1310" s="2">
        <v>3</v>
      </c>
      <c r="F1310" s="2">
        <v>1</v>
      </c>
      <c r="G1310" s="2">
        <v>3</v>
      </c>
      <c r="H1310" s="2">
        <v>1</v>
      </c>
      <c r="I1310" s="2">
        <v>0</v>
      </c>
      <c r="J1310" s="2">
        <v>1</v>
      </c>
      <c r="K1310" s="2">
        <v>0</v>
      </c>
      <c r="L1310" s="2">
        <v>1</v>
      </c>
      <c r="M1310" s="2">
        <v>1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1</v>
      </c>
      <c r="AE1310" s="2">
        <v>0</v>
      </c>
      <c r="AF1310" s="2">
        <v>0</v>
      </c>
      <c r="AG1310" s="2">
        <v>0</v>
      </c>
      <c r="AH1310" s="2">
        <v>1</v>
      </c>
      <c r="AI1310" s="2">
        <v>1</v>
      </c>
      <c r="AJ1310" s="2">
        <v>0</v>
      </c>
      <c r="AK1310" s="2">
        <v>0</v>
      </c>
      <c r="AL1310" s="2">
        <v>0</v>
      </c>
      <c r="AM1310" s="2">
        <v>0</v>
      </c>
      <c r="AN1310" s="2">
        <v>1</v>
      </c>
      <c r="AO1310" s="2">
        <v>0</v>
      </c>
      <c r="AP1310" s="2">
        <v>0</v>
      </c>
      <c r="AQ1310" s="2">
        <v>0</v>
      </c>
      <c r="AR1310" s="2">
        <v>1</v>
      </c>
      <c r="AS1310" s="2">
        <v>0</v>
      </c>
      <c r="AT1310" s="2">
        <v>0</v>
      </c>
      <c r="AU1310" s="2">
        <v>0</v>
      </c>
      <c r="AV1310" s="2">
        <v>1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1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55</v>
      </c>
      <c r="CG1310" s="2">
        <v>45</v>
      </c>
      <c r="CH1310" s="2">
        <v>10</v>
      </c>
      <c r="CI1310" s="2">
        <v>0</v>
      </c>
      <c r="CJ1310" s="2">
        <v>20</v>
      </c>
      <c r="CK1310" s="2">
        <v>0</v>
      </c>
      <c r="CL1310" s="2">
        <v>25</v>
      </c>
      <c r="CM1310" s="2">
        <v>0</v>
      </c>
      <c r="CN1310" s="2">
        <v>10</v>
      </c>
      <c r="CO1310" s="2">
        <v>0</v>
      </c>
      <c r="CP1310" s="2">
        <v>20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10</v>
      </c>
      <c r="DC1310" s="2">
        <v>0</v>
      </c>
      <c r="DD1310" s="2">
        <v>20</v>
      </c>
      <c r="DE1310" s="2">
        <v>0</v>
      </c>
      <c r="DF1310" s="2">
        <v>25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10</v>
      </c>
      <c r="EE1310" s="2">
        <v>0</v>
      </c>
      <c r="EF1310" s="2">
        <v>0</v>
      </c>
      <c r="EG1310" s="2">
        <v>0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20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0</v>
      </c>
      <c r="FN1310" s="2">
        <v>0</v>
      </c>
      <c r="FO1310" s="2">
        <v>0</v>
      </c>
      <c r="FP1310" s="2">
        <v>0</v>
      </c>
      <c r="FQ1310" s="2">
        <v>0</v>
      </c>
      <c r="FR1310" s="2">
        <v>0</v>
      </c>
      <c r="FS1310" s="2">
        <v>0</v>
      </c>
      <c r="FT1310" s="2">
        <v>0</v>
      </c>
      <c r="FU1310" s="2">
        <v>0</v>
      </c>
      <c r="FV1310" s="2">
        <v>0</v>
      </c>
      <c r="FW1310" s="2">
        <v>0</v>
      </c>
      <c r="FX1310" s="2">
        <v>25</v>
      </c>
      <c r="FY1310" s="2">
        <v>0</v>
      </c>
      <c r="FZ1310" s="2">
        <v>0</v>
      </c>
      <c r="GA1310" s="2">
        <v>0</v>
      </c>
      <c r="GB1310" s="2">
        <v>0</v>
      </c>
      <c r="GC1310" s="2">
        <v>0</v>
      </c>
      <c r="GD1310" s="2">
        <v>55</v>
      </c>
      <c r="GE1310" s="2">
        <v>3</v>
      </c>
      <c r="GF1310" s="2" t="s">
        <v>188</v>
      </c>
    </row>
    <row r="1311" spans="1:188" x14ac:dyDescent="0.7">
      <c r="A1311" s="2">
        <v>1299232</v>
      </c>
      <c r="B1311" s="2" t="s">
        <v>1497</v>
      </c>
      <c r="C1311" s="3">
        <v>41275</v>
      </c>
      <c r="D1311" s="2">
        <v>6</v>
      </c>
      <c r="E1311" s="2">
        <v>3</v>
      </c>
      <c r="F1311" s="2">
        <v>1</v>
      </c>
      <c r="G1311" s="2">
        <v>3</v>
      </c>
      <c r="H1311" s="2">
        <v>2</v>
      </c>
      <c r="I1311" s="2">
        <v>0</v>
      </c>
      <c r="J1311" s="2">
        <v>2</v>
      </c>
      <c r="K1311" s="2">
        <v>0</v>
      </c>
      <c r="L1311" s="2">
        <v>1</v>
      </c>
      <c r="M1311" s="2">
        <v>2</v>
      </c>
      <c r="N1311" s="2">
        <v>0</v>
      </c>
      <c r="O1311" s="2">
        <v>2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1</v>
      </c>
      <c r="AE1311" s="2">
        <v>0</v>
      </c>
      <c r="AF1311" s="2">
        <v>0</v>
      </c>
      <c r="AG1311" s="2">
        <v>0</v>
      </c>
      <c r="AH1311" s="2">
        <v>1</v>
      </c>
      <c r="AI1311" s="2">
        <v>1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0</v>
      </c>
      <c r="AP1311" s="2">
        <v>0</v>
      </c>
      <c r="AQ1311" s="2">
        <v>0</v>
      </c>
      <c r="AR1311" s="2">
        <v>1</v>
      </c>
      <c r="AS1311" s="2">
        <v>0</v>
      </c>
      <c r="AT1311" s="2">
        <v>0</v>
      </c>
      <c r="AU1311" s="2">
        <v>0</v>
      </c>
      <c r="AV1311" s="2">
        <v>1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1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270</v>
      </c>
      <c r="CG1311" s="2">
        <v>200</v>
      </c>
      <c r="CH1311" s="2">
        <v>70</v>
      </c>
      <c r="CI1311" s="2">
        <v>0</v>
      </c>
      <c r="CJ1311" s="2">
        <v>150</v>
      </c>
      <c r="CK1311" s="2">
        <v>0</v>
      </c>
      <c r="CL1311" s="2">
        <v>50</v>
      </c>
      <c r="CM1311" s="2">
        <v>0</v>
      </c>
      <c r="CN1311" s="2">
        <v>70</v>
      </c>
      <c r="CO1311" s="2">
        <v>0</v>
      </c>
      <c r="CP1311" s="2">
        <v>150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70</v>
      </c>
      <c r="DC1311" s="2">
        <v>0</v>
      </c>
      <c r="DD1311" s="2">
        <v>150</v>
      </c>
      <c r="DE1311" s="2">
        <v>0</v>
      </c>
      <c r="DF1311" s="2">
        <v>50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70</v>
      </c>
      <c r="EF1311" s="2">
        <v>0</v>
      </c>
      <c r="EG1311" s="2">
        <v>0</v>
      </c>
      <c r="EH1311" s="2">
        <v>0</v>
      </c>
      <c r="EI1311" s="2">
        <v>0</v>
      </c>
      <c r="EJ1311" s="2">
        <v>0</v>
      </c>
      <c r="EK1311" s="2">
        <v>0</v>
      </c>
      <c r="EL1311" s="2">
        <v>0</v>
      </c>
      <c r="EM1311" s="2">
        <v>0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50</v>
      </c>
      <c r="FB1311" s="2">
        <v>0</v>
      </c>
      <c r="FC1311" s="2">
        <v>0</v>
      </c>
      <c r="FD1311" s="2">
        <v>0</v>
      </c>
      <c r="FE1311" s="2">
        <v>100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0</v>
      </c>
      <c r="FQ1311" s="2">
        <v>0</v>
      </c>
      <c r="FR1311" s="2">
        <v>0</v>
      </c>
      <c r="FS1311" s="2">
        <v>0</v>
      </c>
      <c r="FT1311" s="2">
        <v>0</v>
      </c>
      <c r="FU1311" s="2">
        <v>0</v>
      </c>
      <c r="FV1311" s="2">
        <v>0</v>
      </c>
      <c r="FW1311" s="2">
        <v>50</v>
      </c>
      <c r="FX1311" s="2">
        <v>0</v>
      </c>
      <c r="FY1311" s="2">
        <v>0</v>
      </c>
      <c r="FZ1311" s="2">
        <v>0</v>
      </c>
      <c r="GA1311" s="2">
        <v>0</v>
      </c>
      <c r="GB1311" s="2">
        <v>0</v>
      </c>
      <c r="GC1311" s="2">
        <v>0</v>
      </c>
      <c r="GD1311" s="2">
        <v>270</v>
      </c>
      <c r="GE1311" s="2">
        <v>5</v>
      </c>
      <c r="GF1311" s="2" t="s">
        <v>188</v>
      </c>
    </row>
    <row r="1312" spans="1:188" x14ac:dyDescent="0.7">
      <c r="A1312" s="2">
        <v>1299992</v>
      </c>
      <c r="B1312" s="2" t="s">
        <v>1498</v>
      </c>
      <c r="C1312" s="3">
        <v>41275</v>
      </c>
      <c r="D1312" s="2">
        <v>6</v>
      </c>
      <c r="E1312" s="2">
        <v>3</v>
      </c>
      <c r="F1312" s="2">
        <v>1</v>
      </c>
      <c r="G1312" s="2">
        <v>3</v>
      </c>
      <c r="H1312" s="2">
        <v>1</v>
      </c>
      <c r="I1312" s="2">
        <v>0</v>
      </c>
      <c r="J1312" s="2">
        <v>2</v>
      </c>
      <c r="K1312" s="2">
        <v>0</v>
      </c>
      <c r="L1312" s="2">
        <v>1</v>
      </c>
      <c r="M1312" s="2">
        <v>1</v>
      </c>
      <c r="N1312" s="2">
        <v>0</v>
      </c>
      <c r="O1312" s="2">
        <v>2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1</v>
      </c>
      <c r="AE1312" s="2">
        <v>0</v>
      </c>
      <c r="AF1312" s="2">
        <v>0</v>
      </c>
      <c r="AG1312" s="2">
        <v>0</v>
      </c>
      <c r="AH1312" s="2">
        <v>1</v>
      </c>
      <c r="AI1312" s="2">
        <v>1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0</v>
      </c>
      <c r="AP1312" s="2">
        <v>0</v>
      </c>
      <c r="AQ1312" s="2">
        <v>0</v>
      </c>
      <c r="AR1312" s="2">
        <v>1</v>
      </c>
      <c r="AS1312" s="2">
        <v>0</v>
      </c>
      <c r="AT1312" s="2">
        <v>0</v>
      </c>
      <c r="AU1312" s="2">
        <v>0</v>
      </c>
      <c r="AV1312" s="2">
        <v>1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1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100</v>
      </c>
      <c r="CG1312" s="2">
        <v>75</v>
      </c>
      <c r="CH1312" s="2">
        <v>25</v>
      </c>
      <c r="CI1312" s="2">
        <v>0</v>
      </c>
      <c r="CJ1312" s="2">
        <v>50</v>
      </c>
      <c r="CK1312" s="2">
        <v>0</v>
      </c>
      <c r="CL1312" s="2">
        <v>25</v>
      </c>
      <c r="CM1312" s="2">
        <v>0</v>
      </c>
      <c r="CN1312" s="2">
        <v>25</v>
      </c>
      <c r="CO1312" s="2">
        <v>0</v>
      </c>
      <c r="CP1312" s="2">
        <v>50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25</v>
      </c>
      <c r="DC1312" s="2">
        <v>0</v>
      </c>
      <c r="DD1312" s="2">
        <v>50</v>
      </c>
      <c r="DE1312" s="2">
        <v>0</v>
      </c>
      <c r="DF1312" s="2">
        <v>25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25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0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50</v>
      </c>
      <c r="FF1312" s="2">
        <v>0</v>
      </c>
      <c r="FG1312" s="2">
        <v>0</v>
      </c>
      <c r="FH1312" s="2">
        <v>0</v>
      </c>
      <c r="FI1312" s="2">
        <v>0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</v>
      </c>
      <c r="FR1312" s="2">
        <v>0</v>
      </c>
      <c r="FS1312" s="2">
        <v>25</v>
      </c>
      <c r="FT1312" s="2">
        <v>0</v>
      </c>
      <c r="FU1312" s="2">
        <v>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0</v>
      </c>
      <c r="GD1312" s="2">
        <v>100</v>
      </c>
      <c r="GE1312" s="2">
        <v>4</v>
      </c>
      <c r="GF1312" s="2" t="s">
        <v>188</v>
      </c>
    </row>
    <row r="1313" spans="1:188" x14ac:dyDescent="0.7">
      <c r="A1313" s="2">
        <v>1301197</v>
      </c>
      <c r="B1313" s="2" t="s">
        <v>1499</v>
      </c>
      <c r="C1313" s="3">
        <v>41275</v>
      </c>
      <c r="D1313" s="2">
        <v>6</v>
      </c>
      <c r="E1313" s="2">
        <v>3</v>
      </c>
      <c r="F1313" s="2">
        <v>1</v>
      </c>
      <c r="G1313" s="2">
        <v>3</v>
      </c>
      <c r="H1313" s="2">
        <v>11</v>
      </c>
      <c r="I1313" s="2">
        <v>0</v>
      </c>
      <c r="J1313" s="2">
        <v>1</v>
      </c>
      <c r="K1313" s="2">
        <v>0</v>
      </c>
      <c r="L1313" s="2">
        <v>1</v>
      </c>
      <c r="M1313" s="2">
        <v>11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1</v>
      </c>
      <c r="AE1313" s="2">
        <v>0</v>
      </c>
      <c r="AF1313" s="2">
        <v>0</v>
      </c>
      <c r="AG1313" s="2">
        <v>0</v>
      </c>
      <c r="AH1313" s="2">
        <v>1</v>
      </c>
      <c r="AI1313" s="2">
        <v>1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0</v>
      </c>
      <c r="AP1313" s="2">
        <v>0</v>
      </c>
      <c r="AQ1313" s="2">
        <v>0</v>
      </c>
      <c r="AR1313" s="2">
        <v>1</v>
      </c>
      <c r="AS1313" s="2">
        <v>0</v>
      </c>
      <c r="AT1313" s="2">
        <v>0</v>
      </c>
      <c r="AU1313" s="2">
        <v>0</v>
      </c>
      <c r="AV1313" s="2">
        <v>1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1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321</v>
      </c>
      <c r="CG1313" s="2">
        <v>50</v>
      </c>
      <c r="CH1313" s="2">
        <v>271</v>
      </c>
      <c r="CI1313" s="2">
        <v>0</v>
      </c>
      <c r="CJ1313" s="2">
        <v>25</v>
      </c>
      <c r="CK1313" s="2">
        <v>0</v>
      </c>
      <c r="CL1313" s="2">
        <v>25</v>
      </c>
      <c r="CM1313" s="2">
        <v>0</v>
      </c>
      <c r="CN1313" s="2">
        <v>271</v>
      </c>
      <c r="CO1313" s="2">
        <v>0</v>
      </c>
      <c r="CP1313" s="2">
        <v>25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2">
        <v>271</v>
      </c>
      <c r="DC1313" s="2">
        <v>0</v>
      </c>
      <c r="DD1313" s="2">
        <v>25</v>
      </c>
      <c r="DE1313" s="2">
        <v>0</v>
      </c>
      <c r="DF1313" s="2">
        <v>25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20</v>
      </c>
      <c r="DY1313" s="2">
        <v>0</v>
      </c>
      <c r="DZ1313" s="2">
        <v>60</v>
      </c>
      <c r="EA1313" s="2">
        <v>0</v>
      </c>
      <c r="EB1313" s="2">
        <v>11</v>
      </c>
      <c r="EC1313" s="2">
        <v>155</v>
      </c>
      <c r="ED1313" s="2">
        <v>0</v>
      </c>
      <c r="EE1313" s="2">
        <v>25</v>
      </c>
      <c r="EF1313" s="2">
        <v>0</v>
      </c>
      <c r="EG1313" s="2">
        <v>0</v>
      </c>
      <c r="EH1313" s="2">
        <v>0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25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0</v>
      </c>
      <c r="FJ1313" s="2">
        <v>0</v>
      </c>
      <c r="FK1313" s="2">
        <v>0</v>
      </c>
      <c r="FL1313" s="2">
        <v>0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>
        <v>0</v>
      </c>
      <c r="FT1313" s="2">
        <v>0</v>
      </c>
      <c r="FU1313" s="2">
        <v>0</v>
      </c>
      <c r="FV1313" s="2">
        <v>0</v>
      </c>
      <c r="FW1313" s="2">
        <v>0</v>
      </c>
      <c r="FX1313" s="2">
        <v>0</v>
      </c>
      <c r="FY1313" s="2">
        <v>25</v>
      </c>
      <c r="FZ1313" s="2">
        <v>0</v>
      </c>
      <c r="GA1313" s="2">
        <v>0</v>
      </c>
      <c r="GB1313" s="2">
        <v>0</v>
      </c>
      <c r="GC1313" s="2">
        <v>0</v>
      </c>
      <c r="GD1313" s="2">
        <v>321</v>
      </c>
      <c r="GE1313" s="2">
        <v>13</v>
      </c>
      <c r="GF1313" s="2" t="s">
        <v>188</v>
      </c>
    </row>
    <row r="1314" spans="1:188" x14ac:dyDescent="0.7">
      <c r="A1314" s="2">
        <v>1301854</v>
      </c>
      <c r="B1314" s="2" t="s">
        <v>1500</v>
      </c>
      <c r="C1314" s="3">
        <v>41275</v>
      </c>
      <c r="D1314" s="2">
        <v>6</v>
      </c>
      <c r="E1314" s="2">
        <v>3</v>
      </c>
      <c r="F1314" s="2">
        <v>1</v>
      </c>
      <c r="G1314" s="2">
        <v>3</v>
      </c>
      <c r="H1314" s="2">
        <v>1</v>
      </c>
      <c r="I1314" s="2">
        <v>0</v>
      </c>
      <c r="J1314" s="2">
        <v>14</v>
      </c>
      <c r="K1314" s="2">
        <v>0</v>
      </c>
      <c r="L1314" s="2">
        <v>2</v>
      </c>
      <c r="M1314" s="2">
        <v>1</v>
      </c>
      <c r="N1314" s="2">
        <v>0</v>
      </c>
      <c r="O1314" s="2">
        <v>14</v>
      </c>
      <c r="P1314" s="2">
        <v>0</v>
      </c>
      <c r="Q1314" s="2">
        <v>2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1</v>
      </c>
      <c r="AE1314" s="2">
        <v>0</v>
      </c>
      <c r="AF1314" s="2">
        <v>0</v>
      </c>
      <c r="AG1314" s="2">
        <v>0</v>
      </c>
      <c r="AH1314" s="2">
        <v>1</v>
      </c>
      <c r="AI1314" s="2">
        <v>1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0</v>
      </c>
      <c r="AP1314" s="2">
        <v>0</v>
      </c>
      <c r="AQ1314" s="2">
        <v>0</v>
      </c>
      <c r="AR1314" s="2">
        <v>1</v>
      </c>
      <c r="AS1314" s="2">
        <v>0</v>
      </c>
      <c r="AT1314" s="2">
        <v>0</v>
      </c>
      <c r="AU1314" s="2">
        <v>0</v>
      </c>
      <c r="AV1314" s="2">
        <v>1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1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1113.28</v>
      </c>
      <c r="CG1314" s="2">
        <v>1013.28</v>
      </c>
      <c r="CH1314" s="2">
        <v>100</v>
      </c>
      <c r="CI1314" s="2">
        <v>0</v>
      </c>
      <c r="CJ1314" s="2">
        <v>739.67</v>
      </c>
      <c r="CK1314" s="2">
        <v>0</v>
      </c>
      <c r="CL1314" s="2">
        <v>273.61</v>
      </c>
      <c r="CM1314" s="2">
        <v>0</v>
      </c>
      <c r="CN1314" s="2">
        <v>100</v>
      </c>
      <c r="CO1314" s="2">
        <v>0</v>
      </c>
      <c r="CP1314" s="2">
        <v>739.67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100</v>
      </c>
      <c r="DC1314" s="2">
        <v>0</v>
      </c>
      <c r="DD1314" s="2">
        <v>739.67</v>
      </c>
      <c r="DE1314" s="2">
        <v>0</v>
      </c>
      <c r="DF1314" s="2">
        <v>273.61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100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0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319.44</v>
      </c>
      <c r="EV1314" s="2">
        <v>50</v>
      </c>
      <c r="EW1314" s="2">
        <v>0</v>
      </c>
      <c r="EX1314" s="2">
        <v>370.23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0</v>
      </c>
      <c r="FR1314" s="2">
        <v>0</v>
      </c>
      <c r="FS1314" s="2">
        <v>0</v>
      </c>
      <c r="FT1314" s="2">
        <v>0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263.61</v>
      </c>
      <c r="GA1314" s="2">
        <v>0</v>
      </c>
      <c r="GB1314" s="2">
        <v>0</v>
      </c>
      <c r="GC1314" s="2">
        <v>10</v>
      </c>
      <c r="GD1314" s="2">
        <v>1113.28</v>
      </c>
      <c r="GE1314" s="2">
        <v>17</v>
      </c>
      <c r="GF1314" s="2" t="s">
        <v>188</v>
      </c>
    </row>
    <row r="1315" spans="1:188" x14ac:dyDescent="0.7">
      <c r="A1315" s="2">
        <v>1302619</v>
      </c>
      <c r="B1315" s="2" t="s">
        <v>1501</v>
      </c>
      <c r="C1315" s="3">
        <v>41640</v>
      </c>
      <c r="D1315" s="2">
        <v>5</v>
      </c>
      <c r="E1315" s="2">
        <v>3</v>
      </c>
      <c r="F1315" s="2">
        <v>1</v>
      </c>
      <c r="G1315" s="2">
        <v>3</v>
      </c>
      <c r="H1315" s="2">
        <v>0</v>
      </c>
      <c r="I1315" s="2">
        <v>1</v>
      </c>
      <c r="J1315" s="2">
        <v>0</v>
      </c>
      <c r="K1315" s="2">
        <v>1</v>
      </c>
      <c r="L1315" s="2">
        <v>0</v>
      </c>
      <c r="M1315" s="2">
        <v>1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</v>
      </c>
      <c r="AI1315" s="2">
        <v>1</v>
      </c>
      <c r="AJ1315" s="2">
        <v>0</v>
      </c>
      <c r="AK1315" s="2">
        <v>0</v>
      </c>
      <c r="AL1315" s="2">
        <v>0</v>
      </c>
      <c r="AM1315" s="2">
        <v>0</v>
      </c>
      <c r="AN1315" s="2">
        <v>1</v>
      </c>
      <c r="AO1315" s="2">
        <v>0</v>
      </c>
      <c r="AP1315" s="2">
        <v>0</v>
      </c>
      <c r="AQ1315" s="2">
        <v>0</v>
      </c>
      <c r="AR1315" s="2">
        <v>1</v>
      </c>
      <c r="AS1315" s="2">
        <v>0</v>
      </c>
      <c r="AT1315" s="2">
        <v>0</v>
      </c>
      <c r="AU1315" s="2">
        <v>0</v>
      </c>
      <c r="AV1315" s="2">
        <v>1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63</v>
      </c>
      <c r="CG1315" s="2">
        <v>63</v>
      </c>
      <c r="CH1315" s="2">
        <v>0</v>
      </c>
      <c r="CI1315" s="2">
        <v>20</v>
      </c>
      <c r="CJ1315" s="2">
        <v>0</v>
      </c>
      <c r="CK1315" s="2">
        <v>43</v>
      </c>
      <c r="CL1315" s="2">
        <v>0</v>
      </c>
      <c r="CM1315" s="2">
        <v>0</v>
      </c>
      <c r="CN1315" s="2">
        <v>0</v>
      </c>
      <c r="CO1315" s="2">
        <v>20</v>
      </c>
      <c r="CP1315" s="2">
        <v>0</v>
      </c>
      <c r="CQ1315" s="2">
        <v>43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0</v>
      </c>
      <c r="DA1315" s="2">
        <v>0</v>
      </c>
      <c r="DB1315" s="2">
        <v>20</v>
      </c>
      <c r="DC1315" s="2">
        <v>0</v>
      </c>
      <c r="DD1315" s="2">
        <v>43</v>
      </c>
      <c r="DE1315" s="2">
        <v>0</v>
      </c>
      <c r="DF1315" s="2">
        <v>20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0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0</v>
      </c>
      <c r="EO1315" s="2">
        <v>0</v>
      </c>
      <c r="EP1315" s="2">
        <v>20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0</v>
      </c>
      <c r="FJ1315" s="2">
        <v>0</v>
      </c>
      <c r="FK1315" s="2">
        <v>0</v>
      </c>
      <c r="FL1315" s="2">
        <v>0</v>
      </c>
      <c r="FM1315" s="2">
        <v>43</v>
      </c>
      <c r="FN1315" s="2">
        <v>0</v>
      </c>
      <c r="FO1315" s="2">
        <v>0</v>
      </c>
      <c r="FP1315" s="2">
        <v>0</v>
      </c>
      <c r="FQ1315" s="2">
        <v>0</v>
      </c>
      <c r="FR1315" s="2">
        <v>0</v>
      </c>
      <c r="FS1315" s="2">
        <v>0</v>
      </c>
      <c r="FT1315" s="2">
        <v>0</v>
      </c>
      <c r="FU1315" s="2">
        <v>0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0</v>
      </c>
      <c r="GB1315" s="2">
        <v>0</v>
      </c>
      <c r="GC1315" s="2">
        <v>0</v>
      </c>
      <c r="GD1315" s="2">
        <v>63</v>
      </c>
      <c r="GE1315" s="2">
        <v>2</v>
      </c>
      <c r="GF1315" s="2" t="s">
        <v>188</v>
      </c>
    </row>
    <row r="1316" spans="1:188" x14ac:dyDescent="0.7">
      <c r="A1316" s="2">
        <v>1303331</v>
      </c>
      <c r="B1316" s="2" t="s">
        <v>1502</v>
      </c>
      <c r="C1316" s="3">
        <v>41275</v>
      </c>
      <c r="D1316" s="2">
        <v>6</v>
      </c>
      <c r="E1316" s="2">
        <v>3</v>
      </c>
      <c r="F1316" s="2">
        <v>1</v>
      </c>
      <c r="G1316" s="2">
        <v>3</v>
      </c>
      <c r="H1316" s="2">
        <v>4</v>
      </c>
      <c r="I1316" s="2">
        <v>0</v>
      </c>
      <c r="J1316" s="2">
        <v>2</v>
      </c>
      <c r="K1316" s="2">
        <v>0</v>
      </c>
      <c r="L1316" s="2">
        <v>1</v>
      </c>
      <c r="M1316" s="2">
        <v>4</v>
      </c>
      <c r="N1316" s="2">
        <v>0</v>
      </c>
      <c r="O1316" s="2">
        <v>2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1</v>
      </c>
      <c r="AE1316" s="2">
        <v>0</v>
      </c>
      <c r="AF1316" s="2">
        <v>0</v>
      </c>
      <c r="AG1316" s="2">
        <v>0</v>
      </c>
      <c r="AH1316" s="2">
        <v>1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1</v>
      </c>
      <c r="AO1316" s="2">
        <v>0</v>
      </c>
      <c r="AP1316" s="2">
        <v>0</v>
      </c>
      <c r="AQ1316" s="2">
        <v>0</v>
      </c>
      <c r="AR1316" s="2">
        <v>1</v>
      </c>
      <c r="AS1316" s="2">
        <v>0</v>
      </c>
      <c r="AT1316" s="2">
        <v>0</v>
      </c>
      <c r="AU1316" s="2">
        <v>0</v>
      </c>
      <c r="AV1316" s="2">
        <v>1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1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174</v>
      </c>
      <c r="CG1316" s="2">
        <v>85</v>
      </c>
      <c r="CH1316" s="2">
        <v>89</v>
      </c>
      <c r="CI1316" s="2">
        <v>0</v>
      </c>
      <c r="CJ1316" s="2">
        <v>35</v>
      </c>
      <c r="CK1316" s="2">
        <v>0</v>
      </c>
      <c r="CL1316" s="2">
        <v>50</v>
      </c>
      <c r="CM1316" s="2">
        <v>0</v>
      </c>
      <c r="CN1316" s="2">
        <v>89</v>
      </c>
      <c r="CO1316" s="2">
        <v>0</v>
      </c>
      <c r="CP1316" s="2">
        <v>35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89</v>
      </c>
      <c r="DC1316" s="2">
        <v>0</v>
      </c>
      <c r="DD1316" s="2">
        <v>35</v>
      </c>
      <c r="DE1316" s="2">
        <v>0</v>
      </c>
      <c r="DF1316" s="2">
        <v>50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25</v>
      </c>
      <c r="EB1316" s="2">
        <v>0</v>
      </c>
      <c r="EC1316" s="2">
        <v>0</v>
      </c>
      <c r="ED1316" s="2">
        <v>60</v>
      </c>
      <c r="EE1316" s="2">
        <v>4</v>
      </c>
      <c r="EF1316" s="2">
        <v>0</v>
      </c>
      <c r="EG1316" s="2">
        <v>0</v>
      </c>
      <c r="EH1316" s="2">
        <v>0</v>
      </c>
      <c r="EI1316" s="2">
        <v>0</v>
      </c>
      <c r="EJ1316" s="2">
        <v>0</v>
      </c>
      <c r="EK1316" s="2">
        <v>0</v>
      </c>
      <c r="EL1316" s="2">
        <v>0</v>
      </c>
      <c r="EM1316" s="2">
        <v>0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35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0</v>
      </c>
      <c r="FP1316" s="2">
        <v>0</v>
      </c>
      <c r="FQ1316" s="2">
        <v>0</v>
      </c>
      <c r="FR1316" s="2">
        <v>0</v>
      </c>
      <c r="FS1316" s="2">
        <v>0</v>
      </c>
      <c r="FT1316" s="2">
        <v>0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50</v>
      </c>
      <c r="GA1316" s="2">
        <v>0</v>
      </c>
      <c r="GB1316" s="2">
        <v>0</v>
      </c>
      <c r="GC1316" s="2">
        <v>0</v>
      </c>
      <c r="GD1316" s="2">
        <v>174</v>
      </c>
      <c r="GE1316" s="2">
        <v>7</v>
      </c>
      <c r="GF1316" s="2" t="s">
        <v>188</v>
      </c>
    </row>
    <row r="1317" spans="1:188" x14ac:dyDescent="0.7">
      <c r="A1317" s="2">
        <v>1307244</v>
      </c>
      <c r="B1317" s="2" t="s">
        <v>1503</v>
      </c>
      <c r="C1317" s="3">
        <v>41275</v>
      </c>
      <c r="D1317" s="2">
        <v>6</v>
      </c>
      <c r="E1317" s="2">
        <v>3</v>
      </c>
      <c r="F1317" s="2">
        <v>1</v>
      </c>
      <c r="G1317" s="2">
        <v>3</v>
      </c>
      <c r="H1317" s="2">
        <v>3</v>
      </c>
      <c r="I1317" s="2">
        <v>0</v>
      </c>
      <c r="J1317" s="2">
        <v>1</v>
      </c>
      <c r="K1317" s="2">
        <v>0</v>
      </c>
      <c r="L1317" s="2">
        <v>1</v>
      </c>
      <c r="M1317" s="2">
        <v>3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0</v>
      </c>
      <c r="AH1317" s="2">
        <v>1</v>
      </c>
      <c r="AI1317" s="2">
        <v>1</v>
      </c>
      <c r="AJ1317" s="2">
        <v>0</v>
      </c>
      <c r="AK1317" s="2">
        <v>0</v>
      </c>
      <c r="AL1317" s="2">
        <v>0</v>
      </c>
      <c r="AM1317" s="2">
        <v>0</v>
      </c>
      <c r="AN1317" s="2">
        <v>1</v>
      </c>
      <c r="AO1317" s="2">
        <v>0</v>
      </c>
      <c r="AP1317" s="2">
        <v>0</v>
      </c>
      <c r="AQ1317" s="2">
        <v>0</v>
      </c>
      <c r="AR1317" s="2">
        <v>1</v>
      </c>
      <c r="AS1317" s="2">
        <v>0</v>
      </c>
      <c r="AT1317" s="2">
        <v>0</v>
      </c>
      <c r="AU1317" s="2">
        <v>0</v>
      </c>
      <c r="AV1317" s="2">
        <v>1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1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128.28</v>
      </c>
      <c r="CG1317" s="2">
        <v>68.28</v>
      </c>
      <c r="CH1317" s="2">
        <v>60</v>
      </c>
      <c r="CI1317" s="2">
        <v>0</v>
      </c>
      <c r="CJ1317" s="2">
        <v>50</v>
      </c>
      <c r="CK1317" s="2">
        <v>0</v>
      </c>
      <c r="CL1317" s="2">
        <v>18.28</v>
      </c>
      <c r="CM1317" s="2">
        <v>0</v>
      </c>
      <c r="CN1317" s="2">
        <v>60</v>
      </c>
      <c r="CO1317" s="2">
        <v>0</v>
      </c>
      <c r="CP1317" s="2">
        <v>50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0</v>
      </c>
      <c r="DA1317" s="2">
        <v>0</v>
      </c>
      <c r="DB1317" s="2">
        <v>60</v>
      </c>
      <c r="DC1317" s="2">
        <v>0</v>
      </c>
      <c r="DD1317" s="2">
        <v>50</v>
      </c>
      <c r="DE1317" s="2">
        <v>0</v>
      </c>
      <c r="DF1317" s="2">
        <v>18.28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20</v>
      </c>
      <c r="EC1317" s="2">
        <v>20</v>
      </c>
      <c r="ED1317" s="2">
        <v>0</v>
      </c>
      <c r="EE1317" s="2">
        <v>20</v>
      </c>
      <c r="EF1317" s="2">
        <v>0</v>
      </c>
      <c r="EG1317" s="2">
        <v>0</v>
      </c>
      <c r="EH1317" s="2">
        <v>0</v>
      </c>
      <c r="EI1317" s="2">
        <v>0</v>
      </c>
      <c r="EJ1317" s="2">
        <v>0</v>
      </c>
      <c r="EK1317" s="2">
        <v>0</v>
      </c>
      <c r="EL1317" s="2">
        <v>0</v>
      </c>
      <c r="EM1317" s="2">
        <v>0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50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0</v>
      </c>
      <c r="FQ1317" s="2">
        <v>0</v>
      </c>
      <c r="FR1317" s="2">
        <v>0</v>
      </c>
      <c r="FS1317" s="2">
        <v>0</v>
      </c>
      <c r="FT1317" s="2">
        <v>0</v>
      </c>
      <c r="FU1317" s="2">
        <v>0</v>
      </c>
      <c r="FV1317" s="2">
        <v>0</v>
      </c>
      <c r="FW1317" s="2">
        <v>0</v>
      </c>
      <c r="FX1317" s="2">
        <v>0</v>
      </c>
      <c r="FY1317" s="2">
        <v>18.28</v>
      </c>
      <c r="FZ1317" s="2">
        <v>0</v>
      </c>
      <c r="GA1317" s="2">
        <v>0</v>
      </c>
      <c r="GB1317" s="2">
        <v>0</v>
      </c>
      <c r="GC1317" s="2">
        <v>0</v>
      </c>
      <c r="GD1317" s="2">
        <v>128.28</v>
      </c>
      <c r="GE1317" s="2">
        <v>5</v>
      </c>
      <c r="GF1317" s="2" t="s">
        <v>188</v>
      </c>
    </row>
    <row r="1318" spans="1:188" x14ac:dyDescent="0.7">
      <c r="A1318" s="2">
        <v>1307594</v>
      </c>
      <c r="B1318" s="2" t="s">
        <v>1504</v>
      </c>
      <c r="C1318" s="3">
        <v>41275</v>
      </c>
      <c r="D1318" s="2">
        <v>6</v>
      </c>
      <c r="E1318" s="2">
        <v>3</v>
      </c>
      <c r="F1318" s="2">
        <v>1</v>
      </c>
      <c r="G1318" s="2">
        <v>3</v>
      </c>
      <c r="H1318" s="2">
        <v>1</v>
      </c>
      <c r="I1318" s="2">
        <v>0</v>
      </c>
      <c r="J1318" s="2">
        <v>1</v>
      </c>
      <c r="K1318" s="2">
        <v>0</v>
      </c>
      <c r="L1318" s="2">
        <v>2</v>
      </c>
      <c r="M1318" s="2">
        <v>1</v>
      </c>
      <c r="N1318" s="2">
        <v>0</v>
      </c>
      <c r="O1318" s="2">
        <v>1</v>
      </c>
      <c r="P1318" s="2">
        <v>0</v>
      </c>
      <c r="Q1318" s="2">
        <v>2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1</v>
      </c>
      <c r="AE1318" s="2">
        <v>0</v>
      </c>
      <c r="AF1318" s="2">
        <v>0</v>
      </c>
      <c r="AG1318" s="2">
        <v>0</v>
      </c>
      <c r="AH1318" s="2">
        <v>1</v>
      </c>
      <c r="AI1318" s="2">
        <v>1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0</v>
      </c>
      <c r="AP1318" s="2">
        <v>0</v>
      </c>
      <c r="AQ1318" s="2">
        <v>0</v>
      </c>
      <c r="AR1318" s="2">
        <v>1</v>
      </c>
      <c r="AS1318" s="2">
        <v>0</v>
      </c>
      <c r="AT1318" s="2">
        <v>0</v>
      </c>
      <c r="AU1318" s="2">
        <v>0</v>
      </c>
      <c r="AV1318" s="2">
        <v>1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1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631.53</v>
      </c>
      <c r="CG1318" s="2">
        <v>408.34</v>
      </c>
      <c r="CH1318" s="2">
        <v>223.19</v>
      </c>
      <c r="CI1318" s="2">
        <v>0</v>
      </c>
      <c r="CJ1318" s="2">
        <v>181.47</v>
      </c>
      <c r="CK1318" s="2">
        <v>0</v>
      </c>
      <c r="CL1318" s="2">
        <v>226.87</v>
      </c>
      <c r="CM1318" s="2">
        <v>0</v>
      </c>
      <c r="CN1318" s="2">
        <v>223.19</v>
      </c>
      <c r="CO1318" s="2">
        <v>0</v>
      </c>
      <c r="CP1318" s="2">
        <v>181.47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223.19</v>
      </c>
      <c r="DC1318" s="2">
        <v>0</v>
      </c>
      <c r="DD1318" s="2">
        <v>181.47</v>
      </c>
      <c r="DE1318" s="2">
        <v>0</v>
      </c>
      <c r="DF1318" s="2">
        <v>226.87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223.19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181.47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>
        <v>0</v>
      </c>
      <c r="FT1318" s="2">
        <v>0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0</v>
      </c>
      <c r="GC1318" s="2">
        <v>226.87</v>
      </c>
      <c r="GD1318" s="2">
        <v>631.53</v>
      </c>
      <c r="GE1318" s="2">
        <v>4</v>
      </c>
      <c r="GF1318" s="2" t="s">
        <v>188</v>
      </c>
    </row>
    <row r="1319" spans="1:188" x14ac:dyDescent="0.7">
      <c r="A1319" s="2">
        <v>1307619</v>
      </c>
      <c r="B1319" s="2" t="s">
        <v>1505</v>
      </c>
      <c r="C1319" s="3">
        <v>41640</v>
      </c>
      <c r="D1319" s="2">
        <v>5</v>
      </c>
      <c r="E1319" s="2">
        <v>3</v>
      </c>
      <c r="F1319" s="2">
        <v>1</v>
      </c>
      <c r="G1319" s="2">
        <v>3</v>
      </c>
      <c r="H1319" s="2">
        <v>0</v>
      </c>
      <c r="I1319" s="2">
        <v>1</v>
      </c>
      <c r="J1319" s="2">
        <v>0</v>
      </c>
      <c r="K1319" s="2">
        <v>1</v>
      </c>
      <c r="L1319" s="2">
        <v>0</v>
      </c>
      <c r="M1319" s="2">
        <v>1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0</v>
      </c>
      <c r="AP1319" s="2">
        <v>0</v>
      </c>
      <c r="AQ1319" s="2">
        <v>0</v>
      </c>
      <c r="AR1319" s="2">
        <v>1</v>
      </c>
      <c r="AS1319" s="2">
        <v>0</v>
      </c>
      <c r="AT1319" s="2">
        <v>0</v>
      </c>
      <c r="AU1319" s="2">
        <v>0</v>
      </c>
      <c r="AV1319" s="2">
        <v>1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120.88</v>
      </c>
      <c r="CG1319" s="2">
        <v>65</v>
      </c>
      <c r="CH1319" s="2">
        <v>0</v>
      </c>
      <c r="CI1319" s="2">
        <v>70.88</v>
      </c>
      <c r="CJ1319" s="2">
        <v>0</v>
      </c>
      <c r="CK1319" s="2">
        <v>50</v>
      </c>
      <c r="CL1319" s="2">
        <v>0</v>
      </c>
      <c r="CM1319" s="2">
        <v>0</v>
      </c>
      <c r="CN1319" s="2">
        <v>0</v>
      </c>
      <c r="CO1319" s="2">
        <v>70.88</v>
      </c>
      <c r="CP1319" s="2">
        <v>0</v>
      </c>
      <c r="CQ1319" s="2">
        <v>50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70.88</v>
      </c>
      <c r="DC1319" s="2">
        <v>0</v>
      </c>
      <c r="DD1319" s="2">
        <v>50</v>
      </c>
      <c r="DE1319" s="2">
        <v>0</v>
      </c>
      <c r="DF1319" s="2">
        <v>15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0</v>
      </c>
      <c r="EI1319" s="2">
        <v>0</v>
      </c>
      <c r="EJ1319" s="2">
        <v>0</v>
      </c>
      <c r="EK1319" s="2">
        <v>0</v>
      </c>
      <c r="EL1319" s="2">
        <v>0</v>
      </c>
      <c r="EM1319" s="2">
        <v>0</v>
      </c>
      <c r="EN1319" s="2">
        <v>0</v>
      </c>
      <c r="EO1319" s="2">
        <v>0</v>
      </c>
      <c r="EP1319" s="2">
        <v>70.88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50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0</v>
      </c>
      <c r="FR1319" s="2">
        <v>0</v>
      </c>
      <c r="FS1319" s="2">
        <v>0</v>
      </c>
      <c r="FT1319" s="2">
        <v>0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0</v>
      </c>
      <c r="GD1319" s="2">
        <v>120.88</v>
      </c>
      <c r="GE1319" s="2">
        <v>2</v>
      </c>
      <c r="GF1319" s="2" t="s">
        <v>188</v>
      </c>
    </row>
    <row r="1320" spans="1:188" x14ac:dyDescent="0.7">
      <c r="A1320" s="2">
        <v>1308052</v>
      </c>
      <c r="B1320" s="2" t="s">
        <v>1506</v>
      </c>
      <c r="C1320" s="3">
        <v>41275</v>
      </c>
      <c r="D1320" s="2">
        <v>6</v>
      </c>
      <c r="E1320" s="2">
        <v>4</v>
      </c>
      <c r="F1320" s="2">
        <v>2</v>
      </c>
      <c r="G1320" s="2">
        <v>4</v>
      </c>
      <c r="H1320" s="2">
        <v>1</v>
      </c>
      <c r="I1320" s="2">
        <v>0</v>
      </c>
      <c r="J1320" s="2">
        <v>3</v>
      </c>
      <c r="K1320" s="2">
        <v>0</v>
      </c>
      <c r="L1320" s="2">
        <v>1</v>
      </c>
      <c r="M1320" s="2">
        <v>1</v>
      </c>
      <c r="N1320" s="2">
        <v>0</v>
      </c>
      <c r="O1320" s="2">
        <v>3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1</v>
      </c>
      <c r="AI1320" s="2">
        <v>1</v>
      </c>
      <c r="AJ1320" s="2">
        <v>0</v>
      </c>
      <c r="AK1320" s="2">
        <v>0</v>
      </c>
      <c r="AL1320" s="2">
        <v>0</v>
      </c>
      <c r="AM1320" s="2">
        <v>0</v>
      </c>
      <c r="AN1320" s="2">
        <v>1</v>
      </c>
      <c r="AO1320" s="2">
        <v>0</v>
      </c>
      <c r="AP1320" s="2">
        <v>0</v>
      </c>
      <c r="AQ1320" s="2">
        <v>0</v>
      </c>
      <c r="AR1320" s="2">
        <v>1</v>
      </c>
      <c r="AS1320" s="2">
        <v>0</v>
      </c>
      <c r="AT1320" s="2">
        <v>0</v>
      </c>
      <c r="AU1320" s="2">
        <v>0</v>
      </c>
      <c r="AV1320" s="2">
        <v>1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1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165</v>
      </c>
      <c r="CG1320" s="2">
        <v>190</v>
      </c>
      <c r="CH1320" s="2">
        <v>25</v>
      </c>
      <c r="CI1320" s="2">
        <v>0</v>
      </c>
      <c r="CJ1320" s="2">
        <v>140</v>
      </c>
      <c r="CK1320" s="2">
        <v>0</v>
      </c>
      <c r="CL1320" s="2">
        <v>50</v>
      </c>
      <c r="CM1320" s="2">
        <v>0</v>
      </c>
      <c r="CN1320" s="2">
        <v>25</v>
      </c>
      <c r="CO1320" s="2">
        <v>0</v>
      </c>
      <c r="CP1320" s="2">
        <v>140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25</v>
      </c>
      <c r="DC1320" s="2">
        <v>0</v>
      </c>
      <c r="DD1320" s="2">
        <v>140</v>
      </c>
      <c r="DE1320" s="2">
        <v>0</v>
      </c>
      <c r="DF1320" s="2">
        <v>50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25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50</v>
      </c>
      <c r="EX1320" s="2">
        <v>0</v>
      </c>
      <c r="EY1320" s="2">
        <v>0</v>
      </c>
      <c r="EZ1320" s="2">
        <v>0</v>
      </c>
      <c r="FA1320" s="2">
        <v>90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0</v>
      </c>
      <c r="FR1320" s="2">
        <v>0</v>
      </c>
      <c r="FS1320" s="2">
        <v>0</v>
      </c>
      <c r="FT1320" s="2">
        <v>0</v>
      </c>
      <c r="FU1320" s="2">
        <v>0</v>
      </c>
      <c r="FV1320" s="2">
        <v>0</v>
      </c>
      <c r="FW1320" s="2">
        <v>0</v>
      </c>
      <c r="FX1320" s="2">
        <v>50</v>
      </c>
      <c r="FY1320" s="2">
        <v>0</v>
      </c>
      <c r="FZ1320" s="2">
        <v>0</v>
      </c>
      <c r="GA1320" s="2">
        <v>0</v>
      </c>
      <c r="GB1320" s="2">
        <v>0</v>
      </c>
      <c r="GC1320" s="2">
        <v>0</v>
      </c>
      <c r="GD1320" s="2">
        <v>215</v>
      </c>
      <c r="GE1320" s="2">
        <v>5</v>
      </c>
      <c r="GF1320" s="2" t="s">
        <v>188</v>
      </c>
    </row>
    <row r="1321" spans="1:188" x14ac:dyDescent="0.7">
      <c r="A1321" s="2">
        <v>1308799</v>
      </c>
      <c r="B1321" s="2" t="s">
        <v>1507</v>
      </c>
      <c r="C1321" s="3">
        <v>41275</v>
      </c>
      <c r="D1321" s="2">
        <v>6</v>
      </c>
      <c r="E1321" s="2">
        <v>3</v>
      </c>
      <c r="F1321" s="2">
        <v>1</v>
      </c>
      <c r="G1321" s="2">
        <v>3</v>
      </c>
      <c r="H1321" s="2">
        <v>5</v>
      </c>
      <c r="I1321" s="2">
        <v>0</v>
      </c>
      <c r="J1321" s="2">
        <v>1</v>
      </c>
      <c r="K1321" s="2">
        <v>0</v>
      </c>
      <c r="L1321" s="2">
        <v>1</v>
      </c>
      <c r="M1321" s="2">
        <v>5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1</v>
      </c>
      <c r="AE1321" s="2">
        <v>0</v>
      </c>
      <c r="AF1321" s="2">
        <v>0</v>
      </c>
      <c r="AG1321" s="2">
        <v>0</v>
      </c>
      <c r="AH1321" s="2">
        <v>1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2">
        <v>1</v>
      </c>
      <c r="AS1321" s="2">
        <v>0</v>
      </c>
      <c r="AT1321" s="2">
        <v>0</v>
      </c>
      <c r="AU1321" s="2">
        <v>0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1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150</v>
      </c>
      <c r="CG1321" s="2">
        <v>50</v>
      </c>
      <c r="CH1321" s="2">
        <v>100</v>
      </c>
      <c r="CI1321" s="2">
        <v>0</v>
      </c>
      <c r="CJ1321" s="2">
        <v>25</v>
      </c>
      <c r="CK1321" s="2">
        <v>0</v>
      </c>
      <c r="CL1321" s="2">
        <v>25</v>
      </c>
      <c r="CM1321" s="2">
        <v>0</v>
      </c>
      <c r="CN1321" s="2">
        <v>100</v>
      </c>
      <c r="CO1321" s="2">
        <v>0</v>
      </c>
      <c r="CP1321" s="2">
        <v>25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100</v>
      </c>
      <c r="DC1321" s="2">
        <v>0</v>
      </c>
      <c r="DD1321" s="2">
        <v>25</v>
      </c>
      <c r="DE1321" s="2">
        <v>0</v>
      </c>
      <c r="DF1321" s="2">
        <v>25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100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25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0</v>
      </c>
      <c r="FQ1321" s="2">
        <v>0</v>
      </c>
      <c r="FR1321" s="2">
        <v>25</v>
      </c>
      <c r="FS1321" s="2">
        <v>0</v>
      </c>
      <c r="FT1321" s="2">
        <v>0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0</v>
      </c>
      <c r="GD1321" s="2">
        <v>150</v>
      </c>
      <c r="GE1321" s="2">
        <v>7</v>
      </c>
      <c r="GF1321" s="2" t="s">
        <v>188</v>
      </c>
    </row>
    <row r="1322" spans="1:188" x14ac:dyDescent="0.7">
      <c r="A1322" s="2">
        <v>1309399</v>
      </c>
      <c r="B1322" s="2" t="s">
        <v>1508</v>
      </c>
      <c r="C1322" s="3">
        <v>41275</v>
      </c>
      <c r="D1322" s="2">
        <v>6</v>
      </c>
      <c r="E1322" s="2">
        <v>4</v>
      </c>
      <c r="F1322" s="2">
        <v>2</v>
      </c>
      <c r="G1322" s="2">
        <v>4</v>
      </c>
      <c r="H1322" s="2">
        <v>1</v>
      </c>
      <c r="I1322" s="2">
        <v>0</v>
      </c>
      <c r="J1322" s="2">
        <v>1</v>
      </c>
      <c r="K1322" s="2">
        <v>0</v>
      </c>
      <c r="L1322" s="2">
        <v>3</v>
      </c>
      <c r="M1322" s="2">
        <v>1</v>
      </c>
      <c r="N1322" s="2">
        <v>0</v>
      </c>
      <c r="O1322" s="2">
        <v>1</v>
      </c>
      <c r="P1322" s="2">
        <v>0</v>
      </c>
      <c r="Q1322" s="2">
        <v>3</v>
      </c>
      <c r="R1322" s="2">
        <v>0</v>
      </c>
      <c r="S1322" s="2">
        <v>0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1</v>
      </c>
      <c r="AJ1322" s="2">
        <v>0</v>
      </c>
      <c r="AK1322" s="2">
        <v>0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  <c r="AQ1322" s="2">
        <v>0</v>
      </c>
      <c r="AR1322" s="2">
        <v>1</v>
      </c>
      <c r="AS1322" s="2">
        <v>0</v>
      </c>
      <c r="AT1322" s="2">
        <v>0</v>
      </c>
      <c r="AU1322" s="2">
        <v>0</v>
      </c>
      <c r="AV1322" s="2">
        <v>1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1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150</v>
      </c>
      <c r="CG1322" s="2">
        <v>398.95</v>
      </c>
      <c r="CH1322" s="2">
        <v>50</v>
      </c>
      <c r="CI1322" s="2">
        <v>0</v>
      </c>
      <c r="CJ1322" s="2">
        <v>100</v>
      </c>
      <c r="CK1322" s="2">
        <v>0</v>
      </c>
      <c r="CL1322" s="2">
        <v>298.95</v>
      </c>
      <c r="CM1322" s="2">
        <v>0</v>
      </c>
      <c r="CN1322" s="2">
        <v>50</v>
      </c>
      <c r="CO1322" s="2">
        <v>0</v>
      </c>
      <c r="CP1322" s="2">
        <v>100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50</v>
      </c>
      <c r="DC1322" s="2">
        <v>0</v>
      </c>
      <c r="DD1322" s="2">
        <v>100</v>
      </c>
      <c r="DE1322" s="2">
        <v>0</v>
      </c>
      <c r="DF1322" s="2">
        <v>298.95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50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100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0</v>
      </c>
      <c r="FS1322" s="2">
        <v>0</v>
      </c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99</v>
      </c>
      <c r="GB1322" s="2">
        <v>91.04</v>
      </c>
      <c r="GC1322" s="2">
        <v>108.91</v>
      </c>
      <c r="GD1322" s="2">
        <v>448.95</v>
      </c>
      <c r="GE1322" s="2">
        <v>5</v>
      </c>
      <c r="GF1322" s="2" t="s">
        <v>188</v>
      </c>
    </row>
    <row r="1323" spans="1:188" x14ac:dyDescent="0.7">
      <c r="A1323" s="2">
        <v>1310084</v>
      </c>
      <c r="B1323" s="2" t="s">
        <v>1509</v>
      </c>
      <c r="C1323" s="3">
        <v>41275</v>
      </c>
      <c r="D1323" s="2">
        <v>6</v>
      </c>
      <c r="E1323" s="2">
        <v>4</v>
      </c>
      <c r="F1323" s="2">
        <v>2</v>
      </c>
      <c r="G1323" s="2">
        <v>4</v>
      </c>
      <c r="H1323" s="2">
        <v>14</v>
      </c>
      <c r="I1323" s="2">
        <v>0</v>
      </c>
      <c r="J1323" s="2">
        <v>1</v>
      </c>
      <c r="K1323" s="2">
        <v>0</v>
      </c>
      <c r="L1323" s="2">
        <v>2</v>
      </c>
      <c r="M1323" s="2">
        <v>14</v>
      </c>
      <c r="N1323" s="2">
        <v>0</v>
      </c>
      <c r="O1323" s="2">
        <v>1</v>
      </c>
      <c r="P1323" s="2">
        <v>0</v>
      </c>
      <c r="Q1323" s="2">
        <v>2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1</v>
      </c>
      <c r="AI1323" s="2">
        <v>1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0</v>
      </c>
      <c r="AP1323" s="2">
        <v>0</v>
      </c>
      <c r="AQ1323" s="2">
        <v>0</v>
      </c>
      <c r="AR1323" s="2">
        <v>1</v>
      </c>
      <c r="AS1323" s="2">
        <v>0</v>
      </c>
      <c r="AT1323" s="2">
        <v>0</v>
      </c>
      <c r="AU1323" s="2">
        <v>0</v>
      </c>
      <c r="AV1323" s="2">
        <v>1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1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1103.2</v>
      </c>
      <c r="CG1323" s="2">
        <v>224.8</v>
      </c>
      <c r="CH1323" s="2">
        <v>1003.2</v>
      </c>
      <c r="CI1323" s="2">
        <v>0</v>
      </c>
      <c r="CJ1323" s="2">
        <v>100</v>
      </c>
      <c r="CK1323" s="2">
        <v>0</v>
      </c>
      <c r="CL1323" s="2">
        <v>124.8</v>
      </c>
      <c r="CM1323" s="2">
        <v>0</v>
      </c>
      <c r="CN1323" s="2">
        <v>1003.2</v>
      </c>
      <c r="CO1323" s="2">
        <v>0</v>
      </c>
      <c r="CP1323" s="2">
        <v>100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2">
        <v>1003.2</v>
      </c>
      <c r="DC1323" s="2">
        <v>0</v>
      </c>
      <c r="DD1323" s="2">
        <v>100</v>
      </c>
      <c r="DE1323" s="2">
        <v>0</v>
      </c>
      <c r="DF1323" s="2">
        <v>124.8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715.37</v>
      </c>
      <c r="EC1323" s="2">
        <v>0</v>
      </c>
      <c r="ED1323" s="2">
        <v>0</v>
      </c>
      <c r="EE1323" s="2">
        <v>0</v>
      </c>
      <c r="EF1323" s="2">
        <v>0</v>
      </c>
      <c r="EG1323" s="2">
        <v>287.83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100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>
        <v>0</v>
      </c>
      <c r="FT1323" s="2">
        <v>0</v>
      </c>
      <c r="FU1323" s="2">
        <v>100</v>
      </c>
      <c r="FV1323" s="2">
        <v>24.8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1228</v>
      </c>
      <c r="GE1323" s="2">
        <v>17</v>
      </c>
      <c r="GF1323" s="2" t="s">
        <v>188</v>
      </c>
    </row>
    <row r="1324" spans="1:188" x14ac:dyDescent="0.7">
      <c r="A1324" s="2">
        <v>1310220</v>
      </c>
      <c r="B1324" s="2" t="s">
        <v>1510</v>
      </c>
      <c r="C1324" s="3">
        <v>41275</v>
      </c>
      <c r="D1324" s="2">
        <v>6</v>
      </c>
      <c r="E1324" s="2">
        <v>3</v>
      </c>
      <c r="F1324" s="2">
        <v>1</v>
      </c>
      <c r="G1324" s="2">
        <v>3</v>
      </c>
      <c r="H1324" s="2">
        <v>1</v>
      </c>
      <c r="I1324" s="2">
        <v>0</v>
      </c>
      <c r="J1324" s="2">
        <v>1</v>
      </c>
      <c r="K1324" s="2">
        <v>0</v>
      </c>
      <c r="L1324" s="2">
        <v>1</v>
      </c>
      <c r="M1324" s="2">
        <v>1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1</v>
      </c>
      <c r="AE1324" s="2">
        <v>0</v>
      </c>
      <c r="AF1324" s="2">
        <v>0</v>
      </c>
      <c r="AG1324" s="2">
        <v>0</v>
      </c>
      <c r="AH1324" s="2">
        <v>1</v>
      </c>
      <c r="AI1324" s="2">
        <v>1</v>
      </c>
      <c r="AJ1324" s="2">
        <v>0</v>
      </c>
      <c r="AK1324" s="2">
        <v>0</v>
      </c>
      <c r="AL1324" s="2">
        <v>0</v>
      </c>
      <c r="AM1324" s="2">
        <v>0</v>
      </c>
      <c r="AN1324" s="2">
        <v>1</v>
      </c>
      <c r="AO1324" s="2">
        <v>0</v>
      </c>
      <c r="AP1324" s="2">
        <v>0</v>
      </c>
      <c r="AQ1324" s="2">
        <v>0</v>
      </c>
      <c r="AR1324" s="2">
        <v>1</v>
      </c>
      <c r="AS1324" s="2">
        <v>0</v>
      </c>
      <c r="AT1324" s="2">
        <v>0</v>
      </c>
      <c r="AU1324" s="2">
        <v>0</v>
      </c>
      <c r="AV1324" s="2">
        <v>1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1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105</v>
      </c>
      <c r="CG1324" s="2">
        <v>75</v>
      </c>
      <c r="CH1324" s="2">
        <v>30</v>
      </c>
      <c r="CI1324" s="2">
        <v>0</v>
      </c>
      <c r="CJ1324" s="2">
        <v>25</v>
      </c>
      <c r="CK1324" s="2">
        <v>0</v>
      </c>
      <c r="CL1324" s="2">
        <v>50</v>
      </c>
      <c r="CM1324" s="2">
        <v>0</v>
      </c>
      <c r="CN1324" s="2">
        <v>30</v>
      </c>
      <c r="CO1324" s="2">
        <v>0</v>
      </c>
      <c r="CP1324" s="2">
        <v>25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2">
        <v>30</v>
      </c>
      <c r="DC1324" s="2">
        <v>0</v>
      </c>
      <c r="DD1324" s="2">
        <v>25</v>
      </c>
      <c r="DE1324" s="2">
        <v>0</v>
      </c>
      <c r="DF1324" s="2">
        <v>50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30</v>
      </c>
      <c r="EG1324" s="2">
        <v>0</v>
      </c>
      <c r="EH1324" s="2">
        <v>0</v>
      </c>
      <c r="EI1324" s="2">
        <v>0</v>
      </c>
      <c r="EJ1324" s="2">
        <v>0</v>
      </c>
      <c r="EK1324" s="2">
        <v>0</v>
      </c>
      <c r="EL1324" s="2">
        <v>0</v>
      </c>
      <c r="EM1324" s="2">
        <v>0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25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0</v>
      </c>
      <c r="FR1324" s="2">
        <v>50</v>
      </c>
      <c r="FS1324" s="2">
        <v>0</v>
      </c>
      <c r="FT1324" s="2">
        <v>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0</v>
      </c>
      <c r="GD1324" s="2">
        <v>105</v>
      </c>
      <c r="GE1324" s="2">
        <v>3</v>
      </c>
      <c r="GF1324" s="2" t="s">
        <v>188</v>
      </c>
    </row>
    <row r="1325" spans="1:188" x14ac:dyDescent="0.7">
      <c r="A1325" s="2">
        <v>1310368</v>
      </c>
      <c r="B1325" s="2" t="s">
        <v>1511</v>
      </c>
      <c r="C1325" s="3">
        <v>41275</v>
      </c>
      <c r="D1325" s="2">
        <v>6</v>
      </c>
      <c r="E1325" s="2">
        <v>4</v>
      </c>
      <c r="F1325" s="2">
        <v>2</v>
      </c>
      <c r="G1325" s="2">
        <v>4</v>
      </c>
      <c r="H1325" s="2">
        <v>2</v>
      </c>
      <c r="I1325" s="2">
        <v>0</v>
      </c>
      <c r="J1325" s="2">
        <v>1</v>
      </c>
      <c r="K1325" s="2">
        <v>0</v>
      </c>
      <c r="L1325" s="2">
        <v>4</v>
      </c>
      <c r="M1325" s="2">
        <v>2</v>
      </c>
      <c r="N1325" s="2">
        <v>0</v>
      </c>
      <c r="O1325" s="2">
        <v>1</v>
      </c>
      <c r="P1325" s="2">
        <v>0</v>
      </c>
      <c r="Q1325" s="2">
        <v>4</v>
      </c>
      <c r="R1325" s="2">
        <v>0</v>
      </c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</v>
      </c>
      <c r="AI1325" s="2">
        <v>1</v>
      </c>
      <c r="AJ1325" s="2">
        <v>0</v>
      </c>
      <c r="AK1325" s="2">
        <v>0</v>
      </c>
      <c r="AL1325" s="2">
        <v>0</v>
      </c>
      <c r="AM1325" s="2">
        <v>0</v>
      </c>
      <c r="AN1325" s="2">
        <v>1</v>
      </c>
      <c r="AO1325" s="2">
        <v>0</v>
      </c>
      <c r="AP1325" s="2">
        <v>0</v>
      </c>
      <c r="AQ1325" s="2">
        <v>0</v>
      </c>
      <c r="AR1325" s="2">
        <v>1</v>
      </c>
      <c r="AS1325" s="2">
        <v>0</v>
      </c>
      <c r="AT1325" s="2">
        <v>0</v>
      </c>
      <c r="AU1325" s="2">
        <v>0</v>
      </c>
      <c r="AV1325" s="2">
        <v>1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1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20</v>
      </c>
      <c r="CG1325" s="2">
        <v>45</v>
      </c>
      <c r="CH1325" s="2">
        <v>15</v>
      </c>
      <c r="CI1325" s="2">
        <v>0</v>
      </c>
      <c r="CJ1325" s="2">
        <v>5</v>
      </c>
      <c r="CK1325" s="2">
        <v>0</v>
      </c>
      <c r="CL1325" s="2">
        <v>40</v>
      </c>
      <c r="CM1325" s="2">
        <v>0</v>
      </c>
      <c r="CN1325" s="2">
        <v>15</v>
      </c>
      <c r="CO1325" s="2">
        <v>0</v>
      </c>
      <c r="CP1325" s="2">
        <v>5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15</v>
      </c>
      <c r="DC1325" s="2">
        <v>0</v>
      </c>
      <c r="DD1325" s="2">
        <v>5</v>
      </c>
      <c r="DE1325" s="2">
        <v>0</v>
      </c>
      <c r="DF1325" s="2">
        <v>40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10</v>
      </c>
      <c r="DX1325" s="2">
        <v>0</v>
      </c>
      <c r="DY1325" s="2">
        <v>5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5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>
        <v>0</v>
      </c>
      <c r="FT1325" s="2">
        <v>0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30</v>
      </c>
      <c r="GB1325" s="2">
        <v>0</v>
      </c>
      <c r="GC1325" s="2">
        <v>10</v>
      </c>
      <c r="GD1325" s="2">
        <v>60</v>
      </c>
      <c r="GE1325" s="2">
        <v>7</v>
      </c>
      <c r="GF1325" s="2" t="s">
        <v>188</v>
      </c>
    </row>
    <row r="1326" spans="1:188" x14ac:dyDescent="0.7">
      <c r="A1326" s="2">
        <v>1311982</v>
      </c>
      <c r="B1326" s="2" t="s">
        <v>1512</v>
      </c>
      <c r="C1326" s="3">
        <v>41275</v>
      </c>
      <c r="D1326" s="2">
        <v>6</v>
      </c>
      <c r="E1326" s="2">
        <v>3</v>
      </c>
      <c r="F1326" s="2">
        <v>1</v>
      </c>
      <c r="G1326" s="2">
        <v>3</v>
      </c>
      <c r="H1326" s="2">
        <v>1</v>
      </c>
      <c r="I1326" s="2">
        <v>0</v>
      </c>
      <c r="J1326" s="2">
        <v>1</v>
      </c>
      <c r="K1326" s="2">
        <v>0</v>
      </c>
      <c r="L1326" s="2">
        <v>1</v>
      </c>
      <c r="M1326" s="2">
        <v>1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1</v>
      </c>
      <c r="AE1326" s="2">
        <v>0</v>
      </c>
      <c r="AF1326" s="2">
        <v>0</v>
      </c>
      <c r="AG1326" s="2">
        <v>0</v>
      </c>
      <c r="AH1326" s="2">
        <v>1</v>
      </c>
      <c r="AI1326" s="2">
        <v>1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0</v>
      </c>
      <c r="AP1326" s="2">
        <v>0</v>
      </c>
      <c r="AQ1326" s="2">
        <v>0</v>
      </c>
      <c r="AR1326" s="2">
        <v>1</v>
      </c>
      <c r="AS1326" s="2">
        <v>0</v>
      </c>
      <c r="AT1326" s="2">
        <v>0</v>
      </c>
      <c r="AU1326" s="2">
        <v>0</v>
      </c>
      <c r="AV1326" s="2">
        <v>1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1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130</v>
      </c>
      <c r="CG1326" s="2">
        <v>80</v>
      </c>
      <c r="CH1326" s="2">
        <v>50</v>
      </c>
      <c r="CI1326" s="2">
        <v>0</v>
      </c>
      <c r="CJ1326" s="2">
        <v>50</v>
      </c>
      <c r="CK1326" s="2">
        <v>0</v>
      </c>
      <c r="CL1326" s="2">
        <v>30</v>
      </c>
      <c r="CM1326" s="2">
        <v>0</v>
      </c>
      <c r="CN1326" s="2">
        <v>50</v>
      </c>
      <c r="CO1326" s="2">
        <v>0</v>
      </c>
      <c r="CP1326" s="2">
        <v>50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50</v>
      </c>
      <c r="DC1326" s="2">
        <v>0</v>
      </c>
      <c r="DD1326" s="2">
        <v>50</v>
      </c>
      <c r="DE1326" s="2">
        <v>0</v>
      </c>
      <c r="DF1326" s="2">
        <v>30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50</v>
      </c>
      <c r="EF1326" s="2">
        <v>0</v>
      </c>
      <c r="EG1326" s="2">
        <v>0</v>
      </c>
      <c r="EH1326" s="2">
        <v>0</v>
      </c>
      <c r="EI1326" s="2">
        <v>0</v>
      </c>
      <c r="EJ1326" s="2">
        <v>0</v>
      </c>
      <c r="EK1326" s="2">
        <v>0</v>
      </c>
      <c r="EL1326" s="2">
        <v>0</v>
      </c>
      <c r="EM1326" s="2">
        <v>0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50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0</v>
      </c>
      <c r="FR1326" s="2">
        <v>0</v>
      </c>
      <c r="FS1326" s="2">
        <v>0</v>
      </c>
      <c r="FT1326" s="2">
        <v>0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30</v>
      </c>
      <c r="GA1326" s="2">
        <v>0</v>
      </c>
      <c r="GB1326" s="2">
        <v>0</v>
      </c>
      <c r="GC1326" s="2">
        <v>0</v>
      </c>
      <c r="GD1326" s="2">
        <v>130</v>
      </c>
      <c r="GE1326" s="2">
        <v>3</v>
      </c>
      <c r="GF1326" s="2" t="s">
        <v>188</v>
      </c>
    </row>
    <row r="1327" spans="1:188" x14ac:dyDescent="0.7">
      <c r="A1327" s="2">
        <v>1312006</v>
      </c>
      <c r="B1327" s="2" t="s">
        <v>1513</v>
      </c>
      <c r="C1327" s="3">
        <v>41275</v>
      </c>
      <c r="D1327" s="2">
        <v>6</v>
      </c>
      <c r="E1327" s="2">
        <v>3</v>
      </c>
      <c r="F1327" s="2">
        <v>1</v>
      </c>
      <c r="G1327" s="2">
        <v>3</v>
      </c>
      <c r="H1327" s="2">
        <v>2</v>
      </c>
      <c r="I1327" s="2">
        <v>0</v>
      </c>
      <c r="J1327" s="2">
        <v>1</v>
      </c>
      <c r="K1327" s="2">
        <v>0</v>
      </c>
      <c r="L1327" s="2">
        <v>2</v>
      </c>
      <c r="M1327" s="2">
        <v>2</v>
      </c>
      <c r="N1327" s="2">
        <v>0</v>
      </c>
      <c r="O1327" s="2">
        <v>1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1</v>
      </c>
      <c r="AE1327" s="2">
        <v>0</v>
      </c>
      <c r="AF1327" s="2">
        <v>0</v>
      </c>
      <c r="AG1327" s="2">
        <v>0</v>
      </c>
      <c r="AH1327" s="2">
        <v>1</v>
      </c>
      <c r="AI1327" s="2">
        <v>1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0</v>
      </c>
      <c r="AP1327" s="2">
        <v>0</v>
      </c>
      <c r="AQ1327" s="2">
        <v>0</v>
      </c>
      <c r="AR1327" s="2">
        <v>1</v>
      </c>
      <c r="AS1327" s="2">
        <v>0</v>
      </c>
      <c r="AT1327" s="2">
        <v>0</v>
      </c>
      <c r="AU1327" s="2">
        <v>0</v>
      </c>
      <c r="AV1327" s="2">
        <v>1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1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537.41</v>
      </c>
      <c r="CG1327" s="2">
        <v>287.41000000000003</v>
      </c>
      <c r="CH1327" s="2">
        <v>250</v>
      </c>
      <c r="CI1327" s="2">
        <v>0</v>
      </c>
      <c r="CJ1327" s="2">
        <v>89.41</v>
      </c>
      <c r="CK1327" s="2">
        <v>0</v>
      </c>
      <c r="CL1327" s="2">
        <v>198</v>
      </c>
      <c r="CM1327" s="2">
        <v>0</v>
      </c>
      <c r="CN1327" s="2">
        <v>250</v>
      </c>
      <c r="CO1327" s="2">
        <v>0</v>
      </c>
      <c r="CP1327" s="2">
        <v>89.41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250</v>
      </c>
      <c r="DC1327" s="2">
        <v>0</v>
      </c>
      <c r="DD1327" s="2">
        <v>89.41</v>
      </c>
      <c r="DE1327" s="2">
        <v>0</v>
      </c>
      <c r="DF1327" s="2">
        <v>198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250</v>
      </c>
      <c r="EH1327" s="2">
        <v>0</v>
      </c>
      <c r="EI1327" s="2">
        <v>0</v>
      </c>
      <c r="EJ1327" s="2">
        <v>0</v>
      </c>
      <c r="EK1327" s="2">
        <v>0</v>
      </c>
      <c r="EL1327" s="2">
        <v>0</v>
      </c>
      <c r="EM1327" s="2">
        <v>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89.41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0</v>
      </c>
      <c r="FQ1327" s="2">
        <v>0</v>
      </c>
      <c r="FR1327" s="2">
        <v>0</v>
      </c>
      <c r="FS1327" s="2">
        <v>0</v>
      </c>
      <c r="FT1327" s="2">
        <v>0</v>
      </c>
      <c r="FU1327" s="2">
        <v>0</v>
      </c>
      <c r="FV1327" s="2">
        <v>198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0</v>
      </c>
      <c r="GC1327" s="2">
        <v>0</v>
      </c>
      <c r="GD1327" s="2">
        <v>537.41</v>
      </c>
      <c r="GE1327" s="2">
        <v>5</v>
      </c>
      <c r="GF1327" s="2" t="s">
        <v>188</v>
      </c>
    </row>
    <row r="1328" spans="1:188" x14ac:dyDescent="0.7">
      <c r="A1328" s="2">
        <v>1312115</v>
      </c>
      <c r="B1328" s="2" t="s">
        <v>1514</v>
      </c>
      <c r="C1328" s="3">
        <v>41275</v>
      </c>
      <c r="D1328" s="2">
        <v>6</v>
      </c>
      <c r="E1328" s="2">
        <v>3</v>
      </c>
      <c r="F1328" s="2">
        <v>1</v>
      </c>
      <c r="G1328" s="2">
        <v>3</v>
      </c>
      <c r="H1328" s="2">
        <v>2</v>
      </c>
      <c r="I1328" s="2">
        <v>0</v>
      </c>
      <c r="J1328" s="2">
        <v>1</v>
      </c>
      <c r="K1328" s="2">
        <v>0</v>
      </c>
      <c r="L1328" s="2">
        <v>1</v>
      </c>
      <c r="M1328" s="2">
        <v>2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1</v>
      </c>
      <c r="AE1328" s="2">
        <v>0</v>
      </c>
      <c r="AF1328" s="2">
        <v>0</v>
      </c>
      <c r="AG1328" s="2">
        <v>0</v>
      </c>
      <c r="AH1328" s="2">
        <v>1</v>
      </c>
      <c r="AI1328" s="2">
        <v>1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>
        <v>0</v>
      </c>
      <c r="AP1328" s="2">
        <v>0</v>
      </c>
      <c r="AQ1328" s="2">
        <v>0</v>
      </c>
      <c r="AR1328" s="2">
        <v>1</v>
      </c>
      <c r="AS1328" s="2">
        <v>0</v>
      </c>
      <c r="AT1328" s="2">
        <v>0</v>
      </c>
      <c r="AU1328" s="2">
        <v>0</v>
      </c>
      <c r="AV1328" s="2">
        <v>1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1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205</v>
      </c>
      <c r="CG1328" s="2">
        <v>30</v>
      </c>
      <c r="CH1328" s="2">
        <v>175</v>
      </c>
      <c r="CI1328" s="2">
        <v>0</v>
      </c>
      <c r="CJ1328" s="2">
        <v>10</v>
      </c>
      <c r="CK1328" s="2">
        <v>0</v>
      </c>
      <c r="CL1328" s="2">
        <v>20</v>
      </c>
      <c r="CM1328" s="2">
        <v>0</v>
      </c>
      <c r="CN1328" s="2">
        <v>175</v>
      </c>
      <c r="CO1328" s="2">
        <v>0</v>
      </c>
      <c r="CP1328" s="2">
        <v>10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2">
        <v>175</v>
      </c>
      <c r="DC1328" s="2">
        <v>0</v>
      </c>
      <c r="DD1328" s="2">
        <v>10</v>
      </c>
      <c r="DE1328" s="2">
        <v>0</v>
      </c>
      <c r="DF1328" s="2">
        <v>20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175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>
        <v>0</v>
      </c>
      <c r="EJ1328" s="2">
        <v>0</v>
      </c>
      <c r="EK1328" s="2">
        <v>0</v>
      </c>
      <c r="EL1328" s="2">
        <v>0</v>
      </c>
      <c r="EM1328" s="2">
        <v>0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10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0</v>
      </c>
      <c r="FR1328" s="2">
        <v>0</v>
      </c>
      <c r="FS1328" s="2">
        <v>0</v>
      </c>
      <c r="FT1328" s="2">
        <v>0</v>
      </c>
      <c r="FU1328" s="2">
        <v>0</v>
      </c>
      <c r="FV1328" s="2">
        <v>0</v>
      </c>
      <c r="FW1328" s="2">
        <v>0</v>
      </c>
      <c r="FX1328" s="2">
        <v>20</v>
      </c>
      <c r="FY1328" s="2">
        <v>0</v>
      </c>
      <c r="FZ1328" s="2">
        <v>0</v>
      </c>
      <c r="GA1328" s="2">
        <v>0</v>
      </c>
      <c r="GB1328" s="2">
        <v>0</v>
      </c>
      <c r="GC1328" s="2">
        <v>0</v>
      </c>
      <c r="GD1328" s="2">
        <v>205</v>
      </c>
      <c r="GE1328" s="2">
        <v>4</v>
      </c>
      <c r="GF1328" s="2" t="s">
        <v>188</v>
      </c>
    </row>
    <row r="1329" spans="1:188" x14ac:dyDescent="0.7">
      <c r="A1329" s="2">
        <v>1312323</v>
      </c>
      <c r="B1329" s="2" t="s">
        <v>1515</v>
      </c>
      <c r="C1329" s="3">
        <v>41275</v>
      </c>
      <c r="D1329" s="2">
        <v>6</v>
      </c>
      <c r="E1329" s="2">
        <v>4</v>
      </c>
      <c r="F1329" s="2">
        <v>2</v>
      </c>
      <c r="G1329" s="2">
        <v>4</v>
      </c>
      <c r="H1329" s="2">
        <v>1</v>
      </c>
      <c r="I1329" s="2">
        <v>0</v>
      </c>
      <c r="J1329" s="2">
        <v>1</v>
      </c>
      <c r="K1329" s="2">
        <v>0</v>
      </c>
      <c r="L1329" s="2">
        <v>1</v>
      </c>
      <c r="M1329" s="2">
        <v>1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</v>
      </c>
      <c r="AI1329" s="2">
        <v>1</v>
      </c>
      <c r="AJ1329" s="2">
        <v>0</v>
      </c>
      <c r="AK1329" s="2">
        <v>0</v>
      </c>
      <c r="AL1329" s="2">
        <v>0</v>
      </c>
      <c r="AM1329" s="2">
        <v>0</v>
      </c>
      <c r="AN1329" s="2">
        <v>1</v>
      </c>
      <c r="AO1329" s="2">
        <v>0</v>
      </c>
      <c r="AP1329" s="2">
        <v>0</v>
      </c>
      <c r="AQ1329" s="2">
        <v>0</v>
      </c>
      <c r="AR1329" s="2">
        <v>1</v>
      </c>
      <c r="AS1329" s="2">
        <v>0</v>
      </c>
      <c r="AT1329" s="2">
        <v>0</v>
      </c>
      <c r="AU1329" s="2">
        <v>0</v>
      </c>
      <c r="AV1329" s="2">
        <v>1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1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50</v>
      </c>
      <c r="CG1329" s="2">
        <v>50</v>
      </c>
      <c r="CH1329" s="2">
        <v>25</v>
      </c>
      <c r="CI1329" s="2">
        <v>0</v>
      </c>
      <c r="CJ1329" s="2">
        <v>25</v>
      </c>
      <c r="CK1329" s="2">
        <v>0</v>
      </c>
      <c r="CL1329" s="2">
        <v>25</v>
      </c>
      <c r="CM1329" s="2">
        <v>0</v>
      </c>
      <c r="CN1329" s="2">
        <v>25</v>
      </c>
      <c r="CO1329" s="2">
        <v>0</v>
      </c>
      <c r="CP1329" s="2">
        <v>25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2">
        <v>0</v>
      </c>
      <c r="DA1329" s="2">
        <v>0</v>
      </c>
      <c r="DB1329" s="2">
        <v>25</v>
      </c>
      <c r="DC1329" s="2">
        <v>0</v>
      </c>
      <c r="DD1329" s="2">
        <v>25</v>
      </c>
      <c r="DE1329" s="2">
        <v>0</v>
      </c>
      <c r="DF1329" s="2">
        <v>25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25</v>
      </c>
      <c r="EE1329" s="2">
        <v>0</v>
      </c>
      <c r="EF1329" s="2">
        <v>0</v>
      </c>
      <c r="EG1329" s="2">
        <v>0</v>
      </c>
      <c r="EH1329" s="2">
        <v>0</v>
      </c>
      <c r="EI1329" s="2">
        <v>0</v>
      </c>
      <c r="EJ1329" s="2">
        <v>0</v>
      </c>
      <c r="EK1329" s="2">
        <v>0</v>
      </c>
      <c r="EL1329" s="2">
        <v>0</v>
      </c>
      <c r="EM1329" s="2">
        <v>0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25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0</v>
      </c>
      <c r="FQ1329" s="2">
        <v>0</v>
      </c>
      <c r="FR1329" s="2">
        <v>0</v>
      </c>
      <c r="FS1329" s="2">
        <v>0</v>
      </c>
      <c r="FT1329" s="2">
        <v>0</v>
      </c>
      <c r="FU1329" s="2">
        <v>0</v>
      </c>
      <c r="FV1329" s="2">
        <v>0</v>
      </c>
      <c r="FW1329" s="2">
        <v>0</v>
      </c>
      <c r="FX1329" s="2">
        <v>0</v>
      </c>
      <c r="FY1329" s="2">
        <v>25</v>
      </c>
      <c r="FZ1329" s="2">
        <v>0</v>
      </c>
      <c r="GA1329" s="2">
        <v>0</v>
      </c>
      <c r="GB1329" s="2">
        <v>0</v>
      </c>
      <c r="GC1329" s="2">
        <v>0</v>
      </c>
      <c r="GD1329" s="2">
        <v>75</v>
      </c>
      <c r="GE1329" s="2">
        <v>3</v>
      </c>
      <c r="GF1329" s="2" t="s">
        <v>188</v>
      </c>
    </row>
    <row r="1330" spans="1:188" x14ac:dyDescent="0.7">
      <c r="A1330" s="2">
        <v>1312863</v>
      </c>
      <c r="B1330" s="2" t="s">
        <v>1516</v>
      </c>
      <c r="C1330" s="3">
        <v>41275</v>
      </c>
      <c r="D1330" s="2">
        <v>6</v>
      </c>
      <c r="E1330" s="2">
        <v>4</v>
      </c>
      <c r="F1330" s="2">
        <v>2</v>
      </c>
      <c r="G1330" s="2">
        <v>4</v>
      </c>
      <c r="H1330" s="2">
        <v>2</v>
      </c>
      <c r="I1330" s="2">
        <v>0</v>
      </c>
      <c r="J1330" s="2">
        <v>1</v>
      </c>
      <c r="K1330" s="2">
        <v>0</v>
      </c>
      <c r="L1330" s="2">
        <v>6</v>
      </c>
      <c r="M1330" s="2">
        <v>2</v>
      </c>
      <c r="N1330" s="2">
        <v>0</v>
      </c>
      <c r="O1330" s="2">
        <v>1</v>
      </c>
      <c r="P1330" s="2">
        <v>0</v>
      </c>
      <c r="Q1330" s="2">
        <v>6</v>
      </c>
      <c r="R1330" s="2">
        <v>0</v>
      </c>
      <c r="S1330" s="2">
        <v>0</v>
      </c>
      <c r="T1330" s="2">
        <v>0</v>
      </c>
      <c r="U1330" s="2">
        <v>0</v>
      </c>
      <c r="V1330" s="2">
        <v>1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1</v>
      </c>
      <c r="AJ1330" s="2">
        <v>0</v>
      </c>
      <c r="AK1330" s="2">
        <v>0</v>
      </c>
      <c r="AL1330" s="2">
        <v>0</v>
      </c>
      <c r="AM1330" s="2">
        <v>0</v>
      </c>
      <c r="AN1330" s="2">
        <v>1</v>
      </c>
      <c r="AO1330" s="2">
        <v>0</v>
      </c>
      <c r="AP1330" s="2">
        <v>0</v>
      </c>
      <c r="AQ1330" s="2">
        <v>0</v>
      </c>
      <c r="AR1330" s="2">
        <v>1</v>
      </c>
      <c r="AS1330" s="2">
        <v>0</v>
      </c>
      <c r="AT1330" s="2">
        <v>0</v>
      </c>
      <c r="AU1330" s="2">
        <v>0</v>
      </c>
      <c r="AV1330" s="2">
        <v>1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1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250</v>
      </c>
      <c r="CG1330" s="2">
        <v>666.52</v>
      </c>
      <c r="CH1330" s="2">
        <v>150</v>
      </c>
      <c r="CI1330" s="2">
        <v>0</v>
      </c>
      <c r="CJ1330" s="2">
        <v>100</v>
      </c>
      <c r="CK1330" s="2">
        <v>0</v>
      </c>
      <c r="CL1330" s="2">
        <v>566.52</v>
      </c>
      <c r="CM1330" s="2">
        <v>0</v>
      </c>
      <c r="CN1330" s="2">
        <v>150</v>
      </c>
      <c r="CO1330" s="2">
        <v>0</v>
      </c>
      <c r="CP1330" s="2">
        <v>100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150</v>
      </c>
      <c r="DC1330" s="2">
        <v>0</v>
      </c>
      <c r="DD1330" s="2">
        <v>100</v>
      </c>
      <c r="DE1330" s="2">
        <v>0</v>
      </c>
      <c r="DF1330" s="2">
        <v>566.52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50</v>
      </c>
      <c r="EE1330" s="2">
        <v>0</v>
      </c>
      <c r="EF1330" s="2">
        <v>0</v>
      </c>
      <c r="EG1330" s="2">
        <v>100</v>
      </c>
      <c r="EH1330" s="2">
        <v>0</v>
      </c>
      <c r="EI1330" s="2">
        <v>0</v>
      </c>
      <c r="EJ1330" s="2">
        <v>0</v>
      </c>
      <c r="EK1330" s="2">
        <v>0</v>
      </c>
      <c r="EL1330" s="2">
        <v>0</v>
      </c>
      <c r="EM1330" s="2">
        <v>0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100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0</v>
      </c>
      <c r="FR1330" s="2">
        <v>0</v>
      </c>
      <c r="FS1330" s="2">
        <v>54.04</v>
      </c>
      <c r="FT1330" s="2">
        <v>178.36</v>
      </c>
      <c r="FU1330" s="2">
        <v>0</v>
      </c>
      <c r="FV1330" s="2">
        <v>0</v>
      </c>
      <c r="FW1330" s="2">
        <v>0</v>
      </c>
      <c r="FX1330" s="2">
        <v>0</v>
      </c>
      <c r="FY1330" s="2">
        <v>50</v>
      </c>
      <c r="FZ1330" s="2">
        <v>0</v>
      </c>
      <c r="GA1330" s="2">
        <v>0</v>
      </c>
      <c r="GB1330" s="2">
        <v>284.12</v>
      </c>
      <c r="GC1330" s="2">
        <v>0</v>
      </c>
      <c r="GD1330" s="2">
        <v>816.52</v>
      </c>
      <c r="GE1330" s="2">
        <v>9</v>
      </c>
      <c r="GF1330" s="2" t="s">
        <v>188</v>
      </c>
    </row>
    <row r="1331" spans="1:188" x14ac:dyDescent="0.7">
      <c r="A1331" s="2">
        <v>1315218</v>
      </c>
      <c r="B1331" s="2" t="s">
        <v>1517</v>
      </c>
      <c r="C1331" s="3">
        <v>41275</v>
      </c>
      <c r="D1331" s="2">
        <v>6</v>
      </c>
      <c r="E1331" s="2">
        <v>3</v>
      </c>
      <c r="F1331" s="2">
        <v>1</v>
      </c>
      <c r="G1331" s="2">
        <v>3</v>
      </c>
      <c r="H1331" s="2">
        <v>1</v>
      </c>
      <c r="I1331" s="2">
        <v>0</v>
      </c>
      <c r="J1331" s="2">
        <v>3</v>
      </c>
      <c r="K1331" s="2">
        <v>0</v>
      </c>
      <c r="L1331" s="2">
        <v>2</v>
      </c>
      <c r="M1331" s="2">
        <v>1</v>
      </c>
      <c r="N1331" s="2">
        <v>0</v>
      </c>
      <c r="O1331" s="2">
        <v>3</v>
      </c>
      <c r="P1331" s="2">
        <v>0</v>
      </c>
      <c r="Q1331" s="2">
        <v>2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1</v>
      </c>
      <c r="AE1331" s="2">
        <v>0</v>
      </c>
      <c r="AF1331" s="2">
        <v>0</v>
      </c>
      <c r="AG1331" s="2">
        <v>0</v>
      </c>
      <c r="AH1331" s="2">
        <v>1</v>
      </c>
      <c r="AI1331" s="2">
        <v>1</v>
      </c>
      <c r="AJ1331" s="2">
        <v>0</v>
      </c>
      <c r="AK1331" s="2">
        <v>0</v>
      </c>
      <c r="AL1331" s="2">
        <v>0</v>
      </c>
      <c r="AM1331" s="2">
        <v>0</v>
      </c>
      <c r="AN1331" s="2">
        <v>1</v>
      </c>
      <c r="AO1331" s="2">
        <v>0</v>
      </c>
      <c r="AP1331" s="2">
        <v>0</v>
      </c>
      <c r="AQ1331" s="2">
        <v>0</v>
      </c>
      <c r="AR1331" s="2">
        <v>1</v>
      </c>
      <c r="AS1331" s="2">
        <v>0</v>
      </c>
      <c r="AT1331" s="2">
        <v>0</v>
      </c>
      <c r="AU1331" s="2">
        <v>0</v>
      </c>
      <c r="AV1331" s="2">
        <v>1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1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135</v>
      </c>
      <c r="CG1331" s="2">
        <v>110</v>
      </c>
      <c r="CH1331" s="2">
        <v>25</v>
      </c>
      <c r="CI1331" s="2">
        <v>0</v>
      </c>
      <c r="CJ1331" s="2">
        <v>60</v>
      </c>
      <c r="CK1331" s="2">
        <v>0</v>
      </c>
      <c r="CL1331" s="2">
        <v>50</v>
      </c>
      <c r="CM1331" s="2">
        <v>0</v>
      </c>
      <c r="CN1331" s="2">
        <v>25</v>
      </c>
      <c r="CO1331" s="2">
        <v>0</v>
      </c>
      <c r="CP1331" s="2">
        <v>60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25</v>
      </c>
      <c r="DC1331" s="2">
        <v>0</v>
      </c>
      <c r="DD1331" s="2">
        <v>60</v>
      </c>
      <c r="DE1331" s="2">
        <v>0</v>
      </c>
      <c r="DF1331" s="2">
        <v>50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25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0</v>
      </c>
      <c r="EJ1331" s="2">
        <v>0</v>
      </c>
      <c r="EK1331" s="2">
        <v>0</v>
      </c>
      <c r="EL1331" s="2">
        <v>0</v>
      </c>
      <c r="EM1331" s="2">
        <v>0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10</v>
      </c>
      <c r="EZ1331" s="2">
        <v>0</v>
      </c>
      <c r="FA1331" s="2">
        <v>50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0</v>
      </c>
      <c r="FR1331" s="2">
        <v>0</v>
      </c>
      <c r="FS1331" s="2">
        <v>0</v>
      </c>
      <c r="FT1331" s="2">
        <v>0</v>
      </c>
      <c r="FU1331" s="2">
        <v>0</v>
      </c>
      <c r="FV1331" s="2">
        <v>0</v>
      </c>
      <c r="FW1331" s="2">
        <v>0</v>
      </c>
      <c r="FX1331" s="2">
        <v>0</v>
      </c>
      <c r="FY1331" s="2">
        <v>25</v>
      </c>
      <c r="FZ1331" s="2">
        <v>25</v>
      </c>
      <c r="GA1331" s="2">
        <v>0</v>
      </c>
      <c r="GB1331" s="2">
        <v>0</v>
      </c>
      <c r="GC1331" s="2">
        <v>0</v>
      </c>
      <c r="GD1331" s="2">
        <v>135</v>
      </c>
      <c r="GE1331" s="2">
        <v>6</v>
      </c>
      <c r="GF1331" s="2" t="s">
        <v>188</v>
      </c>
    </row>
    <row r="1332" spans="1:188" x14ac:dyDescent="0.7">
      <c r="A1332" s="2">
        <v>1316311</v>
      </c>
      <c r="B1332" s="2" t="s">
        <v>1518</v>
      </c>
      <c r="C1332" s="3">
        <v>41275</v>
      </c>
      <c r="D1332" s="2">
        <v>6</v>
      </c>
      <c r="E1332" s="2">
        <v>3</v>
      </c>
      <c r="F1332" s="2">
        <v>1</v>
      </c>
      <c r="G1332" s="2">
        <v>3</v>
      </c>
      <c r="H1332" s="2">
        <v>1</v>
      </c>
      <c r="I1332" s="2">
        <v>0</v>
      </c>
      <c r="J1332" s="2">
        <v>1</v>
      </c>
      <c r="K1332" s="2">
        <v>0</v>
      </c>
      <c r="L1332" s="2">
        <v>1</v>
      </c>
      <c r="M1332" s="2">
        <v>1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1</v>
      </c>
      <c r="AE1332" s="2">
        <v>0</v>
      </c>
      <c r="AF1332" s="2">
        <v>0</v>
      </c>
      <c r="AG1332" s="2">
        <v>0</v>
      </c>
      <c r="AH1332" s="2">
        <v>1</v>
      </c>
      <c r="AI1332" s="2">
        <v>1</v>
      </c>
      <c r="AJ1332" s="2">
        <v>0</v>
      </c>
      <c r="AK1332" s="2">
        <v>0</v>
      </c>
      <c r="AL1332" s="2">
        <v>0</v>
      </c>
      <c r="AM1332" s="2">
        <v>0</v>
      </c>
      <c r="AN1332" s="2">
        <v>1</v>
      </c>
      <c r="AO1332" s="2">
        <v>0</v>
      </c>
      <c r="AP1332" s="2">
        <v>0</v>
      </c>
      <c r="AQ1332" s="2">
        <v>0</v>
      </c>
      <c r="AR1332" s="2">
        <v>1</v>
      </c>
      <c r="AS1332" s="2">
        <v>0</v>
      </c>
      <c r="AT1332" s="2">
        <v>0</v>
      </c>
      <c r="AU1332" s="2">
        <v>0</v>
      </c>
      <c r="AV1332" s="2">
        <v>1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1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150</v>
      </c>
      <c r="CG1332" s="2">
        <v>100</v>
      </c>
      <c r="CH1332" s="2">
        <v>50</v>
      </c>
      <c r="CI1332" s="2">
        <v>0</v>
      </c>
      <c r="CJ1332" s="2">
        <v>50</v>
      </c>
      <c r="CK1332" s="2">
        <v>0</v>
      </c>
      <c r="CL1332" s="2">
        <v>50</v>
      </c>
      <c r="CM1332" s="2">
        <v>0</v>
      </c>
      <c r="CN1332" s="2">
        <v>50</v>
      </c>
      <c r="CO1332" s="2">
        <v>0</v>
      </c>
      <c r="CP1332" s="2">
        <v>50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50</v>
      </c>
      <c r="DC1332" s="2">
        <v>0</v>
      </c>
      <c r="DD1332" s="2">
        <v>50</v>
      </c>
      <c r="DE1332" s="2">
        <v>0</v>
      </c>
      <c r="DF1332" s="2">
        <v>50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50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0</v>
      </c>
      <c r="EJ1332" s="2">
        <v>0</v>
      </c>
      <c r="EK1332" s="2">
        <v>0</v>
      </c>
      <c r="EL1332" s="2">
        <v>0</v>
      </c>
      <c r="EM1332" s="2">
        <v>0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50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0</v>
      </c>
      <c r="FR1332" s="2">
        <v>0</v>
      </c>
      <c r="FS1332" s="2">
        <v>0</v>
      </c>
      <c r="FT1332" s="2">
        <v>0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50</v>
      </c>
      <c r="GA1332" s="2">
        <v>0</v>
      </c>
      <c r="GB1332" s="2">
        <v>0</v>
      </c>
      <c r="GC1332" s="2">
        <v>0</v>
      </c>
      <c r="GD1332" s="2">
        <v>150</v>
      </c>
      <c r="GE1332" s="2">
        <v>3</v>
      </c>
      <c r="GF1332" s="2" t="s">
        <v>188</v>
      </c>
    </row>
    <row r="1333" spans="1:188" x14ac:dyDescent="0.7">
      <c r="A1333" s="2">
        <v>1316435</v>
      </c>
      <c r="B1333" s="2" t="s">
        <v>1519</v>
      </c>
      <c r="C1333" s="3">
        <v>41275</v>
      </c>
      <c r="D1333" s="2">
        <v>6</v>
      </c>
      <c r="E1333" s="2">
        <v>3</v>
      </c>
      <c r="F1333" s="2">
        <v>1</v>
      </c>
      <c r="G1333" s="2">
        <v>3</v>
      </c>
      <c r="H1333" s="2">
        <v>1</v>
      </c>
      <c r="I1333" s="2">
        <v>0</v>
      </c>
      <c r="J1333" s="2">
        <v>1</v>
      </c>
      <c r="K1333" s="2">
        <v>0</v>
      </c>
      <c r="L1333" s="2">
        <v>1</v>
      </c>
      <c r="M1333" s="2">
        <v>1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1</v>
      </c>
      <c r="AE1333" s="2">
        <v>0</v>
      </c>
      <c r="AF1333" s="2">
        <v>0</v>
      </c>
      <c r="AG1333" s="2">
        <v>0</v>
      </c>
      <c r="AH1333" s="2">
        <v>1</v>
      </c>
      <c r="AI1333" s="2">
        <v>1</v>
      </c>
      <c r="AJ1333" s="2">
        <v>0</v>
      </c>
      <c r="AK1333" s="2">
        <v>0</v>
      </c>
      <c r="AL1333" s="2">
        <v>0</v>
      </c>
      <c r="AM1333" s="2">
        <v>0</v>
      </c>
      <c r="AN1333" s="2">
        <v>1</v>
      </c>
      <c r="AO1333" s="2">
        <v>0</v>
      </c>
      <c r="AP1333" s="2">
        <v>0</v>
      </c>
      <c r="AQ1333" s="2">
        <v>0</v>
      </c>
      <c r="AR1333" s="2">
        <v>1</v>
      </c>
      <c r="AS1333" s="2">
        <v>0</v>
      </c>
      <c r="AT1333" s="2">
        <v>0</v>
      </c>
      <c r="AU1333" s="2">
        <v>0</v>
      </c>
      <c r="AV1333" s="2">
        <v>1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85</v>
      </c>
      <c r="CG1333" s="2">
        <v>55</v>
      </c>
      <c r="CH1333" s="2">
        <v>30</v>
      </c>
      <c r="CI1333" s="2">
        <v>0</v>
      </c>
      <c r="CJ1333" s="2">
        <v>25</v>
      </c>
      <c r="CK1333" s="2">
        <v>0</v>
      </c>
      <c r="CL1333" s="2">
        <v>30</v>
      </c>
      <c r="CM1333" s="2">
        <v>0</v>
      </c>
      <c r="CN1333" s="2">
        <v>30</v>
      </c>
      <c r="CO1333" s="2">
        <v>0</v>
      </c>
      <c r="CP1333" s="2">
        <v>25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30</v>
      </c>
      <c r="DC1333" s="2">
        <v>0</v>
      </c>
      <c r="DD1333" s="2">
        <v>25</v>
      </c>
      <c r="DE1333" s="2">
        <v>0</v>
      </c>
      <c r="DF1333" s="2">
        <v>30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30</v>
      </c>
      <c r="EF1333" s="2">
        <v>0</v>
      </c>
      <c r="EG1333" s="2">
        <v>0</v>
      </c>
      <c r="EH1333" s="2">
        <v>0</v>
      </c>
      <c r="EI1333" s="2">
        <v>0</v>
      </c>
      <c r="EJ1333" s="2">
        <v>0</v>
      </c>
      <c r="EK1333" s="2">
        <v>0</v>
      </c>
      <c r="EL1333" s="2">
        <v>0</v>
      </c>
      <c r="EM1333" s="2">
        <v>0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25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0</v>
      </c>
      <c r="FK1333" s="2">
        <v>0</v>
      </c>
      <c r="FL1333" s="2">
        <v>0</v>
      </c>
      <c r="FM1333" s="2">
        <v>0</v>
      </c>
      <c r="FN1333" s="2">
        <v>0</v>
      </c>
      <c r="FO1333" s="2">
        <v>0</v>
      </c>
      <c r="FP1333" s="2">
        <v>0</v>
      </c>
      <c r="FQ1333" s="2">
        <v>0</v>
      </c>
      <c r="FR1333" s="2">
        <v>0</v>
      </c>
      <c r="FS1333" s="2">
        <v>30</v>
      </c>
      <c r="FT1333" s="2">
        <v>0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85</v>
      </c>
      <c r="GE1333" s="2">
        <v>3</v>
      </c>
      <c r="GF1333" s="2" t="s">
        <v>188</v>
      </c>
    </row>
    <row r="1334" spans="1:188" x14ac:dyDescent="0.7">
      <c r="A1334" s="2">
        <v>1316517</v>
      </c>
      <c r="B1334" s="2" t="s">
        <v>1520</v>
      </c>
      <c r="C1334" s="3">
        <v>41275</v>
      </c>
      <c r="D1334" s="2">
        <v>6</v>
      </c>
      <c r="E1334" s="2">
        <v>3</v>
      </c>
      <c r="F1334" s="2">
        <v>1</v>
      </c>
      <c r="G1334" s="2">
        <v>3</v>
      </c>
      <c r="H1334" s="2">
        <v>1</v>
      </c>
      <c r="I1334" s="2">
        <v>0</v>
      </c>
      <c r="J1334" s="2">
        <v>1</v>
      </c>
      <c r="K1334" s="2">
        <v>0</v>
      </c>
      <c r="L1334" s="2">
        <v>1</v>
      </c>
      <c r="M1334" s="2">
        <v>1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1</v>
      </c>
      <c r="AE1334" s="2">
        <v>0</v>
      </c>
      <c r="AF1334" s="2">
        <v>0</v>
      </c>
      <c r="AG1334" s="2">
        <v>0</v>
      </c>
      <c r="AH1334" s="2">
        <v>1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0</v>
      </c>
      <c r="AP1334" s="2">
        <v>0</v>
      </c>
      <c r="AQ1334" s="2">
        <v>0</v>
      </c>
      <c r="AR1334" s="2">
        <v>1</v>
      </c>
      <c r="AS1334" s="2">
        <v>0</v>
      </c>
      <c r="AT1334" s="2">
        <v>0</v>
      </c>
      <c r="AU1334" s="2">
        <v>0</v>
      </c>
      <c r="AV1334" s="2">
        <v>1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1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160</v>
      </c>
      <c r="CG1334" s="2">
        <v>60</v>
      </c>
      <c r="CH1334" s="2">
        <v>100</v>
      </c>
      <c r="CI1334" s="2">
        <v>0</v>
      </c>
      <c r="CJ1334" s="2">
        <v>10</v>
      </c>
      <c r="CK1334" s="2">
        <v>0</v>
      </c>
      <c r="CL1334" s="2">
        <v>50</v>
      </c>
      <c r="CM1334" s="2">
        <v>0</v>
      </c>
      <c r="CN1334" s="2">
        <v>100</v>
      </c>
      <c r="CO1334" s="2">
        <v>0</v>
      </c>
      <c r="CP1334" s="2">
        <v>10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100</v>
      </c>
      <c r="DC1334" s="2">
        <v>0</v>
      </c>
      <c r="DD1334" s="2">
        <v>10</v>
      </c>
      <c r="DE1334" s="2">
        <v>0</v>
      </c>
      <c r="DF1334" s="2">
        <v>50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100</v>
      </c>
      <c r="EG1334" s="2">
        <v>0</v>
      </c>
      <c r="EH1334" s="2">
        <v>0</v>
      </c>
      <c r="EI1334" s="2">
        <v>0</v>
      </c>
      <c r="EJ1334" s="2">
        <v>0</v>
      </c>
      <c r="EK1334" s="2">
        <v>0</v>
      </c>
      <c r="EL1334" s="2">
        <v>0</v>
      </c>
      <c r="EM1334" s="2">
        <v>0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10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0</v>
      </c>
      <c r="FM1334" s="2">
        <v>0</v>
      </c>
      <c r="FN1334" s="2">
        <v>0</v>
      </c>
      <c r="FO1334" s="2">
        <v>0</v>
      </c>
      <c r="FP1334" s="2">
        <v>0</v>
      </c>
      <c r="FQ1334" s="2">
        <v>0</v>
      </c>
      <c r="FR1334" s="2">
        <v>0</v>
      </c>
      <c r="FS1334" s="2">
        <v>0</v>
      </c>
      <c r="FT1334" s="2">
        <v>0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50</v>
      </c>
      <c r="GA1334" s="2">
        <v>0</v>
      </c>
      <c r="GB1334" s="2">
        <v>0</v>
      </c>
      <c r="GC1334" s="2">
        <v>0</v>
      </c>
      <c r="GD1334" s="2">
        <v>160</v>
      </c>
      <c r="GE1334" s="2">
        <v>3</v>
      </c>
      <c r="GF1334" s="2" t="s">
        <v>188</v>
      </c>
    </row>
    <row r="1335" spans="1:188" x14ac:dyDescent="0.7">
      <c r="A1335" s="2">
        <v>1316792</v>
      </c>
      <c r="B1335" s="2" t="s">
        <v>1521</v>
      </c>
      <c r="C1335" s="3">
        <v>41275</v>
      </c>
      <c r="D1335" s="2">
        <v>6</v>
      </c>
      <c r="E1335" s="2">
        <v>3</v>
      </c>
      <c r="F1335" s="2">
        <v>1</v>
      </c>
      <c r="G1335" s="2">
        <v>3</v>
      </c>
      <c r="H1335" s="2">
        <v>1</v>
      </c>
      <c r="I1335" s="2">
        <v>0</v>
      </c>
      <c r="J1335" s="2">
        <v>1</v>
      </c>
      <c r="K1335" s="2">
        <v>0</v>
      </c>
      <c r="L1335" s="2">
        <v>1</v>
      </c>
      <c r="M1335" s="2">
        <v>1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1</v>
      </c>
      <c r="AE1335" s="2">
        <v>0</v>
      </c>
      <c r="AF1335" s="2">
        <v>0</v>
      </c>
      <c r="AG1335" s="2">
        <v>0</v>
      </c>
      <c r="AH1335" s="2">
        <v>1</v>
      </c>
      <c r="AI1335" s="2">
        <v>1</v>
      </c>
      <c r="AJ1335" s="2">
        <v>0</v>
      </c>
      <c r="AK1335" s="2">
        <v>0</v>
      </c>
      <c r="AL1335" s="2">
        <v>0</v>
      </c>
      <c r="AM1335" s="2">
        <v>0</v>
      </c>
      <c r="AN1335" s="2">
        <v>1</v>
      </c>
      <c r="AO1335" s="2">
        <v>0</v>
      </c>
      <c r="AP1335" s="2">
        <v>0</v>
      </c>
      <c r="AQ1335" s="2">
        <v>0</v>
      </c>
      <c r="AR1335" s="2">
        <v>1</v>
      </c>
      <c r="AS1335" s="2">
        <v>0</v>
      </c>
      <c r="AT1335" s="2">
        <v>0</v>
      </c>
      <c r="AU1335" s="2">
        <v>0</v>
      </c>
      <c r="AV1335" s="2">
        <v>1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1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109.33</v>
      </c>
      <c r="CG1335" s="2">
        <v>70</v>
      </c>
      <c r="CH1335" s="2">
        <v>39.33</v>
      </c>
      <c r="CI1335" s="2">
        <v>0</v>
      </c>
      <c r="CJ1335" s="2">
        <v>20</v>
      </c>
      <c r="CK1335" s="2">
        <v>0</v>
      </c>
      <c r="CL1335" s="2">
        <v>50</v>
      </c>
      <c r="CM1335" s="2">
        <v>0</v>
      </c>
      <c r="CN1335" s="2">
        <v>39.33</v>
      </c>
      <c r="CO1335" s="2">
        <v>0</v>
      </c>
      <c r="CP1335" s="2">
        <v>20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39.33</v>
      </c>
      <c r="DC1335" s="2">
        <v>0</v>
      </c>
      <c r="DD1335" s="2">
        <v>20</v>
      </c>
      <c r="DE1335" s="2">
        <v>0</v>
      </c>
      <c r="DF1335" s="2">
        <v>50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39.33</v>
      </c>
      <c r="EG1335" s="2">
        <v>0</v>
      </c>
      <c r="EH1335" s="2">
        <v>0</v>
      </c>
      <c r="EI1335" s="2">
        <v>0</v>
      </c>
      <c r="EJ1335" s="2">
        <v>0</v>
      </c>
      <c r="EK1335" s="2">
        <v>0</v>
      </c>
      <c r="EL1335" s="2">
        <v>0</v>
      </c>
      <c r="EM1335" s="2">
        <v>0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20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0</v>
      </c>
      <c r="FN1335" s="2">
        <v>0</v>
      </c>
      <c r="FO1335" s="2">
        <v>0</v>
      </c>
      <c r="FP1335" s="2">
        <v>0</v>
      </c>
      <c r="FQ1335" s="2">
        <v>0</v>
      </c>
      <c r="FR1335" s="2">
        <v>0</v>
      </c>
      <c r="FS1335" s="2">
        <v>0</v>
      </c>
      <c r="FT1335" s="2">
        <v>0</v>
      </c>
      <c r="FU1335" s="2">
        <v>0</v>
      </c>
      <c r="FV1335" s="2">
        <v>0</v>
      </c>
      <c r="FW1335" s="2">
        <v>0</v>
      </c>
      <c r="FX1335" s="2">
        <v>0</v>
      </c>
      <c r="FY1335" s="2">
        <v>50</v>
      </c>
      <c r="FZ1335" s="2">
        <v>0</v>
      </c>
      <c r="GA1335" s="2">
        <v>0</v>
      </c>
      <c r="GB1335" s="2">
        <v>0</v>
      </c>
      <c r="GC1335" s="2">
        <v>0</v>
      </c>
      <c r="GD1335" s="2">
        <v>109.33</v>
      </c>
      <c r="GE1335" s="2">
        <v>3</v>
      </c>
      <c r="GF1335" s="2" t="s">
        <v>188</v>
      </c>
    </row>
    <row r="1336" spans="1:188" x14ac:dyDescent="0.7">
      <c r="A1336" s="2">
        <v>1317409</v>
      </c>
      <c r="B1336" s="2" t="s">
        <v>1522</v>
      </c>
      <c r="C1336" s="3">
        <v>41640</v>
      </c>
      <c r="D1336" s="2">
        <v>5</v>
      </c>
      <c r="E1336" s="2">
        <v>3</v>
      </c>
      <c r="F1336" s="2">
        <v>1</v>
      </c>
      <c r="G1336" s="2">
        <v>3</v>
      </c>
      <c r="H1336" s="2">
        <v>0</v>
      </c>
      <c r="I1336" s="2">
        <v>1</v>
      </c>
      <c r="J1336" s="2">
        <v>0</v>
      </c>
      <c r="K1336" s="2">
        <v>1</v>
      </c>
      <c r="L1336" s="2">
        <v>0</v>
      </c>
      <c r="M1336" s="2">
        <v>1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1</v>
      </c>
      <c r="AI1336" s="2">
        <v>1</v>
      </c>
      <c r="AJ1336" s="2">
        <v>0</v>
      </c>
      <c r="AK1336" s="2">
        <v>0</v>
      </c>
      <c r="AL1336" s="2">
        <v>0</v>
      </c>
      <c r="AM1336" s="2">
        <v>0</v>
      </c>
      <c r="AN1336" s="2">
        <v>1</v>
      </c>
      <c r="AO1336" s="2">
        <v>0</v>
      </c>
      <c r="AP1336" s="2">
        <v>0</v>
      </c>
      <c r="AQ1336" s="2">
        <v>0</v>
      </c>
      <c r="AR1336" s="2">
        <v>1</v>
      </c>
      <c r="AS1336" s="2">
        <v>0</v>
      </c>
      <c r="AT1336" s="2">
        <v>0</v>
      </c>
      <c r="AU1336" s="2">
        <v>0</v>
      </c>
      <c r="AV1336" s="2">
        <v>1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75</v>
      </c>
      <c r="CG1336" s="2">
        <v>100</v>
      </c>
      <c r="CH1336" s="2">
        <v>0</v>
      </c>
      <c r="CI1336" s="2">
        <v>25</v>
      </c>
      <c r="CJ1336" s="2">
        <v>0</v>
      </c>
      <c r="CK1336" s="2">
        <v>50</v>
      </c>
      <c r="CL1336" s="2">
        <v>0</v>
      </c>
      <c r="CM1336" s="2">
        <v>0</v>
      </c>
      <c r="CN1336" s="2">
        <v>0</v>
      </c>
      <c r="CO1336" s="2">
        <v>25</v>
      </c>
      <c r="CP1336" s="2">
        <v>0</v>
      </c>
      <c r="CQ1336" s="2">
        <v>50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2">
        <v>0</v>
      </c>
      <c r="DA1336" s="2">
        <v>0</v>
      </c>
      <c r="DB1336" s="2">
        <v>25</v>
      </c>
      <c r="DC1336" s="2">
        <v>0</v>
      </c>
      <c r="DD1336" s="2">
        <v>50</v>
      </c>
      <c r="DE1336" s="2">
        <v>0</v>
      </c>
      <c r="DF1336" s="2">
        <v>50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0</v>
      </c>
      <c r="EI1336" s="2">
        <v>0</v>
      </c>
      <c r="EJ1336" s="2">
        <v>0</v>
      </c>
      <c r="EK1336" s="2">
        <v>25</v>
      </c>
      <c r="EL1336" s="2">
        <v>0</v>
      </c>
      <c r="EM1336" s="2">
        <v>0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0</v>
      </c>
      <c r="FM1336" s="2">
        <v>0</v>
      </c>
      <c r="FN1336" s="2">
        <v>0</v>
      </c>
      <c r="FO1336" s="2">
        <v>50</v>
      </c>
      <c r="FP1336" s="2">
        <v>0</v>
      </c>
      <c r="FQ1336" s="2">
        <v>0</v>
      </c>
      <c r="FR1336" s="2">
        <v>0</v>
      </c>
      <c r="FS1336" s="2">
        <v>0</v>
      </c>
      <c r="FT1336" s="2">
        <v>0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0</v>
      </c>
      <c r="GC1336" s="2">
        <v>0</v>
      </c>
      <c r="GD1336" s="2">
        <v>75</v>
      </c>
      <c r="GE1336" s="2">
        <v>2</v>
      </c>
      <c r="GF1336" s="2" t="s">
        <v>188</v>
      </c>
    </row>
    <row r="1337" spans="1:188" x14ac:dyDescent="0.7">
      <c r="A1337" s="2">
        <v>1317601</v>
      </c>
      <c r="B1337" s="2" t="s">
        <v>1523</v>
      </c>
      <c r="C1337" s="3">
        <v>41640</v>
      </c>
      <c r="D1337" s="2">
        <v>5</v>
      </c>
      <c r="E1337" s="2">
        <v>3</v>
      </c>
      <c r="F1337" s="2">
        <v>1</v>
      </c>
      <c r="G1337" s="2">
        <v>3</v>
      </c>
      <c r="H1337" s="2">
        <v>0</v>
      </c>
      <c r="I1337" s="2">
        <v>1</v>
      </c>
      <c r="J1337" s="2">
        <v>0</v>
      </c>
      <c r="K1337" s="2">
        <v>1</v>
      </c>
      <c r="L1337" s="2">
        <v>0</v>
      </c>
      <c r="M1337" s="2">
        <v>1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</v>
      </c>
      <c r="AI1337" s="2">
        <v>1</v>
      </c>
      <c r="AJ1337" s="2">
        <v>0</v>
      </c>
      <c r="AK1337" s="2">
        <v>0</v>
      </c>
      <c r="AL1337" s="2">
        <v>0</v>
      </c>
      <c r="AM1337" s="2">
        <v>0</v>
      </c>
      <c r="AN1337" s="2">
        <v>1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T1337" s="2">
        <v>0</v>
      </c>
      <c r="AU1337" s="2">
        <v>0</v>
      </c>
      <c r="AV1337" s="2">
        <v>1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198</v>
      </c>
      <c r="CG1337" s="2">
        <v>228.18</v>
      </c>
      <c r="CH1337" s="2">
        <v>0</v>
      </c>
      <c r="CI1337" s="2">
        <v>100</v>
      </c>
      <c r="CJ1337" s="2">
        <v>0</v>
      </c>
      <c r="CK1337" s="2">
        <v>98</v>
      </c>
      <c r="CL1337" s="2">
        <v>0</v>
      </c>
      <c r="CM1337" s="2">
        <v>0</v>
      </c>
      <c r="CN1337" s="2">
        <v>0</v>
      </c>
      <c r="CO1337" s="2">
        <v>100</v>
      </c>
      <c r="CP1337" s="2">
        <v>0</v>
      </c>
      <c r="CQ1337" s="2">
        <v>98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100</v>
      </c>
      <c r="DC1337" s="2">
        <v>0</v>
      </c>
      <c r="DD1337" s="2">
        <v>98</v>
      </c>
      <c r="DE1337" s="2">
        <v>0</v>
      </c>
      <c r="DF1337" s="2">
        <v>130.18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>
        <v>100</v>
      </c>
      <c r="EJ1337" s="2">
        <v>0</v>
      </c>
      <c r="EK1337" s="2">
        <v>0</v>
      </c>
      <c r="EL1337" s="2">
        <v>0</v>
      </c>
      <c r="EM1337" s="2">
        <v>0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98</v>
      </c>
      <c r="FO1337" s="2">
        <v>0</v>
      </c>
      <c r="FP1337" s="2">
        <v>0</v>
      </c>
      <c r="FQ1337" s="2">
        <v>0</v>
      </c>
      <c r="FR1337" s="2">
        <v>0</v>
      </c>
      <c r="FS1337" s="2">
        <v>0</v>
      </c>
      <c r="FT1337" s="2">
        <v>0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198</v>
      </c>
      <c r="GE1337" s="2">
        <v>2</v>
      </c>
      <c r="GF1337" s="2" t="s">
        <v>188</v>
      </c>
    </row>
    <row r="1338" spans="1:188" x14ac:dyDescent="0.7">
      <c r="A1338" s="2">
        <v>1319606</v>
      </c>
      <c r="B1338" s="2" t="s">
        <v>1524</v>
      </c>
      <c r="C1338" s="3">
        <v>41275</v>
      </c>
      <c r="D1338" s="2">
        <v>6</v>
      </c>
      <c r="E1338" s="2">
        <v>3</v>
      </c>
      <c r="F1338" s="2">
        <v>1</v>
      </c>
      <c r="G1338" s="2">
        <v>3</v>
      </c>
      <c r="H1338" s="2">
        <v>2</v>
      </c>
      <c r="I1338" s="2">
        <v>0</v>
      </c>
      <c r="J1338" s="2">
        <v>1</v>
      </c>
      <c r="K1338" s="2">
        <v>0</v>
      </c>
      <c r="L1338" s="2">
        <v>1</v>
      </c>
      <c r="M1338" s="2">
        <v>2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1</v>
      </c>
      <c r="AE1338" s="2">
        <v>0</v>
      </c>
      <c r="AF1338" s="2">
        <v>0</v>
      </c>
      <c r="AG1338" s="2">
        <v>0</v>
      </c>
      <c r="AH1338" s="2">
        <v>1</v>
      </c>
      <c r="AI1338" s="2">
        <v>1</v>
      </c>
      <c r="AJ1338" s="2">
        <v>0</v>
      </c>
      <c r="AK1338" s="2">
        <v>0</v>
      </c>
      <c r="AL1338" s="2">
        <v>0</v>
      </c>
      <c r="AM1338" s="2">
        <v>0</v>
      </c>
      <c r="AN1338" s="2">
        <v>1</v>
      </c>
      <c r="AO1338" s="2">
        <v>0</v>
      </c>
      <c r="AP1338" s="2">
        <v>0</v>
      </c>
      <c r="AQ1338" s="2">
        <v>0</v>
      </c>
      <c r="AR1338" s="2">
        <v>1</v>
      </c>
      <c r="AS1338" s="2">
        <v>0</v>
      </c>
      <c r="AT1338" s="2">
        <v>0</v>
      </c>
      <c r="AU1338" s="2">
        <v>0</v>
      </c>
      <c r="AV1338" s="2">
        <v>1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1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100</v>
      </c>
      <c r="CG1338" s="2">
        <v>50</v>
      </c>
      <c r="CH1338" s="2">
        <v>50</v>
      </c>
      <c r="CI1338" s="2">
        <v>0</v>
      </c>
      <c r="CJ1338" s="2">
        <v>25</v>
      </c>
      <c r="CK1338" s="2">
        <v>0</v>
      </c>
      <c r="CL1338" s="2">
        <v>25</v>
      </c>
      <c r="CM1338" s="2">
        <v>0</v>
      </c>
      <c r="CN1338" s="2">
        <v>50</v>
      </c>
      <c r="CO1338" s="2">
        <v>0</v>
      </c>
      <c r="CP1338" s="2">
        <v>25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50</v>
      </c>
      <c r="DC1338" s="2">
        <v>0</v>
      </c>
      <c r="DD1338" s="2">
        <v>25</v>
      </c>
      <c r="DE1338" s="2">
        <v>0</v>
      </c>
      <c r="DF1338" s="2">
        <v>25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25</v>
      </c>
      <c r="EC1338" s="2">
        <v>0</v>
      </c>
      <c r="ED1338" s="2">
        <v>0</v>
      </c>
      <c r="EE1338" s="2">
        <v>0</v>
      </c>
      <c r="EF1338" s="2">
        <v>25</v>
      </c>
      <c r="EG1338" s="2">
        <v>0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25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</v>
      </c>
      <c r="FR1338" s="2">
        <v>0</v>
      </c>
      <c r="FS1338" s="2">
        <v>0</v>
      </c>
      <c r="FT1338" s="2">
        <v>0</v>
      </c>
      <c r="FU1338" s="2">
        <v>0</v>
      </c>
      <c r="FV1338" s="2">
        <v>0</v>
      </c>
      <c r="FW1338" s="2">
        <v>0</v>
      </c>
      <c r="FX1338" s="2">
        <v>0</v>
      </c>
      <c r="FY1338" s="2">
        <v>25</v>
      </c>
      <c r="FZ1338" s="2">
        <v>0</v>
      </c>
      <c r="GA1338" s="2">
        <v>0</v>
      </c>
      <c r="GB1338" s="2">
        <v>0</v>
      </c>
      <c r="GC1338" s="2">
        <v>0</v>
      </c>
      <c r="GD1338" s="2">
        <v>100</v>
      </c>
      <c r="GE1338" s="2">
        <v>4</v>
      </c>
      <c r="GF1338" s="2" t="s">
        <v>188</v>
      </c>
    </row>
    <row r="1339" spans="1:188" x14ac:dyDescent="0.7">
      <c r="A1339" s="2">
        <v>1321230</v>
      </c>
      <c r="B1339" s="2" t="s">
        <v>1525</v>
      </c>
      <c r="C1339" s="3">
        <v>41640</v>
      </c>
      <c r="D1339" s="2">
        <v>5</v>
      </c>
      <c r="E1339" s="2">
        <v>3</v>
      </c>
      <c r="F1339" s="2">
        <v>1</v>
      </c>
      <c r="G1339" s="2">
        <v>3</v>
      </c>
      <c r="H1339" s="2">
        <v>0</v>
      </c>
      <c r="I1339" s="2">
        <v>2</v>
      </c>
      <c r="J1339" s="2">
        <v>0</v>
      </c>
      <c r="K1339" s="2">
        <v>2</v>
      </c>
      <c r="L1339" s="2">
        <v>0</v>
      </c>
      <c r="M1339" s="2">
        <v>2</v>
      </c>
      <c r="N1339" s="2">
        <v>0</v>
      </c>
      <c r="O1339" s="2">
        <v>2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</v>
      </c>
      <c r="AI1339" s="2">
        <v>1</v>
      </c>
      <c r="AJ1339" s="2">
        <v>0</v>
      </c>
      <c r="AK1339" s="2">
        <v>0</v>
      </c>
      <c r="AL1339" s="2">
        <v>0</v>
      </c>
      <c r="AM1339" s="2">
        <v>0</v>
      </c>
      <c r="AN1339" s="2">
        <v>1</v>
      </c>
      <c r="AO1339" s="2">
        <v>0</v>
      </c>
      <c r="AP1339" s="2">
        <v>0</v>
      </c>
      <c r="AQ1339" s="2">
        <v>0</v>
      </c>
      <c r="AR1339" s="2">
        <v>1</v>
      </c>
      <c r="AS1339" s="2">
        <v>0</v>
      </c>
      <c r="AT1339" s="2">
        <v>0</v>
      </c>
      <c r="AU1339" s="2">
        <v>0</v>
      </c>
      <c r="AV1339" s="2">
        <v>1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200</v>
      </c>
      <c r="CG1339" s="2">
        <v>150</v>
      </c>
      <c r="CH1339" s="2">
        <v>0</v>
      </c>
      <c r="CI1339" s="2">
        <v>100</v>
      </c>
      <c r="CJ1339" s="2">
        <v>0</v>
      </c>
      <c r="CK1339" s="2">
        <v>100</v>
      </c>
      <c r="CL1339" s="2">
        <v>0</v>
      </c>
      <c r="CM1339" s="2">
        <v>0</v>
      </c>
      <c r="CN1339" s="2">
        <v>0</v>
      </c>
      <c r="CO1339" s="2">
        <v>100</v>
      </c>
      <c r="CP1339" s="2">
        <v>0</v>
      </c>
      <c r="CQ1339" s="2">
        <v>100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100</v>
      </c>
      <c r="DC1339" s="2">
        <v>0</v>
      </c>
      <c r="DD1339" s="2">
        <v>100</v>
      </c>
      <c r="DE1339" s="2">
        <v>0</v>
      </c>
      <c r="DF1339" s="2">
        <v>50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0</v>
      </c>
      <c r="EJ1339" s="2">
        <v>0</v>
      </c>
      <c r="EK1339" s="2">
        <v>0</v>
      </c>
      <c r="EL1339" s="2">
        <v>0</v>
      </c>
      <c r="EM1339" s="2">
        <v>0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100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50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50</v>
      </c>
      <c r="FR1339" s="2">
        <v>0</v>
      </c>
      <c r="FS1339" s="2">
        <v>0</v>
      </c>
      <c r="FT1339" s="2">
        <v>0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200</v>
      </c>
      <c r="GE1339" s="2">
        <v>4</v>
      </c>
      <c r="GF1339" s="2" t="s">
        <v>188</v>
      </c>
    </row>
    <row r="1340" spans="1:188" x14ac:dyDescent="0.7">
      <c r="A1340" s="2">
        <v>1321235</v>
      </c>
      <c r="B1340" s="2" t="s">
        <v>1526</v>
      </c>
      <c r="C1340" s="3">
        <v>41275</v>
      </c>
      <c r="D1340" s="2">
        <v>6</v>
      </c>
      <c r="E1340" s="2">
        <v>3</v>
      </c>
      <c r="F1340" s="2">
        <v>1</v>
      </c>
      <c r="G1340" s="2">
        <v>3</v>
      </c>
      <c r="H1340" s="2">
        <v>2</v>
      </c>
      <c r="I1340" s="2">
        <v>0</v>
      </c>
      <c r="J1340" s="2">
        <v>1</v>
      </c>
      <c r="K1340" s="2">
        <v>0</v>
      </c>
      <c r="L1340" s="2">
        <v>1</v>
      </c>
      <c r="M1340" s="2">
        <v>2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1</v>
      </c>
      <c r="AE1340" s="2">
        <v>0</v>
      </c>
      <c r="AF1340" s="2">
        <v>0</v>
      </c>
      <c r="AG1340" s="2">
        <v>0</v>
      </c>
      <c r="AH1340" s="2">
        <v>1</v>
      </c>
      <c r="AI1340" s="2">
        <v>1</v>
      </c>
      <c r="AJ1340" s="2">
        <v>0</v>
      </c>
      <c r="AK1340" s="2">
        <v>0</v>
      </c>
      <c r="AL1340" s="2">
        <v>0</v>
      </c>
      <c r="AM1340" s="2">
        <v>0</v>
      </c>
      <c r="AN1340" s="2">
        <v>1</v>
      </c>
      <c r="AO1340" s="2">
        <v>0</v>
      </c>
      <c r="AP1340" s="2">
        <v>0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1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1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150</v>
      </c>
      <c r="CG1340" s="2">
        <v>50</v>
      </c>
      <c r="CH1340" s="2">
        <v>100</v>
      </c>
      <c r="CI1340" s="2">
        <v>0</v>
      </c>
      <c r="CJ1340" s="2">
        <v>25</v>
      </c>
      <c r="CK1340" s="2">
        <v>0</v>
      </c>
      <c r="CL1340" s="2">
        <v>25</v>
      </c>
      <c r="CM1340" s="2">
        <v>0</v>
      </c>
      <c r="CN1340" s="2">
        <v>100</v>
      </c>
      <c r="CO1340" s="2">
        <v>0</v>
      </c>
      <c r="CP1340" s="2">
        <v>25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100</v>
      </c>
      <c r="DC1340" s="2">
        <v>0</v>
      </c>
      <c r="DD1340" s="2">
        <v>25</v>
      </c>
      <c r="DE1340" s="2">
        <v>0</v>
      </c>
      <c r="DF1340" s="2">
        <v>25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50</v>
      </c>
      <c r="EF1340" s="2">
        <v>50</v>
      </c>
      <c r="EG1340" s="2">
        <v>0</v>
      </c>
      <c r="EH1340" s="2">
        <v>0</v>
      </c>
      <c r="EI1340" s="2">
        <v>0</v>
      </c>
      <c r="EJ1340" s="2">
        <v>0</v>
      </c>
      <c r="EK1340" s="2">
        <v>0</v>
      </c>
      <c r="EL1340" s="2">
        <v>0</v>
      </c>
      <c r="EM1340" s="2">
        <v>0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25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0</v>
      </c>
      <c r="FS1340" s="2">
        <v>25</v>
      </c>
      <c r="FT1340" s="2">
        <v>0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150</v>
      </c>
      <c r="GE1340" s="2">
        <v>4</v>
      </c>
      <c r="GF1340" s="2" t="s">
        <v>188</v>
      </c>
    </row>
    <row r="1341" spans="1:188" x14ac:dyDescent="0.7">
      <c r="A1341" s="2">
        <v>1325884</v>
      </c>
      <c r="B1341" s="2" t="s">
        <v>1527</v>
      </c>
      <c r="C1341" s="3">
        <v>41640</v>
      </c>
      <c r="D1341" s="2">
        <v>5</v>
      </c>
      <c r="E1341" s="2">
        <v>3</v>
      </c>
      <c r="F1341" s="2">
        <v>1</v>
      </c>
      <c r="G1341" s="2">
        <v>3</v>
      </c>
      <c r="H1341" s="2">
        <v>0</v>
      </c>
      <c r="I1341" s="2">
        <v>2</v>
      </c>
      <c r="J1341" s="2">
        <v>0</v>
      </c>
      <c r="K1341" s="2">
        <v>3</v>
      </c>
      <c r="L1341" s="2">
        <v>0</v>
      </c>
      <c r="M1341" s="2">
        <v>2</v>
      </c>
      <c r="N1341" s="2">
        <v>0</v>
      </c>
      <c r="O1341" s="2">
        <v>3</v>
      </c>
      <c r="P1341" s="2">
        <v>0</v>
      </c>
      <c r="Q1341" s="2">
        <v>6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1</v>
      </c>
      <c r="AI1341" s="2">
        <v>1</v>
      </c>
      <c r="AJ1341" s="2">
        <v>0</v>
      </c>
      <c r="AK1341" s="2">
        <v>0</v>
      </c>
      <c r="AL1341" s="2">
        <v>0</v>
      </c>
      <c r="AM1341" s="2">
        <v>0</v>
      </c>
      <c r="AN1341" s="2">
        <v>1</v>
      </c>
      <c r="AO1341" s="2">
        <v>0</v>
      </c>
      <c r="AP1341" s="2">
        <v>0</v>
      </c>
      <c r="AQ1341" s="2">
        <v>0</v>
      </c>
      <c r="AR1341" s="2">
        <v>1</v>
      </c>
      <c r="AS1341" s="2">
        <v>0</v>
      </c>
      <c r="AT1341" s="2">
        <v>0</v>
      </c>
      <c r="AU1341" s="2">
        <v>0</v>
      </c>
      <c r="AV1341" s="2">
        <v>1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229.95</v>
      </c>
      <c r="CG1341" s="2">
        <v>291.95</v>
      </c>
      <c r="CH1341" s="2">
        <v>0</v>
      </c>
      <c r="CI1341" s="2">
        <v>123</v>
      </c>
      <c r="CJ1341" s="2">
        <v>0</v>
      </c>
      <c r="CK1341" s="2">
        <v>106.95</v>
      </c>
      <c r="CL1341" s="2">
        <v>0</v>
      </c>
      <c r="CM1341" s="2">
        <v>0</v>
      </c>
      <c r="CN1341" s="2">
        <v>0</v>
      </c>
      <c r="CO1341" s="2">
        <v>123</v>
      </c>
      <c r="CP1341" s="2">
        <v>0</v>
      </c>
      <c r="CQ1341" s="2">
        <v>106.95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123</v>
      </c>
      <c r="DC1341" s="2">
        <v>0</v>
      </c>
      <c r="DD1341" s="2">
        <v>106.95</v>
      </c>
      <c r="DE1341" s="2">
        <v>0</v>
      </c>
      <c r="DF1341" s="2">
        <v>185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0</v>
      </c>
      <c r="EO1341" s="2">
        <v>0</v>
      </c>
      <c r="EP1341" s="2">
        <v>123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50</v>
      </c>
      <c r="FG1341" s="2">
        <v>0</v>
      </c>
      <c r="FH1341" s="2">
        <v>0</v>
      </c>
      <c r="FI1341" s="2">
        <v>0</v>
      </c>
      <c r="FJ1341" s="2">
        <v>50</v>
      </c>
      <c r="FK1341" s="2">
        <v>0</v>
      </c>
      <c r="FL1341" s="2">
        <v>0</v>
      </c>
      <c r="FM1341" s="2">
        <v>0</v>
      </c>
      <c r="FN1341" s="2">
        <v>6.95</v>
      </c>
      <c r="FO1341" s="2">
        <v>0</v>
      </c>
      <c r="FP1341" s="2">
        <v>0</v>
      </c>
      <c r="FQ1341" s="2">
        <v>0</v>
      </c>
      <c r="FR1341" s="2">
        <v>0</v>
      </c>
      <c r="FS1341" s="2">
        <v>0</v>
      </c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229.95</v>
      </c>
      <c r="GE1341" s="2">
        <v>5</v>
      </c>
      <c r="GF1341" s="2" t="s">
        <v>188</v>
      </c>
    </row>
    <row r="1342" spans="1:188" x14ac:dyDescent="0.7">
      <c r="A1342" s="2">
        <v>1333539</v>
      </c>
      <c r="B1342" s="2" t="s">
        <v>1528</v>
      </c>
      <c r="C1342" s="3">
        <v>41275</v>
      </c>
      <c r="D1342" s="2">
        <v>6</v>
      </c>
      <c r="E1342" s="2">
        <v>4</v>
      </c>
      <c r="F1342" s="2">
        <v>2</v>
      </c>
      <c r="G1342" s="2">
        <v>4</v>
      </c>
      <c r="H1342" s="2">
        <v>2</v>
      </c>
      <c r="I1342" s="2">
        <v>0</v>
      </c>
      <c r="J1342" s="2">
        <v>1</v>
      </c>
      <c r="K1342" s="2">
        <v>0</v>
      </c>
      <c r="L1342" s="2">
        <v>1</v>
      </c>
      <c r="M1342" s="2">
        <v>2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1</v>
      </c>
      <c r="AJ1342" s="2">
        <v>0</v>
      </c>
      <c r="AK1342" s="2">
        <v>0</v>
      </c>
      <c r="AL1342" s="2">
        <v>0</v>
      </c>
      <c r="AM1342" s="2">
        <v>0</v>
      </c>
      <c r="AN1342" s="2">
        <v>1</v>
      </c>
      <c r="AO1342" s="2">
        <v>0</v>
      </c>
      <c r="AP1342" s="2">
        <v>0</v>
      </c>
      <c r="AQ1342" s="2">
        <v>0</v>
      </c>
      <c r="AR1342" s="2">
        <v>1</v>
      </c>
      <c r="AS1342" s="2">
        <v>0</v>
      </c>
      <c r="AT1342" s="2">
        <v>0</v>
      </c>
      <c r="AU1342" s="2">
        <v>0</v>
      </c>
      <c r="AV1342" s="2">
        <v>1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1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45</v>
      </c>
      <c r="CG1342" s="2">
        <v>55</v>
      </c>
      <c r="CH1342" s="2">
        <v>20</v>
      </c>
      <c r="CI1342" s="2">
        <v>0</v>
      </c>
      <c r="CJ1342" s="2">
        <v>25</v>
      </c>
      <c r="CK1342" s="2">
        <v>0</v>
      </c>
      <c r="CL1342" s="2">
        <v>30</v>
      </c>
      <c r="CM1342" s="2">
        <v>0</v>
      </c>
      <c r="CN1342" s="2">
        <v>20</v>
      </c>
      <c r="CO1342" s="2">
        <v>0</v>
      </c>
      <c r="CP1342" s="2">
        <v>25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20</v>
      </c>
      <c r="DC1342" s="2">
        <v>0</v>
      </c>
      <c r="DD1342" s="2">
        <v>25</v>
      </c>
      <c r="DE1342" s="2">
        <v>0</v>
      </c>
      <c r="DF1342" s="2">
        <v>30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20</v>
      </c>
      <c r="EF1342" s="2">
        <v>0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25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0</v>
      </c>
      <c r="FR1342" s="2">
        <v>0</v>
      </c>
      <c r="FS1342" s="2">
        <v>0</v>
      </c>
      <c r="FT1342" s="2">
        <v>30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0</v>
      </c>
      <c r="GD1342" s="2">
        <v>75</v>
      </c>
      <c r="GE1342" s="2">
        <v>4</v>
      </c>
      <c r="GF1342" s="2" t="s">
        <v>188</v>
      </c>
    </row>
    <row r="1343" spans="1:188" x14ac:dyDescent="0.7">
      <c r="A1343" s="2">
        <v>1333563</v>
      </c>
      <c r="B1343" s="2" t="s">
        <v>1529</v>
      </c>
      <c r="C1343" s="3">
        <v>41640</v>
      </c>
      <c r="D1343" s="2">
        <v>5</v>
      </c>
      <c r="E1343" s="2">
        <v>3</v>
      </c>
      <c r="F1343" s="2">
        <v>1</v>
      </c>
      <c r="G1343" s="2">
        <v>3</v>
      </c>
      <c r="H1343" s="2">
        <v>0</v>
      </c>
      <c r="I1343" s="2">
        <v>4</v>
      </c>
      <c r="J1343" s="2">
        <v>0</v>
      </c>
      <c r="K1343" s="2">
        <v>2</v>
      </c>
      <c r="L1343" s="2">
        <v>0</v>
      </c>
      <c r="M1343" s="2">
        <v>4</v>
      </c>
      <c r="N1343" s="2">
        <v>0</v>
      </c>
      <c r="O1343" s="2">
        <v>2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1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2">
        <v>1</v>
      </c>
      <c r="AO1343" s="2">
        <v>0</v>
      </c>
      <c r="AP1343" s="2">
        <v>0</v>
      </c>
      <c r="AQ1343" s="2">
        <v>0</v>
      </c>
      <c r="AR1343" s="2">
        <v>1</v>
      </c>
      <c r="AS1343" s="2">
        <v>0</v>
      </c>
      <c r="AT1343" s="2">
        <v>0</v>
      </c>
      <c r="AU1343" s="2">
        <v>0</v>
      </c>
      <c r="AV1343" s="2">
        <v>1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110</v>
      </c>
      <c r="CG1343" s="2">
        <v>70</v>
      </c>
      <c r="CH1343" s="2">
        <v>0</v>
      </c>
      <c r="CI1343" s="2">
        <v>90</v>
      </c>
      <c r="CJ1343" s="2">
        <v>0</v>
      </c>
      <c r="CK1343" s="2">
        <v>20</v>
      </c>
      <c r="CL1343" s="2">
        <v>0</v>
      </c>
      <c r="CM1343" s="2">
        <v>0</v>
      </c>
      <c r="CN1343" s="2">
        <v>0</v>
      </c>
      <c r="CO1343" s="2">
        <v>90</v>
      </c>
      <c r="CP1343" s="2">
        <v>0</v>
      </c>
      <c r="CQ1343" s="2">
        <v>20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90</v>
      </c>
      <c r="DC1343" s="2">
        <v>0</v>
      </c>
      <c r="DD1343" s="2">
        <v>20</v>
      </c>
      <c r="DE1343" s="2">
        <v>0</v>
      </c>
      <c r="DF1343" s="2">
        <v>50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90</v>
      </c>
      <c r="EJ1343" s="2">
        <v>0</v>
      </c>
      <c r="EK1343" s="2">
        <v>0</v>
      </c>
      <c r="EL1343" s="2">
        <v>0</v>
      </c>
      <c r="EM1343" s="2">
        <v>0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20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>
        <v>0</v>
      </c>
      <c r="FT1343" s="2">
        <v>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0</v>
      </c>
      <c r="GD1343" s="2">
        <v>110</v>
      </c>
      <c r="GE1343" s="2">
        <v>6</v>
      </c>
      <c r="GF1343" s="2" t="s">
        <v>188</v>
      </c>
    </row>
    <row r="1344" spans="1:188" x14ac:dyDescent="0.7">
      <c r="A1344" s="2">
        <v>1333745</v>
      </c>
      <c r="B1344" s="2" t="s">
        <v>1530</v>
      </c>
      <c r="C1344" s="3">
        <v>41275</v>
      </c>
      <c r="D1344" s="2">
        <v>6</v>
      </c>
      <c r="E1344" s="2">
        <v>3</v>
      </c>
      <c r="F1344" s="2">
        <v>1</v>
      </c>
      <c r="G1344" s="2">
        <v>3</v>
      </c>
      <c r="H1344" s="2">
        <v>3</v>
      </c>
      <c r="I1344" s="2">
        <v>0</v>
      </c>
      <c r="J1344" s="2">
        <v>1</v>
      </c>
      <c r="K1344" s="2">
        <v>0</v>
      </c>
      <c r="L1344" s="2">
        <v>7</v>
      </c>
      <c r="M1344" s="2">
        <v>3</v>
      </c>
      <c r="N1344" s="2">
        <v>0</v>
      </c>
      <c r="O1344" s="2">
        <v>1</v>
      </c>
      <c r="P1344" s="2">
        <v>0</v>
      </c>
      <c r="Q1344" s="2">
        <v>7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1</v>
      </c>
      <c r="AE1344" s="2">
        <v>0</v>
      </c>
      <c r="AF1344" s="2">
        <v>0</v>
      </c>
      <c r="AG1344" s="2">
        <v>0</v>
      </c>
      <c r="AH1344" s="2">
        <v>1</v>
      </c>
      <c r="AI1344" s="2">
        <v>1</v>
      </c>
      <c r="AJ1344" s="2">
        <v>0</v>
      </c>
      <c r="AK1344" s="2">
        <v>0</v>
      </c>
      <c r="AL1344" s="2">
        <v>0</v>
      </c>
      <c r="AM1344" s="2">
        <v>0</v>
      </c>
      <c r="AN1344" s="2">
        <v>1</v>
      </c>
      <c r="AO1344" s="2">
        <v>0</v>
      </c>
      <c r="AP1344" s="2">
        <v>0</v>
      </c>
      <c r="AQ1344" s="2">
        <v>0</v>
      </c>
      <c r="AR1344" s="2">
        <v>1</v>
      </c>
      <c r="AS1344" s="2">
        <v>0</v>
      </c>
      <c r="AT1344" s="2">
        <v>0</v>
      </c>
      <c r="AU1344" s="2">
        <v>0</v>
      </c>
      <c r="AV1344" s="2">
        <v>1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1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1498.94</v>
      </c>
      <c r="CG1344" s="2">
        <v>1171.99</v>
      </c>
      <c r="CH1344" s="2">
        <v>326.95</v>
      </c>
      <c r="CI1344" s="2">
        <v>0</v>
      </c>
      <c r="CJ1344" s="2">
        <v>331.14</v>
      </c>
      <c r="CK1344" s="2">
        <v>0</v>
      </c>
      <c r="CL1344" s="2">
        <v>840.85</v>
      </c>
      <c r="CM1344" s="2">
        <v>0</v>
      </c>
      <c r="CN1344" s="2">
        <v>326.95</v>
      </c>
      <c r="CO1344" s="2">
        <v>0</v>
      </c>
      <c r="CP1344" s="2">
        <v>331.14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326.95</v>
      </c>
      <c r="DC1344" s="2">
        <v>0</v>
      </c>
      <c r="DD1344" s="2">
        <v>331.14</v>
      </c>
      <c r="DE1344" s="2">
        <v>0</v>
      </c>
      <c r="DF1344" s="2">
        <v>840.85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251.95</v>
      </c>
      <c r="DZ1344" s="2">
        <v>0</v>
      </c>
      <c r="EA1344" s="2">
        <v>75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331.14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>
        <v>150</v>
      </c>
      <c r="FT1344" s="2">
        <v>0</v>
      </c>
      <c r="FU1344" s="2">
        <v>308.14</v>
      </c>
      <c r="FV1344" s="2">
        <v>0</v>
      </c>
      <c r="FW1344" s="2">
        <v>0</v>
      </c>
      <c r="FX1344" s="2">
        <v>172.71</v>
      </c>
      <c r="FY1344" s="2">
        <v>0</v>
      </c>
      <c r="FZ1344" s="2">
        <v>0</v>
      </c>
      <c r="GA1344" s="2">
        <v>50</v>
      </c>
      <c r="GB1344" s="2">
        <v>160</v>
      </c>
      <c r="GC1344" s="2">
        <v>0</v>
      </c>
      <c r="GD1344" s="2">
        <v>1498.94</v>
      </c>
      <c r="GE1344" s="2">
        <v>11</v>
      </c>
      <c r="GF1344" s="2" t="s">
        <v>188</v>
      </c>
    </row>
    <row r="1345" spans="1:188" x14ac:dyDescent="0.7">
      <c r="A1345" s="2">
        <v>1334018</v>
      </c>
      <c r="B1345" s="2" t="s">
        <v>1531</v>
      </c>
      <c r="C1345" s="3">
        <v>41640</v>
      </c>
      <c r="D1345" s="2">
        <v>5</v>
      </c>
      <c r="E1345" s="2">
        <v>3</v>
      </c>
      <c r="F1345" s="2">
        <v>1</v>
      </c>
      <c r="G1345" s="2">
        <v>3</v>
      </c>
      <c r="H1345" s="2">
        <v>0</v>
      </c>
      <c r="I1345" s="2">
        <v>2</v>
      </c>
      <c r="J1345" s="2">
        <v>0</v>
      </c>
      <c r="K1345" s="2">
        <v>1</v>
      </c>
      <c r="L1345" s="2">
        <v>0</v>
      </c>
      <c r="M1345" s="2">
        <v>2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1</v>
      </c>
      <c r="AJ1345" s="2">
        <v>0</v>
      </c>
      <c r="AK1345" s="2">
        <v>0</v>
      </c>
      <c r="AL1345" s="2">
        <v>0</v>
      </c>
      <c r="AM1345" s="2">
        <v>0</v>
      </c>
      <c r="AN1345" s="2">
        <v>1</v>
      </c>
      <c r="AO1345" s="2">
        <v>0</v>
      </c>
      <c r="AP1345" s="2">
        <v>0</v>
      </c>
      <c r="AQ1345" s="2">
        <v>0</v>
      </c>
      <c r="AR1345" s="2">
        <v>1</v>
      </c>
      <c r="AS1345" s="2">
        <v>0</v>
      </c>
      <c r="AT1345" s="2">
        <v>0</v>
      </c>
      <c r="AU1345" s="2">
        <v>0</v>
      </c>
      <c r="AV1345" s="2">
        <v>1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150</v>
      </c>
      <c r="CG1345" s="2">
        <v>100</v>
      </c>
      <c r="CH1345" s="2">
        <v>0</v>
      </c>
      <c r="CI1345" s="2">
        <v>100</v>
      </c>
      <c r="CJ1345" s="2">
        <v>0</v>
      </c>
      <c r="CK1345" s="2">
        <v>50</v>
      </c>
      <c r="CL1345" s="2">
        <v>0</v>
      </c>
      <c r="CM1345" s="2">
        <v>0</v>
      </c>
      <c r="CN1345" s="2">
        <v>0</v>
      </c>
      <c r="CO1345" s="2">
        <v>100</v>
      </c>
      <c r="CP1345" s="2">
        <v>0</v>
      </c>
      <c r="CQ1345" s="2">
        <v>50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100</v>
      </c>
      <c r="DC1345" s="2">
        <v>0</v>
      </c>
      <c r="DD1345" s="2">
        <v>50</v>
      </c>
      <c r="DE1345" s="2">
        <v>0</v>
      </c>
      <c r="DF1345" s="2">
        <v>50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75</v>
      </c>
      <c r="EQ1345" s="2">
        <v>0</v>
      </c>
      <c r="ER1345" s="2">
        <v>25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50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>
        <v>0</v>
      </c>
      <c r="FT1345" s="2">
        <v>0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150</v>
      </c>
      <c r="GE1345" s="2">
        <v>3</v>
      </c>
      <c r="GF1345" s="2" t="s">
        <v>188</v>
      </c>
    </row>
    <row r="1346" spans="1:188" x14ac:dyDescent="0.7">
      <c r="A1346" s="2">
        <v>1334541</v>
      </c>
      <c r="B1346" s="2" t="s">
        <v>1532</v>
      </c>
      <c r="C1346" s="3">
        <v>41275</v>
      </c>
      <c r="D1346" s="2">
        <v>6</v>
      </c>
      <c r="E1346" s="2">
        <v>4</v>
      </c>
      <c r="F1346" s="2">
        <v>2</v>
      </c>
      <c r="G1346" s="2">
        <v>4</v>
      </c>
      <c r="H1346" s="2">
        <v>1</v>
      </c>
      <c r="I1346" s="2">
        <v>0</v>
      </c>
      <c r="J1346" s="2">
        <v>1</v>
      </c>
      <c r="K1346" s="2">
        <v>0</v>
      </c>
      <c r="L1346" s="2">
        <v>1</v>
      </c>
      <c r="M1346" s="2">
        <v>1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1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</v>
      </c>
      <c r="AI1346" s="2">
        <v>1</v>
      </c>
      <c r="AJ1346" s="2">
        <v>0</v>
      </c>
      <c r="AK1346" s="2">
        <v>0</v>
      </c>
      <c r="AL1346" s="2">
        <v>0</v>
      </c>
      <c r="AM1346" s="2">
        <v>0</v>
      </c>
      <c r="AN1346" s="2">
        <v>1</v>
      </c>
      <c r="AO1346" s="2">
        <v>0</v>
      </c>
      <c r="AP1346" s="2">
        <v>0</v>
      </c>
      <c r="AQ1346" s="2">
        <v>0</v>
      </c>
      <c r="AR1346" s="2">
        <v>1</v>
      </c>
      <c r="AS1346" s="2">
        <v>0</v>
      </c>
      <c r="AT1346" s="2">
        <v>0</v>
      </c>
      <c r="AU1346" s="2">
        <v>0</v>
      </c>
      <c r="AV1346" s="2">
        <v>1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1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157</v>
      </c>
      <c r="CG1346" s="2">
        <v>183</v>
      </c>
      <c r="CH1346" s="2">
        <v>74</v>
      </c>
      <c r="CI1346" s="2">
        <v>0</v>
      </c>
      <c r="CJ1346" s="2">
        <v>83</v>
      </c>
      <c r="CK1346" s="2">
        <v>0</v>
      </c>
      <c r="CL1346" s="2">
        <v>100</v>
      </c>
      <c r="CM1346" s="2">
        <v>0</v>
      </c>
      <c r="CN1346" s="2">
        <v>74</v>
      </c>
      <c r="CO1346" s="2">
        <v>0</v>
      </c>
      <c r="CP1346" s="2">
        <v>83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2">
        <v>74</v>
      </c>
      <c r="DC1346" s="2">
        <v>0</v>
      </c>
      <c r="DD1346" s="2">
        <v>83</v>
      </c>
      <c r="DE1346" s="2">
        <v>0</v>
      </c>
      <c r="DF1346" s="2">
        <v>100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74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83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>
        <v>0</v>
      </c>
      <c r="FT1346" s="2">
        <v>100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0</v>
      </c>
      <c r="GB1346" s="2">
        <v>0</v>
      </c>
      <c r="GC1346" s="2">
        <v>0</v>
      </c>
      <c r="GD1346" s="2">
        <v>257</v>
      </c>
      <c r="GE1346" s="2">
        <v>3</v>
      </c>
      <c r="GF1346" s="2" t="s">
        <v>188</v>
      </c>
    </row>
    <row r="1347" spans="1:188" x14ac:dyDescent="0.7">
      <c r="A1347" s="2">
        <v>1335044</v>
      </c>
      <c r="B1347" s="2" t="s">
        <v>1533</v>
      </c>
      <c r="C1347" s="3">
        <v>41640</v>
      </c>
      <c r="D1347" s="2">
        <v>5</v>
      </c>
      <c r="E1347" s="2">
        <v>3</v>
      </c>
      <c r="F1347" s="2">
        <v>1</v>
      </c>
      <c r="G1347" s="2">
        <v>3</v>
      </c>
      <c r="H1347" s="2">
        <v>0</v>
      </c>
      <c r="I1347" s="2">
        <v>2</v>
      </c>
      <c r="J1347" s="2">
        <v>0</v>
      </c>
      <c r="K1347" s="2">
        <v>1</v>
      </c>
      <c r="L1347" s="2">
        <v>0</v>
      </c>
      <c r="M1347" s="2">
        <v>2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1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1</v>
      </c>
      <c r="AJ1347" s="2">
        <v>0</v>
      </c>
      <c r="AK1347" s="2">
        <v>0</v>
      </c>
      <c r="AL1347" s="2">
        <v>0</v>
      </c>
      <c r="AM1347" s="2">
        <v>0</v>
      </c>
      <c r="AN1347" s="2">
        <v>1</v>
      </c>
      <c r="AO1347" s="2">
        <v>0</v>
      </c>
      <c r="AP1347" s="2">
        <v>0</v>
      </c>
      <c r="AQ1347" s="2">
        <v>0</v>
      </c>
      <c r="AR1347" s="2">
        <v>1</v>
      </c>
      <c r="AS1347" s="2">
        <v>0</v>
      </c>
      <c r="AT1347" s="2">
        <v>0</v>
      </c>
      <c r="AU1347" s="2">
        <v>0</v>
      </c>
      <c r="AV1347" s="2">
        <v>1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120</v>
      </c>
      <c r="CG1347" s="2">
        <v>30</v>
      </c>
      <c r="CH1347" s="2">
        <v>0</v>
      </c>
      <c r="CI1347" s="2">
        <v>100</v>
      </c>
      <c r="CJ1347" s="2">
        <v>0</v>
      </c>
      <c r="CK1347" s="2">
        <v>20</v>
      </c>
      <c r="CL1347" s="2">
        <v>0</v>
      </c>
      <c r="CM1347" s="2">
        <v>0</v>
      </c>
      <c r="CN1347" s="2">
        <v>0</v>
      </c>
      <c r="CO1347" s="2">
        <v>100</v>
      </c>
      <c r="CP1347" s="2">
        <v>0</v>
      </c>
      <c r="CQ1347" s="2">
        <v>20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100</v>
      </c>
      <c r="DC1347" s="2">
        <v>0</v>
      </c>
      <c r="DD1347" s="2">
        <v>20</v>
      </c>
      <c r="DE1347" s="2">
        <v>0</v>
      </c>
      <c r="DF1347" s="2">
        <v>10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100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20</v>
      </c>
      <c r="FO1347" s="2">
        <v>0</v>
      </c>
      <c r="FP1347" s="2">
        <v>0</v>
      </c>
      <c r="FQ1347" s="2">
        <v>0</v>
      </c>
      <c r="FR1347" s="2">
        <v>0</v>
      </c>
      <c r="FS1347" s="2">
        <v>0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0</v>
      </c>
      <c r="GC1347" s="2">
        <v>0</v>
      </c>
      <c r="GD1347" s="2">
        <v>120</v>
      </c>
      <c r="GE1347" s="2">
        <v>3</v>
      </c>
      <c r="GF1347" s="2" t="s">
        <v>188</v>
      </c>
    </row>
    <row r="1348" spans="1:188" x14ac:dyDescent="0.7">
      <c r="A1348" s="2">
        <v>1335658</v>
      </c>
      <c r="B1348" s="2" t="s">
        <v>1534</v>
      </c>
      <c r="C1348" s="3">
        <v>41275</v>
      </c>
      <c r="D1348" s="2">
        <v>6</v>
      </c>
      <c r="E1348" s="2">
        <v>3</v>
      </c>
      <c r="F1348" s="2">
        <v>1</v>
      </c>
      <c r="G1348" s="2">
        <v>3</v>
      </c>
      <c r="H1348" s="2">
        <v>2</v>
      </c>
      <c r="I1348" s="2">
        <v>0</v>
      </c>
      <c r="J1348" s="2">
        <v>1</v>
      </c>
      <c r="K1348" s="2">
        <v>0</v>
      </c>
      <c r="L1348" s="2">
        <v>1</v>
      </c>
      <c r="M1348" s="2">
        <v>2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1</v>
      </c>
      <c r="AE1348" s="2">
        <v>0</v>
      </c>
      <c r="AF1348" s="2">
        <v>0</v>
      </c>
      <c r="AG1348" s="2">
        <v>0</v>
      </c>
      <c r="AH1348" s="2">
        <v>1</v>
      </c>
      <c r="AI1348" s="2">
        <v>1</v>
      </c>
      <c r="AJ1348" s="2">
        <v>0</v>
      </c>
      <c r="AK1348" s="2">
        <v>0</v>
      </c>
      <c r="AL1348" s="2">
        <v>0</v>
      </c>
      <c r="AM1348" s="2">
        <v>0</v>
      </c>
      <c r="AN1348" s="2">
        <v>1</v>
      </c>
      <c r="AO1348" s="2">
        <v>0</v>
      </c>
      <c r="AP1348" s="2">
        <v>0</v>
      </c>
      <c r="AQ1348" s="2">
        <v>0</v>
      </c>
      <c r="AR1348" s="2">
        <v>1</v>
      </c>
      <c r="AS1348" s="2">
        <v>0</v>
      </c>
      <c r="AT1348" s="2">
        <v>0</v>
      </c>
      <c r="AU1348" s="2">
        <v>0</v>
      </c>
      <c r="AV1348" s="2">
        <v>1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99.5</v>
      </c>
      <c r="CG1348" s="2">
        <v>54.5</v>
      </c>
      <c r="CH1348" s="2">
        <v>45</v>
      </c>
      <c r="CI1348" s="2">
        <v>0</v>
      </c>
      <c r="CJ1348" s="2">
        <v>34.5</v>
      </c>
      <c r="CK1348" s="2">
        <v>0</v>
      </c>
      <c r="CL1348" s="2">
        <v>20</v>
      </c>
      <c r="CM1348" s="2">
        <v>0</v>
      </c>
      <c r="CN1348" s="2">
        <v>45</v>
      </c>
      <c r="CO1348" s="2">
        <v>0</v>
      </c>
      <c r="CP1348" s="2">
        <v>34.5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45</v>
      </c>
      <c r="DC1348" s="2">
        <v>0</v>
      </c>
      <c r="DD1348" s="2">
        <v>34.5</v>
      </c>
      <c r="DE1348" s="2">
        <v>0</v>
      </c>
      <c r="DF1348" s="2">
        <v>20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25</v>
      </c>
      <c r="DZ1348" s="2">
        <v>0</v>
      </c>
      <c r="EA1348" s="2">
        <v>0</v>
      </c>
      <c r="EB1348" s="2">
        <v>0</v>
      </c>
      <c r="EC1348" s="2">
        <v>20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34.5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>
        <v>0</v>
      </c>
      <c r="FT1348" s="2">
        <v>0</v>
      </c>
      <c r="FU1348" s="2">
        <v>0</v>
      </c>
      <c r="FV1348" s="2">
        <v>20</v>
      </c>
      <c r="FW1348" s="2">
        <v>0</v>
      </c>
      <c r="FX1348" s="2">
        <v>0</v>
      </c>
      <c r="FY1348" s="2">
        <v>0</v>
      </c>
      <c r="FZ1348" s="2">
        <v>0</v>
      </c>
      <c r="GA1348" s="2">
        <v>0</v>
      </c>
      <c r="GB1348" s="2">
        <v>0</v>
      </c>
      <c r="GC1348" s="2">
        <v>0</v>
      </c>
      <c r="GD1348" s="2">
        <v>99.5</v>
      </c>
      <c r="GE1348" s="2">
        <v>4</v>
      </c>
      <c r="GF1348" s="2" t="s">
        <v>188</v>
      </c>
    </row>
    <row r="1349" spans="1:188" x14ac:dyDescent="0.7">
      <c r="A1349" s="2">
        <v>1336328</v>
      </c>
      <c r="B1349" s="2" t="s">
        <v>1535</v>
      </c>
      <c r="C1349" s="3">
        <v>41640</v>
      </c>
      <c r="D1349" s="2">
        <v>5</v>
      </c>
      <c r="E1349" s="2">
        <v>3</v>
      </c>
      <c r="F1349" s="2">
        <v>1</v>
      </c>
      <c r="G1349" s="2">
        <v>3</v>
      </c>
      <c r="H1349" s="2">
        <v>0</v>
      </c>
      <c r="I1349" s="2">
        <v>1</v>
      </c>
      <c r="J1349" s="2">
        <v>0</v>
      </c>
      <c r="K1349" s="2">
        <v>2</v>
      </c>
      <c r="L1349" s="2">
        <v>0</v>
      </c>
      <c r="M1349" s="2">
        <v>1</v>
      </c>
      <c r="N1349" s="2">
        <v>0</v>
      </c>
      <c r="O1349" s="2">
        <v>2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1</v>
      </c>
      <c r="AI1349" s="2">
        <v>1</v>
      </c>
      <c r="AJ1349" s="2">
        <v>0</v>
      </c>
      <c r="AK1349" s="2">
        <v>0</v>
      </c>
      <c r="AL1349" s="2">
        <v>0</v>
      </c>
      <c r="AM1349" s="2">
        <v>0</v>
      </c>
      <c r="AN1349" s="2">
        <v>1</v>
      </c>
      <c r="AO1349" s="2">
        <v>0</v>
      </c>
      <c r="AP1349" s="2">
        <v>0</v>
      </c>
      <c r="AQ1349" s="2">
        <v>0</v>
      </c>
      <c r="AR1349" s="2">
        <v>1</v>
      </c>
      <c r="AS1349" s="2">
        <v>0</v>
      </c>
      <c r="AT1349" s="2">
        <v>0</v>
      </c>
      <c r="AU1349" s="2">
        <v>0</v>
      </c>
      <c r="AV1349" s="2">
        <v>1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90.29</v>
      </c>
      <c r="CG1349" s="2">
        <v>125</v>
      </c>
      <c r="CH1349" s="2">
        <v>0</v>
      </c>
      <c r="CI1349" s="2">
        <v>15.29</v>
      </c>
      <c r="CJ1349" s="2">
        <v>0</v>
      </c>
      <c r="CK1349" s="2">
        <v>75</v>
      </c>
      <c r="CL1349" s="2">
        <v>0</v>
      </c>
      <c r="CM1349" s="2">
        <v>0</v>
      </c>
      <c r="CN1349" s="2">
        <v>0</v>
      </c>
      <c r="CO1349" s="2">
        <v>15.29</v>
      </c>
      <c r="CP1349" s="2">
        <v>0</v>
      </c>
      <c r="CQ1349" s="2">
        <v>75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15.29</v>
      </c>
      <c r="DC1349" s="2">
        <v>0</v>
      </c>
      <c r="DD1349" s="2">
        <v>75</v>
      </c>
      <c r="DE1349" s="2">
        <v>0</v>
      </c>
      <c r="DF1349" s="2">
        <v>50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15.29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25</v>
      </c>
      <c r="FH1349" s="2">
        <v>0</v>
      </c>
      <c r="FI1349" s="2">
        <v>50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0</v>
      </c>
      <c r="FR1349" s="2">
        <v>0</v>
      </c>
      <c r="FS1349" s="2">
        <v>0</v>
      </c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0</v>
      </c>
      <c r="GD1349" s="2">
        <v>90.289999999999907</v>
      </c>
      <c r="GE1349" s="2">
        <v>3</v>
      </c>
      <c r="GF1349" s="2" t="s">
        <v>188</v>
      </c>
    </row>
    <row r="1350" spans="1:188" x14ac:dyDescent="0.7">
      <c r="A1350" s="2">
        <v>1336604</v>
      </c>
      <c r="B1350" s="2" t="s">
        <v>1536</v>
      </c>
      <c r="C1350" s="3">
        <v>41640</v>
      </c>
      <c r="D1350" s="2">
        <v>5</v>
      </c>
      <c r="E1350" s="2">
        <v>3</v>
      </c>
      <c r="F1350" s="2">
        <v>1</v>
      </c>
      <c r="G1350" s="2">
        <v>3</v>
      </c>
      <c r="H1350" s="2">
        <v>0</v>
      </c>
      <c r="I1350" s="2">
        <v>1</v>
      </c>
      <c r="J1350" s="2">
        <v>0</v>
      </c>
      <c r="K1350" s="2">
        <v>2</v>
      </c>
      <c r="L1350" s="2">
        <v>0</v>
      </c>
      <c r="M1350" s="2">
        <v>1</v>
      </c>
      <c r="N1350" s="2">
        <v>0</v>
      </c>
      <c r="O1350" s="2">
        <v>2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</v>
      </c>
      <c r="AI1350" s="2">
        <v>1</v>
      </c>
      <c r="AJ1350" s="2">
        <v>0</v>
      </c>
      <c r="AK1350" s="2">
        <v>0</v>
      </c>
      <c r="AL1350" s="2">
        <v>0</v>
      </c>
      <c r="AM1350" s="2">
        <v>0</v>
      </c>
      <c r="AN1350" s="2">
        <v>1</v>
      </c>
      <c r="AO1350" s="2">
        <v>0</v>
      </c>
      <c r="AP1350" s="2">
        <v>0</v>
      </c>
      <c r="AQ1350" s="2">
        <v>0</v>
      </c>
      <c r="AR1350" s="2">
        <v>1</v>
      </c>
      <c r="AS1350" s="2">
        <v>0</v>
      </c>
      <c r="AT1350" s="2">
        <v>0</v>
      </c>
      <c r="AU1350" s="2">
        <v>0</v>
      </c>
      <c r="AV1350" s="2">
        <v>1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250</v>
      </c>
      <c r="CG1350" s="2">
        <v>300</v>
      </c>
      <c r="CH1350" s="2">
        <v>0</v>
      </c>
      <c r="CI1350" s="2">
        <v>50</v>
      </c>
      <c r="CJ1350" s="2">
        <v>0</v>
      </c>
      <c r="CK1350" s="2">
        <v>200</v>
      </c>
      <c r="CL1350" s="2">
        <v>0</v>
      </c>
      <c r="CM1350" s="2">
        <v>0</v>
      </c>
      <c r="CN1350" s="2">
        <v>0</v>
      </c>
      <c r="CO1350" s="2">
        <v>50</v>
      </c>
      <c r="CP1350" s="2">
        <v>0</v>
      </c>
      <c r="CQ1350" s="2">
        <v>200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50</v>
      </c>
      <c r="DC1350" s="2">
        <v>0</v>
      </c>
      <c r="DD1350" s="2">
        <v>200</v>
      </c>
      <c r="DE1350" s="2">
        <v>0</v>
      </c>
      <c r="DF1350" s="2">
        <v>100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50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100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0</v>
      </c>
      <c r="FQ1350" s="2">
        <v>100</v>
      </c>
      <c r="FR1350" s="2">
        <v>0</v>
      </c>
      <c r="FS1350" s="2">
        <v>0</v>
      </c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0</v>
      </c>
      <c r="GC1350" s="2">
        <v>0</v>
      </c>
      <c r="GD1350" s="2">
        <v>250</v>
      </c>
      <c r="GE1350" s="2">
        <v>3</v>
      </c>
      <c r="GF1350" s="2" t="s">
        <v>188</v>
      </c>
    </row>
    <row r="1351" spans="1:188" x14ac:dyDescent="0.7">
      <c r="A1351" s="2">
        <v>1336605</v>
      </c>
      <c r="B1351" s="2" t="s">
        <v>1537</v>
      </c>
      <c r="C1351" s="3">
        <v>41275</v>
      </c>
      <c r="D1351" s="2">
        <v>6</v>
      </c>
      <c r="E1351" s="2">
        <v>3</v>
      </c>
      <c r="F1351" s="2">
        <v>1</v>
      </c>
      <c r="G1351" s="2">
        <v>3</v>
      </c>
      <c r="H1351" s="2">
        <v>2</v>
      </c>
      <c r="I1351" s="2">
        <v>0</v>
      </c>
      <c r="J1351" s="2">
        <v>2</v>
      </c>
      <c r="K1351" s="2">
        <v>0</v>
      </c>
      <c r="L1351" s="2">
        <v>1</v>
      </c>
      <c r="M1351" s="2">
        <v>2</v>
      </c>
      <c r="N1351" s="2">
        <v>0</v>
      </c>
      <c r="O1351" s="2">
        <v>2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1</v>
      </c>
      <c r="AE1351" s="2">
        <v>0</v>
      </c>
      <c r="AF1351" s="2">
        <v>0</v>
      </c>
      <c r="AG1351" s="2">
        <v>0</v>
      </c>
      <c r="AH1351" s="2">
        <v>1</v>
      </c>
      <c r="AI1351" s="2">
        <v>1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0</v>
      </c>
      <c r="AP1351" s="2">
        <v>0</v>
      </c>
      <c r="AQ1351" s="2">
        <v>0</v>
      </c>
      <c r="AR1351" s="2">
        <v>1</v>
      </c>
      <c r="AS1351" s="2">
        <v>0</v>
      </c>
      <c r="AT1351" s="2">
        <v>0</v>
      </c>
      <c r="AU1351" s="2">
        <v>0</v>
      </c>
      <c r="AV1351" s="2">
        <v>1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1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289</v>
      </c>
      <c r="CG1351" s="2">
        <v>199</v>
      </c>
      <c r="CH1351" s="2">
        <v>90</v>
      </c>
      <c r="CI1351" s="2">
        <v>0</v>
      </c>
      <c r="CJ1351" s="2">
        <v>149</v>
      </c>
      <c r="CK1351" s="2">
        <v>0</v>
      </c>
      <c r="CL1351" s="2">
        <v>50</v>
      </c>
      <c r="CM1351" s="2">
        <v>0</v>
      </c>
      <c r="CN1351" s="2">
        <v>90</v>
      </c>
      <c r="CO1351" s="2">
        <v>0</v>
      </c>
      <c r="CP1351" s="2">
        <v>149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2">
        <v>90</v>
      </c>
      <c r="DC1351" s="2">
        <v>0</v>
      </c>
      <c r="DD1351" s="2">
        <v>149</v>
      </c>
      <c r="DE1351" s="2">
        <v>0</v>
      </c>
      <c r="DF1351" s="2">
        <v>50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40</v>
      </c>
      <c r="EE1351" s="2">
        <v>0</v>
      </c>
      <c r="EF1351" s="2">
        <v>50</v>
      </c>
      <c r="EG1351" s="2">
        <v>0</v>
      </c>
      <c r="EH1351" s="2">
        <v>0</v>
      </c>
      <c r="EI1351" s="2">
        <v>0</v>
      </c>
      <c r="EJ1351" s="2">
        <v>0</v>
      </c>
      <c r="EK1351" s="2">
        <v>0</v>
      </c>
      <c r="EL1351" s="2">
        <v>0</v>
      </c>
      <c r="EM1351" s="2">
        <v>0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149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0</v>
      </c>
      <c r="FR1351" s="2">
        <v>0</v>
      </c>
      <c r="FS1351" s="2">
        <v>0</v>
      </c>
      <c r="FT1351" s="2">
        <v>0</v>
      </c>
      <c r="FU1351" s="2">
        <v>0</v>
      </c>
      <c r="FV1351" s="2">
        <v>0</v>
      </c>
      <c r="FW1351" s="2">
        <v>0</v>
      </c>
      <c r="FX1351" s="2">
        <v>0</v>
      </c>
      <c r="FY1351" s="2">
        <v>50</v>
      </c>
      <c r="FZ1351" s="2">
        <v>0</v>
      </c>
      <c r="GA1351" s="2">
        <v>0</v>
      </c>
      <c r="GB1351" s="2">
        <v>0</v>
      </c>
      <c r="GC1351" s="2">
        <v>0</v>
      </c>
      <c r="GD1351" s="2">
        <v>289</v>
      </c>
      <c r="GE1351" s="2">
        <v>5</v>
      </c>
      <c r="GF1351" s="2" t="s">
        <v>188</v>
      </c>
    </row>
    <row r="1352" spans="1:188" x14ac:dyDescent="0.7">
      <c r="A1352" s="2">
        <v>1337071</v>
      </c>
      <c r="B1352" s="2" t="s">
        <v>1538</v>
      </c>
      <c r="C1352" s="3">
        <v>41275</v>
      </c>
      <c r="D1352" s="2">
        <v>6</v>
      </c>
      <c r="E1352" s="2">
        <v>4</v>
      </c>
      <c r="F1352" s="2">
        <v>2</v>
      </c>
      <c r="G1352" s="2">
        <v>4</v>
      </c>
      <c r="H1352" s="2">
        <v>1</v>
      </c>
      <c r="I1352" s="2">
        <v>0</v>
      </c>
      <c r="J1352" s="2">
        <v>10</v>
      </c>
      <c r="K1352" s="2">
        <v>0</v>
      </c>
      <c r="L1352" s="2">
        <v>2</v>
      </c>
      <c r="M1352" s="2">
        <v>1</v>
      </c>
      <c r="N1352" s="2">
        <v>0</v>
      </c>
      <c r="O1352" s="2">
        <v>10</v>
      </c>
      <c r="P1352" s="2">
        <v>0</v>
      </c>
      <c r="Q1352" s="2">
        <v>2</v>
      </c>
      <c r="R1352" s="2">
        <v>0</v>
      </c>
      <c r="S1352" s="2">
        <v>0</v>
      </c>
      <c r="T1352" s="2">
        <v>0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1</v>
      </c>
      <c r="AI1352" s="2">
        <v>1</v>
      </c>
      <c r="AJ1352" s="2">
        <v>0</v>
      </c>
      <c r="AK1352" s="2">
        <v>0</v>
      </c>
      <c r="AL1352" s="2">
        <v>0</v>
      </c>
      <c r="AM1352" s="2">
        <v>0</v>
      </c>
      <c r="AN1352" s="2">
        <v>1</v>
      </c>
      <c r="AO1352" s="2">
        <v>0</v>
      </c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0</v>
      </c>
      <c r="AV1352" s="2">
        <v>1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325.8</v>
      </c>
      <c r="CG1352" s="2">
        <v>346.24</v>
      </c>
      <c r="CH1352" s="2">
        <v>5</v>
      </c>
      <c r="CI1352" s="2">
        <v>0</v>
      </c>
      <c r="CJ1352" s="2">
        <v>320.8</v>
      </c>
      <c r="CK1352" s="2">
        <v>0</v>
      </c>
      <c r="CL1352" s="2">
        <v>25.44</v>
      </c>
      <c r="CM1352" s="2">
        <v>0</v>
      </c>
      <c r="CN1352" s="2">
        <v>5</v>
      </c>
      <c r="CO1352" s="2">
        <v>0</v>
      </c>
      <c r="CP1352" s="2">
        <v>320.8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5</v>
      </c>
      <c r="DC1352" s="2">
        <v>0</v>
      </c>
      <c r="DD1352" s="2">
        <v>320.8</v>
      </c>
      <c r="DE1352" s="2">
        <v>0</v>
      </c>
      <c r="DF1352" s="2">
        <v>25.44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5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227.23</v>
      </c>
      <c r="EU1352" s="2">
        <v>0</v>
      </c>
      <c r="EV1352" s="2">
        <v>0</v>
      </c>
      <c r="EW1352" s="2">
        <v>0</v>
      </c>
      <c r="EX1352" s="2">
        <v>0</v>
      </c>
      <c r="EY1352" s="2">
        <v>25</v>
      </c>
      <c r="EZ1352" s="2">
        <v>0</v>
      </c>
      <c r="FA1352" s="2">
        <v>0</v>
      </c>
      <c r="FB1352" s="2">
        <v>0</v>
      </c>
      <c r="FC1352" s="2">
        <v>68.569999999999993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0</v>
      </c>
      <c r="FR1352" s="2">
        <v>25.44</v>
      </c>
      <c r="FS1352" s="2">
        <v>0</v>
      </c>
      <c r="FT1352" s="2">
        <v>0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351.24</v>
      </c>
      <c r="GE1352" s="2">
        <v>13</v>
      </c>
      <c r="GF1352" s="2" t="s">
        <v>188</v>
      </c>
    </row>
    <row r="1353" spans="1:188" x14ac:dyDescent="0.7">
      <c r="A1353" s="2">
        <v>1337420</v>
      </c>
      <c r="B1353" s="2" t="s">
        <v>1539</v>
      </c>
      <c r="C1353" s="3">
        <v>41275</v>
      </c>
      <c r="D1353" s="2">
        <v>6</v>
      </c>
      <c r="E1353" s="2">
        <v>3</v>
      </c>
      <c r="F1353" s="2">
        <v>1</v>
      </c>
      <c r="G1353" s="2">
        <v>3</v>
      </c>
      <c r="H1353" s="2">
        <v>1</v>
      </c>
      <c r="I1353" s="2">
        <v>0</v>
      </c>
      <c r="J1353" s="2">
        <v>3</v>
      </c>
      <c r="K1353" s="2">
        <v>0</v>
      </c>
      <c r="L1353" s="2">
        <v>1</v>
      </c>
      <c r="M1353" s="2">
        <v>1</v>
      </c>
      <c r="N1353" s="2">
        <v>0</v>
      </c>
      <c r="O1353" s="2">
        <v>3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1</v>
      </c>
      <c r="AE1353" s="2">
        <v>0</v>
      </c>
      <c r="AF1353" s="2">
        <v>0</v>
      </c>
      <c r="AG1353" s="2">
        <v>0</v>
      </c>
      <c r="AH1353" s="2">
        <v>1</v>
      </c>
      <c r="AI1353" s="2">
        <v>1</v>
      </c>
      <c r="AJ1353" s="2">
        <v>0</v>
      </c>
      <c r="AK1353" s="2">
        <v>0</v>
      </c>
      <c r="AL1353" s="2">
        <v>0</v>
      </c>
      <c r="AM1353" s="2">
        <v>0</v>
      </c>
      <c r="AN1353" s="2">
        <v>1</v>
      </c>
      <c r="AO1353" s="2">
        <v>0</v>
      </c>
      <c r="AP1353" s="2">
        <v>0</v>
      </c>
      <c r="AQ1353" s="2">
        <v>0</v>
      </c>
      <c r="AR1353" s="2">
        <v>1</v>
      </c>
      <c r="AS1353" s="2">
        <v>0</v>
      </c>
      <c r="AT1353" s="2">
        <v>0</v>
      </c>
      <c r="AU1353" s="2">
        <v>0</v>
      </c>
      <c r="AV1353" s="2">
        <v>1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1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280.60000000000002</v>
      </c>
      <c r="CG1353" s="2">
        <v>250</v>
      </c>
      <c r="CH1353" s="2">
        <v>30.6</v>
      </c>
      <c r="CI1353" s="2">
        <v>0</v>
      </c>
      <c r="CJ1353" s="2">
        <v>200</v>
      </c>
      <c r="CK1353" s="2">
        <v>0</v>
      </c>
      <c r="CL1353" s="2">
        <v>50</v>
      </c>
      <c r="CM1353" s="2">
        <v>0</v>
      </c>
      <c r="CN1353" s="2">
        <v>30.6</v>
      </c>
      <c r="CO1353" s="2">
        <v>0</v>
      </c>
      <c r="CP1353" s="2">
        <v>200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30.6</v>
      </c>
      <c r="DC1353" s="2">
        <v>0</v>
      </c>
      <c r="DD1353" s="2">
        <v>200</v>
      </c>
      <c r="DE1353" s="2">
        <v>0</v>
      </c>
      <c r="DF1353" s="2">
        <v>50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30.6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0</v>
      </c>
      <c r="EI1353" s="2">
        <v>0</v>
      </c>
      <c r="EJ1353" s="2">
        <v>0</v>
      </c>
      <c r="EK1353" s="2">
        <v>0</v>
      </c>
      <c r="EL1353" s="2">
        <v>0</v>
      </c>
      <c r="EM1353" s="2">
        <v>0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100</v>
      </c>
      <c r="EU1353" s="2">
        <v>0</v>
      </c>
      <c r="EV1353" s="2">
        <v>0</v>
      </c>
      <c r="EW1353" s="2">
        <v>0</v>
      </c>
      <c r="EX1353" s="2">
        <v>100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>
        <v>0</v>
      </c>
      <c r="FT1353" s="2">
        <v>0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50</v>
      </c>
      <c r="GD1353" s="2">
        <v>280.60000000000002</v>
      </c>
      <c r="GE1353" s="2">
        <v>5</v>
      </c>
      <c r="GF1353" s="2" t="s">
        <v>188</v>
      </c>
    </row>
    <row r="1354" spans="1:188" x14ac:dyDescent="0.7">
      <c r="A1354" s="2">
        <v>1339968</v>
      </c>
      <c r="B1354" s="2" t="s">
        <v>1540</v>
      </c>
      <c r="C1354" s="3">
        <v>41640</v>
      </c>
      <c r="D1354" s="2">
        <v>5</v>
      </c>
      <c r="E1354" s="2">
        <v>3</v>
      </c>
      <c r="F1354" s="2">
        <v>1</v>
      </c>
      <c r="G1354" s="2">
        <v>3</v>
      </c>
      <c r="H1354" s="2">
        <v>0</v>
      </c>
      <c r="I1354" s="2">
        <v>3</v>
      </c>
      <c r="J1354" s="2">
        <v>0</v>
      </c>
      <c r="K1354" s="2">
        <v>1</v>
      </c>
      <c r="L1354" s="2">
        <v>0</v>
      </c>
      <c r="M1354" s="2">
        <v>3</v>
      </c>
      <c r="N1354" s="2">
        <v>0</v>
      </c>
      <c r="O1354" s="2">
        <v>1</v>
      </c>
      <c r="P1354" s="2">
        <v>0</v>
      </c>
      <c r="Q1354" s="2">
        <v>2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</v>
      </c>
      <c r="AI1354" s="2">
        <v>1</v>
      </c>
      <c r="AJ1354" s="2">
        <v>0</v>
      </c>
      <c r="AK1354" s="2">
        <v>0</v>
      </c>
      <c r="AL1354" s="2">
        <v>0</v>
      </c>
      <c r="AM1354" s="2">
        <v>0</v>
      </c>
      <c r="AN1354" s="2">
        <v>1</v>
      </c>
      <c r="AO1354" s="2">
        <v>0</v>
      </c>
      <c r="AP1354" s="2">
        <v>0</v>
      </c>
      <c r="AQ1354" s="2">
        <v>0</v>
      </c>
      <c r="AR1354" s="2">
        <v>1</v>
      </c>
      <c r="AS1354" s="2">
        <v>0</v>
      </c>
      <c r="AT1354" s="2">
        <v>0</v>
      </c>
      <c r="AU1354" s="2">
        <v>0</v>
      </c>
      <c r="AV1354" s="2">
        <v>1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250</v>
      </c>
      <c r="CG1354" s="2">
        <v>455.92</v>
      </c>
      <c r="CH1354" s="2">
        <v>0</v>
      </c>
      <c r="CI1354" s="2">
        <v>200</v>
      </c>
      <c r="CJ1354" s="2">
        <v>0</v>
      </c>
      <c r="CK1354" s="2">
        <v>50</v>
      </c>
      <c r="CL1354" s="2">
        <v>0</v>
      </c>
      <c r="CM1354" s="2">
        <v>0</v>
      </c>
      <c r="CN1354" s="2">
        <v>0</v>
      </c>
      <c r="CO1354" s="2">
        <v>200</v>
      </c>
      <c r="CP1354" s="2">
        <v>0</v>
      </c>
      <c r="CQ1354" s="2">
        <v>50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0</v>
      </c>
      <c r="CZ1354" s="2">
        <v>0</v>
      </c>
      <c r="DA1354" s="2">
        <v>0</v>
      </c>
      <c r="DB1354" s="2">
        <v>200</v>
      </c>
      <c r="DC1354" s="2">
        <v>0</v>
      </c>
      <c r="DD1354" s="2">
        <v>50</v>
      </c>
      <c r="DE1354" s="2">
        <v>0</v>
      </c>
      <c r="DF1354" s="2">
        <v>405.92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0</v>
      </c>
      <c r="EI1354" s="2">
        <v>0</v>
      </c>
      <c r="EJ1354" s="2">
        <v>0</v>
      </c>
      <c r="EK1354" s="2">
        <v>0</v>
      </c>
      <c r="EL1354" s="2">
        <v>0</v>
      </c>
      <c r="EM1354" s="2">
        <v>0</v>
      </c>
      <c r="EN1354" s="2">
        <v>0</v>
      </c>
      <c r="EO1354" s="2">
        <v>0</v>
      </c>
      <c r="EP1354" s="2">
        <v>50</v>
      </c>
      <c r="EQ1354" s="2">
        <v>0</v>
      </c>
      <c r="ER1354" s="2">
        <v>0</v>
      </c>
      <c r="ES1354" s="2">
        <v>150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50</v>
      </c>
      <c r="FO1354" s="2">
        <v>0</v>
      </c>
      <c r="FP1354" s="2">
        <v>0</v>
      </c>
      <c r="FQ1354" s="2">
        <v>0</v>
      </c>
      <c r="FR1354" s="2">
        <v>0</v>
      </c>
      <c r="FS1354" s="2">
        <v>0</v>
      </c>
      <c r="FT1354" s="2">
        <v>0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0</v>
      </c>
      <c r="GD1354" s="2">
        <v>250</v>
      </c>
      <c r="GE1354" s="2">
        <v>4</v>
      </c>
      <c r="GF1354" s="2" t="s">
        <v>188</v>
      </c>
    </row>
    <row r="1355" spans="1:188" x14ac:dyDescent="0.7">
      <c r="A1355" s="2">
        <v>1340376</v>
      </c>
      <c r="B1355" s="2" t="s">
        <v>1541</v>
      </c>
      <c r="C1355" s="3">
        <v>41640</v>
      </c>
      <c r="D1355" s="2">
        <v>5</v>
      </c>
      <c r="E1355" s="2">
        <v>3</v>
      </c>
      <c r="F1355" s="2">
        <v>1</v>
      </c>
      <c r="G1355" s="2">
        <v>3</v>
      </c>
      <c r="H1355" s="2">
        <v>0</v>
      </c>
      <c r="I1355" s="2">
        <v>1</v>
      </c>
      <c r="J1355" s="2">
        <v>0</v>
      </c>
      <c r="K1355" s="2">
        <v>1</v>
      </c>
      <c r="L1355" s="2">
        <v>0</v>
      </c>
      <c r="M1355" s="2">
        <v>1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1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1</v>
      </c>
      <c r="AI1355" s="2">
        <v>1</v>
      </c>
      <c r="AJ1355" s="2">
        <v>0</v>
      </c>
      <c r="AK1355" s="2">
        <v>0</v>
      </c>
      <c r="AL1355" s="2">
        <v>0</v>
      </c>
      <c r="AM1355" s="2">
        <v>0</v>
      </c>
      <c r="AN1355" s="2">
        <v>1</v>
      </c>
      <c r="AO1355" s="2">
        <v>0</v>
      </c>
      <c r="AP1355" s="2">
        <v>0</v>
      </c>
      <c r="AQ1355" s="2">
        <v>0</v>
      </c>
      <c r="AR1355" s="2">
        <v>1</v>
      </c>
      <c r="AS1355" s="2">
        <v>0</v>
      </c>
      <c r="AT1355" s="2">
        <v>0</v>
      </c>
      <c r="AU1355" s="2">
        <v>0</v>
      </c>
      <c r="AV1355" s="2">
        <v>1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125</v>
      </c>
      <c r="CG1355" s="2">
        <v>125</v>
      </c>
      <c r="CH1355" s="2">
        <v>0</v>
      </c>
      <c r="CI1355" s="2">
        <v>100</v>
      </c>
      <c r="CJ1355" s="2">
        <v>0</v>
      </c>
      <c r="CK1355" s="2">
        <v>25</v>
      </c>
      <c r="CL1355" s="2">
        <v>0</v>
      </c>
      <c r="CM1355" s="2">
        <v>0</v>
      </c>
      <c r="CN1355" s="2">
        <v>0</v>
      </c>
      <c r="CO1355" s="2">
        <v>100</v>
      </c>
      <c r="CP1355" s="2">
        <v>0</v>
      </c>
      <c r="CQ1355" s="2">
        <v>25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100</v>
      </c>
      <c r="DC1355" s="2">
        <v>0</v>
      </c>
      <c r="DD1355" s="2">
        <v>25</v>
      </c>
      <c r="DE1355" s="2">
        <v>0</v>
      </c>
      <c r="DF1355" s="2">
        <v>100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100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25</v>
      </c>
      <c r="FN1355" s="2">
        <v>0</v>
      </c>
      <c r="FO1355" s="2">
        <v>0</v>
      </c>
      <c r="FP1355" s="2">
        <v>0</v>
      </c>
      <c r="FQ1355" s="2">
        <v>0</v>
      </c>
      <c r="FR1355" s="2">
        <v>0</v>
      </c>
      <c r="FS1355" s="2">
        <v>0</v>
      </c>
      <c r="FT1355" s="2">
        <v>0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0</v>
      </c>
      <c r="GD1355" s="2">
        <v>125</v>
      </c>
      <c r="GE1355" s="2">
        <v>2</v>
      </c>
      <c r="GF1355" s="2" t="s">
        <v>188</v>
      </c>
    </row>
    <row r="1356" spans="1:188" x14ac:dyDescent="0.7">
      <c r="A1356" s="2">
        <v>1341465</v>
      </c>
      <c r="B1356" s="2" t="s">
        <v>1542</v>
      </c>
      <c r="C1356" s="3">
        <v>41640</v>
      </c>
      <c r="D1356" s="2">
        <v>5</v>
      </c>
      <c r="E1356" s="2">
        <v>3</v>
      </c>
      <c r="F1356" s="2">
        <v>1</v>
      </c>
      <c r="G1356" s="2">
        <v>3</v>
      </c>
      <c r="H1356" s="2">
        <v>0</v>
      </c>
      <c r="I1356" s="2">
        <v>1</v>
      </c>
      <c r="J1356" s="2">
        <v>0</v>
      </c>
      <c r="K1356" s="2">
        <v>1</v>
      </c>
      <c r="L1356" s="2">
        <v>0</v>
      </c>
      <c r="M1356" s="2">
        <v>1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</v>
      </c>
      <c r="AI1356" s="2">
        <v>1</v>
      </c>
      <c r="AJ1356" s="2">
        <v>0</v>
      </c>
      <c r="AK1356" s="2">
        <v>0</v>
      </c>
      <c r="AL1356" s="2">
        <v>0</v>
      </c>
      <c r="AM1356" s="2">
        <v>0</v>
      </c>
      <c r="AN1356" s="2">
        <v>1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0</v>
      </c>
      <c r="AV1356" s="2">
        <v>1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125</v>
      </c>
      <c r="CG1356" s="2">
        <v>150</v>
      </c>
      <c r="CH1356" s="2">
        <v>0</v>
      </c>
      <c r="CI1356" s="2">
        <v>50</v>
      </c>
      <c r="CJ1356" s="2">
        <v>0</v>
      </c>
      <c r="CK1356" s="2">
        <v>75</v>
      </c>
      <c r="CL1356" s="2">
        <v>0</v>
      </c>
      <c r="CM1356" s="2">
        <v>0</v>
      </c>
      <c r="CN1356" s="2">
        <v>0</v>
      </c>
      <c r="CO1356" s="2">
        <v>50</v>
      </c>
      <c r="CP1356" s="2">
        <v>0</v>
      </c>
      <c r="CQ1356" s="2">
        <v>75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50</v>
      </c>
      <c r="DC1356" s="2">
        <v>0</v>
      </c>
      <c r="DD1356" s="2">
        <v>75</v>
      </c>
      <c r="DE1356" s="2">
        <v>0</v>
      </c>
      <c r="DF1356" s="2">
        <v>75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0</v>
      </c>
      <c r="EI1356" s="2">
        <v>0</v>
      </c>
      <c r="EJ1356" s="2">
        <v>0</v>
      </c>
      <c r="EK1356" s="2">
        <v>0</v>
      </c>
      <c r="EL1356" s="2">
        <v>0</v>
      </c>
      <c r="EM1356" s="2">
        <v>0</v>
      </c>
      <c r="EN1356" s="2">
        <v>0</v>
      </c>
      <c r="EO1356" s="2">
        <v>50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0</v>
      </c>
      <c r="FM1356" s="2">
        <v>0</v>
      </c>
      <c r="FN1356" s="2">
        <v>0</v>
      </c>
      <c r="FO1356" s="2">
        <v>0</v>
      </c>
      <c r="FP1356" s="2">
        <v>75</v>
      </c>
      <c r="FQ1356" s="2">
        <v>0</v>
      </c>
      <c r="FR1356" s="2">
        <v>0</v>
      </c>
      <c r="FS1356" s="2">
        <v>0</v>
      </c>
      <c r="FT1356" s="2">
        <v>0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0</v>
      </c>
      <c r="GB1356" s="2">
        <v>0</v>
      </c>
      <c r="GC1356" s="2">
        <v>0</v>
      </c>
      <c r="GD1356" s="2">
        <v>125</v>
      </c>
      <c r="GE1356" s="2">
        <v>2</v>
      </c>
      <c r="GF1356" s="2" t="s">
        <v>188</v>
      </c>
    </row>
    <row r="1357" spans="1:188" x14ac:dyDescent="0.7">
      <c r="A1357" s="2">
        <v>1342489</v>
      </c>
      <c r="B1357" s="2" t="s">
        <v>1543</v>
      </c>
      <c r="C1357" s="3">
        <v>41275</v>
      </c>
      <c r="D1357" s="2">
        <v>6</v>
      </c>
      <c r="E1357" s="2">
        <v>3</v>
      </c>
      <c r="F1357" s="2">
        <v>1</v>
      </c>
      <c r="G1357" s="2">
        <v>3</v>
      </c>
      <c r="H1357" s="2">
        <v>1</v>
      </c>
      <c r="I1357" s="2">
        <v>0</v>
      </c>
      <c r="J1357" s="2">
        <v>1</v>
      </c>
      <c r="K1357" s="2">
        <v>0</v>
      </c>
      <c r="L1357" s="2">
        <v>1</v>
      </c>
      <c r="M1357" s="2">
        <v>1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1</v>
      </c>
      <c r="AE1357" s="2">
        <v>0</v>
      </c>
      <c r="AF1357" s="2">
        <v>0</v>
      </c>
      <c r="AG1357" s="2">
        <v>0</v>
      </c>
      <c r="AH1357" s="2">
        <v>1</v>
      </c>
      <c r="AI1357" s="2">
        <v>1</v>
      </c>
      <c r="AJ1357" s="2">
        <v>0</v>
      </c>
      <c r="AK1357" s="2">
        <v>0</v>
      </c>
      <c r="AL1357" s="2">
        <v>0</v>
      </c>
      <c r="AM1357" s="2">
        <v>0</v>
      </c>
      <c r="AN1357" s="2">
        <v>1</v>
      </c>
      <c r="AO1357" s="2">
        <v>0</v>
      </c>
      <c r="AP1357" s="2">
        <v>0</v>
      </c>
      <c r="AQ1357" s="2">
        <v>0</v>
      </c>
      <c r="AR1357" s="2">
        <v>1</v>
      </c>
      <c r="AS1357" s="2">
        <v>0</v>
      </c>
      <c r="AT1357" s="2">
        <v>0</v>
      </c>
      <c r="AU1357" s="2">
        <v>0</v>
      </c>
      <c r="AV1357" s="2">
        <v>1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1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125</v>
      </c>
      <c r="CG1357" s="2">
        <v>75</v>
      </c>
      <c r="CH1357" s="2">
        <v>50</v>
      </c>
      <c r="CI1357" s="2">
        <v>0</v>
      </c>
      <c r="CJ1357" s="2">
        <v>25</v>
      </c>
      <c r="CK1357" s="2">
        <v>0</v>
      </c>
      <c r="CL1357" s="2">
        <v>50</v>
      </c>
      <c r="CM1357" s="2">
        <v>0</v>
      </c>
      <c r="CN1357" s="2">
        <v>50</v>
      </c>
      <c r="CO1357" s="2">
        <v>0</v>
      </c>
      <c r="CP1357" s="2">
        <v>25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50</v>
      </c>
      <c r="DC1357" s="2">
        <v>0</v>
      </c>
      <c r="DD1357" s="2">
        <v>25</v>
      </c>
      <c r="DE1357" s="2">
        <v>0</v>
      </c>
      <c r="DF1357" s="2">
        <v>50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50</v>
      </c>
      <c r="EG1357" s="2">
        <v>0</v>
      </c>
      <c r="EH1357" s="2">
        <v>0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25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0</v>
      </c>
      <c r="FL1357" s="2">
        <v>0</v>
      </c>
      <c r="FM1357" s="2">
        <v>0</v>
      </c>
      <c r="FN1357" s="2">
        <v>0</v>
      </c>
      <c r="FO1357" s="2">
        <v>0</v>
      </c>
      <c r="FP1357" s="2">
        <v>0</v>
      </c>
      <c r="FQ1357" s="2">
        <v>0</v>
      </c>
      <c r="FR1357" s="2">
        <v>0</v>
      </c>
      <c r="FS1357" s="2">
        <v>0</v>
      </c>
      <c r="FT1357" s="2">
        <v>0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50</v>
      </c>
      <c r="GA1357" s="2">
        <v>0</v>
      </c>
      <c r="GB1357" s="2">
        <v>0</v>
      </c>
      <c r="GC1357" s="2">
        <v>0</v>
      </c>
      <c r="GD1357" s="2">
        <v>125</v>
      </c>
      <c r="GE1357" s="2">
        <v>3</v>
      </c>
      <c r="GF1357" s="2" t="s">
        <v>188</v>
      </c>
    </row>
    <row r="1358" spans="1:188" x14ac:dyDescent="0.7">
      <c r="A1358" s="2">
        <v>1346233</v>
      </c>
      <c r="B1358" s="2" t="s">
        <v>1544</v>
      </c>
      <c r="C1358" s="3">
        <v>41640</v>
      </c>
      <c r="D1358" s="2">
        <v>5</v>
      </c>
      <c r="E1358" s="2">
        <v>3</v>
      </c>
      <c r="F1358" s="2">
        <v>1</v>
      </c>
      <c r="G1358" s="2">
        <v>3</v>
      </c>
      <c r="H1358" s="2">
        <v>0</v>
      </c>
      <c r="I1358" s="2">
        <v>2</v>
      </c>
      <c r="J1358" s="2">
        <v>0</v>
      </c>
      <c r="K1358" s="2">
        <v>1</v>
      </c>
      <c r="L1358" s="2">
        <v>0</v>
      </c>
      <c r="M1358" s="2">
        <v>2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1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</v>
      </c>
      <c r="AI1358" s="2">
        <v>1</v>
      </c>
      <c r="AJ1358" s="2">
        <v>0</v>
      </c>
      <c r="AK1358" s="2">
        <v>0</v>
      </c>
      <c r="AL1358" s="2">
        <v>0</v>
      </c>
      <c r="AM1358" s="2">
        <v>0</v>
      </c>
      <c r="AN1358" s="2">
        <v>1</v>
      </c>
      <c r="AO1358" s="2">
        <v>0</v>
      </c>
      <c r="AP1358" s="2">
        <v>0</v>
      </c>
      <c r="AQ1358" s="2">
        <v>0</v>
      </c>
      <c r="AR1358" s="2">
        <v>1</v>
      </c>
      <c r="AS1358" s="2">
        <v>0</v>
      </c>
      <c r="AT1358" s="2">
        <v>0</v>
      </c>
      <c r="AU1358" s="2">
        <v>0</v>
      </c>
      <c r="AV1358" s="2">
        <v>1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160.1</v>
      </c>
      <c r="CG1358" s="2">
        <v>85.1</v>
      </c>
      <c r="CH1358" s="2">
        <v>0</v>
      </c>
      <c r="CI1358" s="2">
        <v>125</v>
      </c>
      <c r="CJ1358" s="2">
        <v>0</v>
      </c>
      <c r="CK1358" s="2">
        <v>35.1</v>
      </c>
      <c r="CL1358" s="2">
        <v>0</v>
      </c>
      <c r="CM1358" s="2">
        <v>0</v>
      </c>
      <c r="CN1358" s="2">
        <v>0</v>
      </c>
      <c r="CO1358" s="2">
        <v>125</v>
      </c>
      <c r="CP1358" s="2">
        <v>0</v>
      </c>
      <c r="CQ1358" s="2">
        <v>35.1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125</v>
      </c>
      <c r="DC1358" s="2">
        <v>0</v>
      </c>
      <c r="DD1358" s="2">
        <v>35.1</v>
      </c>
      <c r="DE1358" s="2">
        <v>0</v>
      </c>
      <c r="DF1358" s="2">
        <v>50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0</v>
      </c>
      <c r="EK1358" s="2">
        <v>100</v>
      </c>
      <c r="EL1358" s="2">
        <v>0</v>
      </c>
      <c r="EM1358" s="2">
        <v>0</v>
      </c>
      <c r="EN1358" s="2">
        <v>0</v>
      </c>
      <c r="EO1358" s="2">
        <v>0</v>
      </c>
      <c r="EP1358" s="2">
        <v>25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</v>
      </c>
      <c r="FJ1358" s="2">
        <v>0</v>
      </c>
      <c r="FK1358" s="2">
        <v>0</v>
      </c>
      <c r="FL1358" s="2">
        <v>0</v>
      </c>
      <c r="FM1358" s="2">
        <v>35.1</v>
      </c>
      <c r="FN1358" s="2">
        <v>0</v>
      </c>
      <c r="FO1358" s="2">
        <v>0</v>
      </c>
      <c r="FP1358" s="2">
        <v>0</v>
      </c>
      <c r="FQ1358" s="2">
        <v>0</v>
      </c>
      <c r="FR1358" s="2">
        <v>0</v>
      </c>
      <c r="FS1358" s="2">
        <v>0</v>
      </c>
      <c r="FT1358" s="2">
        <v>0</v>
      </c>
      <c r="FU1358" s="2">
        <v>0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160.1</v>
      </c>
      <c r="GE1358" s="2">
        <v>3</v>
      </c>
      <c r="GF1358" s="2" t="s">
        <v>188</v>
      </c>
    </row>
    <row r="1359" spans="1:188" x14ac:dyDescent="0.7">
      <c r="A1359" s="2">
        <v>1349011</v>
      </c>
      <c r="B1359" s="2" t="s">
        <v>1545</v>
      </c>
      <c r="C1359" s="3">
        <v>41275</v>
      </c>
      <c r="D1359" s="2">
        <v>6</v>
      </c>
      <c r="E1359" s="2">
        <v>3</v>
      </c>
      <c r="F1359" s="2">
        <v>1</v>
      </c>
      <c r="G1359" s="2">
        <v>3</v>
      </c>
      <c r="H1359" s="2">
        <v>4</v>
      </c>
      <c r="I1359" s="2">
        <v>0</v>
      </c>
      <c r="J1359" s="2">
        <v>1</v>
      </c>
      <c r="K1359" s="2">
        <v>0</v>
      </c>
      <c r="L1359" s="2">
        <v>1</v>
      </c>
      <c r="M1359" s="2">
        <v>4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1</v>
      </c>
      <c r="AE1359" s="2">
        <v>0</v>
      </c>
      <c r="AF1359" s="2">
        <v>0</v>
      </c>
      <c r="AG1359" s="2">
        <v>0</v>
      </c>
      <c r="AH1359" s="2">
        <v>1</v>
      </c>
      <c r="AI1359" s="2">
        <v>1</v>
      </c>
      <c r="AJ1359" s="2">
        <v>0</v>
      </c>
      <c r="AK1359" s="2">
        <v>0</v>
      </c>
      <c r="AL1359" s="2">
        <v>0</v>
      </c>
      <c r="AM1359" s="2">
        <v>0</v>
      </c>
      <c r="AN1359" s="2">
        <v>1</v>
      </c>
      <c r="AO1359" s="2">
        <v>0</v>
      </c>
      <c r="AP1359" s="2">
        <v>0</v>
      </c>
      <c r="AQ1359" s="2">
        <v>0</v>
      </c>
      <c r="AR1359" s="2">
        <v>1</v>
      </c>
      <c r="AS1359" s="2">
        <v>0</v>
      </c>
      <c r="AT1359" s="2">
        <v>0</v>
      </c>
      <c r="AU1359" s="2">
        <v>0</v>
      </c>
      <c r="AV1359" s="2">
        <v>1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125</v>
      </c>
      <c r="CG1359" s="2">
        <v>50</v>
      </c>
      <c r="CH1359" s="2">
        <v>75</v>
      </c>
      <c r="CI1359" s="2">
        <v>0</v>
      </c>
      <c r="CJ1359" s="2">
        <v>25</v>
      </c>
      <c r="CK1359" s="2">
        <v>0</v>
      </c>
      <c r="CL1359" s="2">
        <v>25</v>
      </c>
      <c r="CM1359" s="2">
        <v>0</v>
      </c>
      <c r="CN1359" s="2">
        <v>75</v>
      </c>
      <c r="CO1359" s="2">
        <v>0</v>
      </c>
      <c r="CP1359" s="2">
        <v>25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75</v>
      </c>
      <c r="DC1359" s="2">
        <v>0</v>
      </c>
      <c r="DD1359" s="2">
        <v>25</v>
      </c>
      <c r="DE1359" s="2">
        <v>0</v>
      </c>
      <c r="DF1359" s="2">
        <v>25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20</v>
      </c>
      <c r="DX1359" s="2">
        <v>0</v>
      </c>
      <c r="DY1359" s="2">
        <v>30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25</v>
      </c>
      <c r="EG1359" s="2">
        <v>0</v>
      </c>
      <c r="EH1359" s="2">
        <v>0</v>
      </c>
      <c r="EI1359" s="2">
        <v>0</v>
      </c>
      <c r="EJ1359" s="2">
        <v>0</v>
      </c>
      <c r="EK1359" s="2">
        <v>0</v>
      </c>
      <c r="EL1359" s="2">
        <v>0</v>
      </c>
      <c r="EM1359" s="2">
        <v>0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25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0</v>
      </c>
      <c r="FN1359" s="2">
        <v>0</v>
      </c>
      <c r="FO1359" s="2">
        <v>0</v>
      </c>
      <c r="FP1359" s="2">
        <v>0</v>
      </c>
      <c r="FQ1359" s="2">
        <v>0</v>
      </c>
      <c r="FR1359" s="2">
        <v>0</v>
      </c>
      <c r="FS1359" s="2">
        <v>0</v>
      </c>
      <c r="FT1359" s="2">
        <v>0</v>
      </c>
      <c r="FU1359" s="2">
        <v>0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0</v>
      </c>
      <c r="GC1359" s="2">
        <v>25</v>
      </c>
      <c r="GD1359" s="2">
        <v>125</v>
      </c>
      <c r="GE1359" s="2">
        <v>6</v>
      </c>
      <c r="GF1359" s="2" t="s">
        <v>188</v>
      </c>
    </row>
    <row r="1360" spans="1:188" x14ac:dyDescent="0.7">
      <c r="A1360" s="2">
        <v>1351209</v>
      </c>
      <c r="B1360" s="2" t="s">
        <v>1546</v>
      </c>
      <c r="C1360" s="3">
        <v>41275</v>
      </c>
      <c r="D1360" s="2">
        <v>6</v>
      </c>
      <c r="E1360" s="2">
        <v>3</v>
      </c>
      <c r="F1360" s="2">
        <v>1</v>
      </c>
      <c r="G1360" s="2">
        <v>3</v>
      </c>
      <c r="H1360" s="2">
        <v>1</v>
      </c>
      <c r="I1360" s="2">
        <v>0</v>
      </c>
      <c r="J1360" s="2">
        <v>1</v>
      </c>
      <c r="K1360" s="2">
        <v>0</v>
      </c>
      <c r="L1360" s="2">
        <v>2</v>
      </c>
      <c r="M1360" s="2">
        <v>1</v>
      </c>
      <c r="N1360" s="2">
        <v>0</v>
      </c>
      <c r="O1360" s="2">
        <v>1</v>
      </c>
      <c r="P1360" s="2">
        <v>0</v>
      </c>
      <c r="Q1360" s="2">
        <v>2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1</v>
      </c>
      <c r="AE1360" s="2">
        <v>0</v>
      </c>
      <c r="AF1360" s="2">
        <v>0</v>
      </c>
      <c r="AG1360" s="2">
        <v>0</v>
      </c>
      <c r="AH1360" s="2">
        <v>1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1</v>
      </c>
      <c r="AO1360" s="2">
        <v>0</v>
      </c>
      <c r="AP1360" s="2">
        <v>0</v>
      </c>
      <c r="AQ1360" s="2">
        <v>0</v>
      </c>
      <c r="AR1360" s="2">
        <v>1</v>
      </c>
      <c r="AS1360" s="2">
        <v>0</v>
      </c>
      <c r="AT1360" s="2">
        <v>0</v>
      </c>
      <c r="AU1360" s="2">
        <v>0</v>
      </c>
      <c r="AV1360" s="2">
        <v>1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1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118.75</v>
      </c>
      <c r="CG1360" s="2">
        <v>90</v>
      </c>
      <c r="CH1360" s="2">
        <v>28.75</v>
      </c>
      <c r="CI1360" s="2">
        <v>0</v>
      </c>
      <c r="CJ1360" s="2">
        <v>50</v>
      </c>
      <c r="CK1360" s="2">
        <v>0</v>
      </c>
      <c r="CL1360" s="2">
        <v>40</v>
      </c>
      <c r="CM1360" s="2">
        <v>0</v>
      </c>
      <c r="CN1360" s="2">
        <v>28.75</v>
      </c>
      <c r="CO1360" s="2">
        <v>0</v>
      </c>
      <c r="CP1360" s="2">
        <v>50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2">
        <v>28.75</v>
      </c>
      <c r="DC1360" s="2">
        <v>0</v>
      </c>
      <c r="DD1360" s="2">
        <v>50</v>
      </c>
      <c r="DE1360" s="2">
        <v>0</v>
      </c>
      <c r="DF1360" s="2">
        <v>40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28.75</v>
      </c>
      <c r="EF1360" s="2">
        <v>0</v>
      </c>
      <c r="EG1360" s="2">
        <v>0</v>
      </c>
      <c r="EH1360" s="2">
        <v>0</v>
      </c>
      <c r="EI1360" s="2">
        <v>0</v>
      </c>
      <c r="EJ1360" s="2">
        <v>0</v>
      </c>
      <c r="EK1360" s="2">
        <v>0</v>
      </c>
      <c r="EL1360" s="2">
        <v>0</v>
      </c>
      <c r="EM1360" s="2">
        <v>0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50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0</v>
      </c>
      <c r="FQ1360" s="2">
        <v>0</v>
      </c>
      <c r="FR1360" s="2">
        <v>0</v>
      </c>
      <c r="FS1360" s="2">
        <v>0</v>
      </c>
      <c r="FT1360" s="2">
        <v>0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40</v>
      </c>
      <c r="GB1360" s="2">
        <v>0</v>
      </c>
      <c r="GC1360" s="2">
        <v>0</v>
      </c>
      <c r="GD1360" s="2">
        <v>118.75</v>
      </c>
      <c r="GE1360" s="2">
        <v>4</v>
      </c>
      <c r="GF1360" s="2" t="s">
        <v>188</v>
      </c>
    </row>
    <row r="1361" spans="1:188" x14ac:dyDescent="0.7">
      <c r="A1361" s="2">
        <v>1353578</v>
      </c>
      <c r="B1361" s="2" t="s">
        <v>1547</v>
      </c>
      <c r="C1361" s="3">
        <v>41275</v>
      </c>
      <c r="D1361" s="2">
        <v>6</v>
      </c>
      <c r="E1361" s="2">
        <v>3</v>
      </c>
      <c r="F1361" s="2">
        <v>1</v>
      </c>
      <c r="G1361" s="2">
        <v>3</v>
      </c>
      <c r="H1361" s="2">
        <v>4</v>
      </c>
      <c r="I1361" s="2">
        <v>0</v>
      </c>
      <c r="J1361" s="2">
        <v>2</v>
      </c>
      <c r="K1361" s="2">
        <v>0</v>
      </c>
      <c r="L1361" s="2">
        <v>1</v>
      </c>
      <c r="M1361" s="2">
        <v>4</v>
      </c>
      <c r="N1361" s="2">
        <v>0</v>
      </c>
      <c r="O1361" s="2">
        <v>2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1</v>
      </c>
      <c r="AE1361" s="2">
        <v>0</v>
      </c>
      <c r="AF1361" s="2">
        <v>0</v>
      </c>
      <c r="AG1361" s="2">
        <v>0</v>
      </c>
      <c r="AH1361" s="2">
        <v>1</v>
      </c>
      <c r="AI1361" s="2">
        <v>1</v>
      </c>
      <c r="AJ1361" s="2">
        <v>0</v>
      </c>
      <c r="AK1361" s="2">
        <v>0</v>
      </c>
      <c r="AL1361" s="2">
        <v>0</v>
      </c>
      <c r="AM1361" s="2">
        <v>0</v>
      </c>
      <c r="AN1361" s="2">
        <v>1</v>
      </c>
      <c r="AO1361" s="2">
        <v>0</v>
      </c>
      <c r="AP1361" s="2">
        <v>0</v>
      </c>
      <c r="AQ1361" s="2">
        <v>0</v>
      </c>
      <c r="AR1361" s="2">
        <v>1</v>
      </c>
      <c r="AS1361" s="2">
        <v>0</v>
      </c>
      <c r="AT1361" s="2">
        <v>0</v>
      </c>
      <c r="AU1361" s="2">
        <v>0</v>
      </c>
      <c r="AV1361" s="2">
        <v>1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1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275</v>
      </c>
      <c r="CG1361" s="2">
        <v>175</v>
      </c>
      <c r="CH1361" s="2">
        <v>100</v>
      </c>
      <c r="CI1361" s="2">
        <v>0</v>
      </c>
      <c r="CJ1361" s="2">
        <v>150</v>
      </c>
      <c r="CK1361" s="2">
        <v>0</v>
      </c>
      <c r="CL1361" s="2">
        <v>25</v>
      </c>
      <c r="CM1361" s="2">
        <v>0</v>
      </c>
      <c r="CN1361" s="2">
        <v>100</v>
      </c>
      <c r="CO1361" s="2">
        <v>0</v>
      </c>
      <c r="CP1361" s="2">
        <v>150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100</v>
      </c>
      <c r="DC1361" s="2">
        <v>0</v>
      </c>
      <c r="DD1361" s="2">
        <v>150</v>
      </c>
      <c r="DE1361" s="2">
        <v>0</v>
      </c>
      <c r="DF1361" s="2">
        <v>25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100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100</v>
      </c>
      <c r="FC1361" s="2">
        <v>50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0</v>
      </c>
      <c r="FR1361" s="2">
        <v>0</v>
      </c>
      <c r="FS1361" s="2">
        <v>0</v>
      </c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25</v>
      </c>
      <c r="GB1361" s="2">
        <v>0</v>
      </c>
      <c r="GC1361" s="2">
        <v>0</v>
      </c>
      <c r="GD1361" s="2">
        <v>275</v>
      </c>
      <c r="GE1361" s="2">
        <v>7</v>
      </c>
      <c r="GF1361" s="2" t="s">
        <v>188</v>
      </c>
    </row>
    <row r="1362" spans="1:188" x14ac:dyDescent="0.7">
      <c r="A1362" s="2">
        <v>1354372</v>
      </c>
      <c r="B1362" s="2" t="s">
        <v>1548</v>
      </c>
      <c r="C1362" s="3">
        <v>41640</v>
      </c>
      <c r="D1362" s="2">
        <v>5</v>
      </c>
      <c r="E1362" s="2">
        <v>3</v>
      </c>
      <c r="F1362" s="2">
        <v>1</v>
      </c>
      <c r="G1362" s="2">
        <v>3</v>
      </c>
      <c r="H1362" s="2">
        <v>0</v>
      </c>
      <c r="I1362" s="2">
        <v>1</v>
      </c>
      <c r="J1362" s="2">
        <v>0</v>
      </c>
      <c r="K1362" s="2">
        <v>4</v>
      </c>
      <c r="L1362" s="2">
        <v>0</v>
      </c>
      <c r="M1362" s="2">
        <v>1</v>
      </c>
      <c r="N1362" s="2">
        <v>0</v>
      </c>
      <c r="O1362" s="2">
        <v>4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</v>
      </c>
      <c r="AI1362" s="2">
        <v>1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0</v>
      </c>
      <c r="AP1362" s="2">
        <v>0</v>
      </c>
      <c r="AQ1362" s="2">
        <v>0</v>
      </c>
      <c r="AR1362" s="2">
        <v>1</v>
      </c>
      <c r="AS1362" s="2">
        <v>0</v>
      </c>
      <c r="AT1362" s="2">
        <v>0</v>
      </c>
      <c r="AU1362" s="2">
        <v>0</v>
      </c>
      <c r="AV1362" s="2">
        <v>1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448</v>
      </c>
      <c r="CG1362" s="2">
        <v>598</v>
      </c>
      <c r="CH1362" s="2">
        <v>0</v>
      </c>
      <c r="CI1362" s="2">
        <v>50</v>
      </c>
      <c r="CJ1362" s="2">
        <v>0</v>
      </c>
      <c r="CK1362" s="2">
        <v>398</v>
      </c>
      <c r="CL1362" s="2">
        <v>0</v>
      </c>
      <c r="CM1362" s="2">
        <v>0</v>
      </c>
      <c r="CN1362" s="2">
        <v>0</v>
      </c>
      <c r="CO1362" s="2">
        <v>50</v>
      </c>
      <c r="CP1362" s="2">
        <v>0</v>
      </c>
      <c r="CQ1362" s="2">
        <v>398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50</v>
      </c>
      <c r="DC1362" s="2">
        <v>0</v>
      </c>
      <c r="DD1362" s="2">
        <v>398</v>
      </c>
      <c r="DE1362" s="2">
        <v>0</v>
      </c>
      <c r="DF1362" s="2">
        <v>200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0</v>
      </c>
      <c r="EI1362" s="2">
        <v>50</v>
      </c>
      <c r="EJ1362" s="2">
        <v>0</v>
      </c>
      <c r="EK1362" s="2">
        <v>0</v>
      </c>
      <c r="EL1362" s="2">
        <v>0</v>
      </c>
      <c r="EM1362" s="2">
        <v>0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299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0</v>
      </c>
      <c r="FQ1362" s="2">
        <v>99</v>
      </c>
      <c r="FR1362" s="2">
        <v>0</v>
      </c>
      <c r="FS1362" s="2">
        <v>0</v>
      </c>
      <c r="FT1362" s="2">
        <v>0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0</v>
      </c>
      <c r="GC1362" s="2">
        <v>0</v>
      </c>
      <c r="GD1362" s="2">
        <v>448</v>
      </c>
      <c r="GE1362" s="2">
        <v>5</v>
      </c>
      <c r="GF1362" s="2" t="s">
        <v>188</v>
      </c>
    </row>
    <row r="1363" spans="1:188" x14ac:dyDescent="0.7">
      <c r="A1363" s="2">
        <v>1354401</v>
      </c>
      <c r="B1363" s="2" t="s">
        <v>1549</v>
      </c>
      <c r="C1363" s="3">
        <v>41275</v>
      </c>
      <c r="D1363" s="2">
        <v>6</v>
      </c>
      <c r="E1363" s="2">
        <v>3</v>
      </c>
      <c r="F1363" s="2">
        <v>1</v>
      </c>
      <c r="G1363" s="2">
        <v>3</v>
      </c>
      <c r="H1363" s="2">
        <v>2</v>
      </c>
      <c r="I1363" s="2">
        <v>0</v>
      </c>
      <c r="J1363" s="2">
        <v>1</v>
      </c>
      <c r="K1363" s="2">
        <v>0</v>
      </c>
      <c r="L1363" s="2">
        <v>1</v>
      </c>
      <c r="M1363" s="2">
        <v>2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1</v>
      </c>
      <c r="AE1363" s="2">
        <v>0</v>
      </c>
      <c r="AF1363" s="2">
        <v>0</v>
      </c>
      <c r="AG1363" s="2">
        <v>0</v>
      </c>
      <c r="AH1363" s="2">
        <v>1</v>
      </c>
      <c r="AI1363" s="2">
        <v>1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0</v>
      </c>
      <c r="AP1363" s="2">
        <v>0</v>
      </c>
      <c r="AQ1363" s="2">
        <v>0</v>
      </c>
      <c r="AR1363" s="2">
        <v>1</v>
      </c>
      <c r="AS1363" s="2">
        <v>0</v>
      </c>
      <c r="AT1363" s="2">
        <v>0</v>
      </c>
      <c r="AU1363" s="2">
        <v>0</v>
      </c>
      <c r="AV1363" s="2">
        <v>1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80</v>
      </c>
      <c r="CG1363" s="2">
        <v>50</v>
      </c>
      <c r="CH1363" s="2">
        <v>30</v>
      </c>
      <c r="CI1363" s="2">
        <v>0</v>
      </c>
      <c r="CJ1363" s="2">
        <v>25</v>
      </c>
      <c r="CK1363" s="2">
        <v>0</v>
      </c>
      <c r="CL1363" s="2">
        <v>25</v>
      </c>
      <c r="CM1363" s="2">
        <v>0</v>
      </c>
      <c r="CN1363" s="2">
        <v>30</v>
      </c>
      <c r="CO1363" s="2">
        <v>0</v>
      </c>
      <c r="CP1363" s="2">
        <v>25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30</v>
      </c>
      <c r="DC1363" s="2">
        <v>0</v>
      </c>
      <c r="DD1363" s="2">
        <v>25</v>
      </c>
      <c r="DE1363" s="2">
        <v>0</v>
      </c>
      <c r="DF1363" s="2">
        <v>25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20</v>
      </c>
      <c r="EF1363" s="2">
        <v>0</v>
      </c>
      <c r="EG1363" s="2">
        <v>10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25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0</v>
      </c>
      <c r="FR1363" s="2">
        <v>0</v>
      </c>
      <c r="FS1363" s="2">
        <v>0</v>
      </c>
      <c r="FT1363" s="2">
        <v>0</v>
      </c>
      <c r="FU1363" s="2">
        <v>0</v>
      </c>
      <c r="FV1363" s="2">
        <v>0</v>
      </c>
      <c r="FW1363" s="2">
        <v>25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0</v>
      </c>
      <c r="GD1363" s="2">
        <v>80</v>
      </c>
      <c r="GE1363" s="2">
        <v>4</v>
      </c>
      <c r="GF1363" s="2" t="s">
        <v>188</v>
      </c>
    </row>
    <row r="1364" spans="1:188" x14ac:dyDescent="0.7">
      <c r="A1364" s="2">
        <v>1355680</v>
      </c>
      <c r="B1364" s="2" t="s">
        <v>1550</v>
      </c>
      <c r="C1364" s="3">
        <v>41275</v>
      </c>
      <c r="D1364" s="2">
        <v>6</v>
      </c>
      <c r="E1364" s="2">
        <v>4</v>
      </c>
      <c r="F1364" s="2">
        <v>2</v>
      </c>
      <c r="G1364" s="2">
        <v>4</v>
      </c>
      <c r="H1364" s="2">
        <v>1</v>
      </c>
      <c r="I1364" s="2">
        <v>0</v>
      </c>
      <c r="J1364" s="2">
        <v>1</v>
      </c>
      <c r="K1364" s="2">
        <v>0</v>
      </c>
      <c r="L1364" s="2">
        <v>1</v>
      </c>
      <c r="M1364" s="2">
        <v>1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1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1</v>
      </c>
      <c r="AO1364" s="2">
        <v>0</v>
      </c>
      <c r="AP1364" s="2">
        <v>0</v>
      </c>
      <c r="AQ1364" s="2">
        <v>0</v>
      </c>
      <c r="AR1364" s="2">
        <v>1</v>
      </c>
      <c r="AS1364" s="2">
        <v>0</v>
      </c>
      <c r="AT1364" s="2">
        <v>0</v>
      </c>
      <c r="AU1364" s="2">
        <v>0</v>
      </c>
      <c r="AV1364" s="2">
        <v>1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125</v>
      </c>
      <c r="CG1364" s="2">
        <v>175</v>
      </c>
      <c r="CH1364" s="2">
        <v>50</v>
      </c>
      <c r="CI1364" s="2">
        <v>0</v>
      </c>
      <c r="CJ1364" s="2">
        <v>75</v>
      </c>
      <c r="CK1364" s="2">
        <v>0</v>
      </c>
      <c r="CL1364" s="2">
        <v>100</v>
      </c>
      <c r="CM1364" s="2">
        <v>0</v>
      </c>
      <c r="CN1364" s="2">
        <v>50</v>
      </c>
      <c r="CO1364" s="2">
        <v>0</v>
      </c>
      <c r="CP1364" s="2">
        <v>75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50</v>
      </c>
      <c r="DC1364" s="2">
        <v>0</v>
      </c>
      <c r="DD1364" s="2">
        <v>75</v>
      </c>
      <c r="DE1364" s="2">
        <v>0</v>
      </c>
      <c r="DF1364" s="2">
        <v>100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50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75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0</v>
      </c>
      <c r="FR1364" s="2">
        <v>0</v>
      </c>
      <c r="FS1364" s="2">
        <v>0</v>
      </c>
      <c r="FT1364" s="2">
        <v>0</v>
      </c>
      <c r="FU1364" s="2">
        <v>0</v>
      </c>
      <c r="FV1364" s="2">
        <v>0</v>
      </c>
      <c r="FW1364" s="2">
        <v>0</v>
      </c>
      <c r="FX1364" s="2">
        <v>0</v>
      </c>
      <c r="FY1364" s="2">
        <v>100</v>
      </c>
      <c r="FZ1364" s="2">
        <v>0</v>
      </c>
      <c r="GA1364" s="2">
        <v>0</v>
      </c>
      <c r="GB1364" s="2">
        <v>0</v>
      </c>
      <c r="GC1364" s="2">
        <v>0</v>
      </c>
      <c r="GD1364" s="2">
        <v>225</v>
      </c>
      <c r="GE1364" s="2">
        <v>3</v>
      </c>
      <c r="GF1364" s="2" t="s">
        <v>188</v>
      </c>
    </row>
    <row r="1365" spans="1:188" x14ac:dyDescent="0.7">
      <c r="A1365" s="2">
        <v>1355834</v>
      </c>
      <c r="B1365" s="2" t="s">
        <v>1551</v>
      </c>
      <c r="C1365" s="3">
        <v>41275</v>
      </c>
      <c r="D1365" s="2">
        <v>6</v>
      </c>
      <c r="E1365" s="2">
        <v>4</v>
      </c>
      <c r="F1365" s="2">
        <v>2</v>
      </c>
      <c r="G1365" s="2">
        <v>4</v>
      </c>
      <c r="H1365" s="2">
        <v>3</v>
      </c>
      <c r="I1365" s="2">
        <v>0</v>
      </c>
      <c r="J1365" s="2">
        <v>1</v>
      </c>
      <c r="K1365" s="2">
        <v>0</v>
      </c>
      <c r="L1365" s="2">
        <v>1</v>
      </c>
      <c r="M1365" s="2">
        <v>3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0</v>
      </c>
      <c r="V1365" s="2">
        <v>1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</v>
      </c>
      <c r="AI1365" s="2">
        <v>1</v>
      </c>
      <c r="AJ1365" s="2">
        <v>0</v>
      </c>
      <c r="AK1365" s="2">
        <v>0</v>
      </c>
      <c r="AL1365" s="2">
        <v>0</v>
      </c>
      <c r="AM1365" s="2">
        <v>0</v>
      </c>
      <c r="AN1365" s="2">
        <v>1</v>
      </c>
      <c r="AO1365" s="2">
        <v>0</v>
      </c>
      <c r="AP1365" s="2">
        <v>0</v>
      </c>
      <c r="AQ1365" s="2">
        <v>0</v>
      </c>
      <c r="AR1365" s="2">
        <v>1</v>
      </c>
      <c r="AS1365" s="2">
        <v>0</v>
      </c>
      <c r="AT1365" s="2">
        <v>0</v>
      </c>
      <c r="AU1365" s="2">
        <v>0</v>
      </c>
      <c r="AV1365" s="2">
        <v>1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1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125</v>
      </c>
      <c r="CG1365" s="2">
        <v>110</v>
      </c>
      <c r="CH1365" s="2">
        <v>75</v>
      </c>
      <c r="CI1365" s="2">
        <v>0</v>
      </c>
      <c r="CJ1365" s="2">
        <v>50</v>
      </c>
      <c r="CK1365" s="2">
        <v>0</v>
      </c>
      <c r="CL1365" s="2">
        <v>60</v>
      </c>
      <c r="CM1365" s="2">
        <v>0</v>
      </c>
      <c r="CN1365" s="2">
        <v>75</v>
      </c>
      <c r="CO1365" s="2">
        <v>0</v>
      </c>
      <c r="CP1365" s="2">
        <v>50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0</v>
      </c>
      <c r="DB1365" s="2">
        <v>75</v>
      </c>
      <c r="DC1365" s="2">
        <v>0</v>
      </c>
      <c r="DD1365" s="2">
        <v>50</v>
      </c>
      <c r="DE1365" s="2">
        <v>0</v>
      </c>
      <c r="DF1365" s="2">
        <v>60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75</v>
      </c>
      <c r="EG1365" s="2">
        <v>0</v>
      </c>
      <c r="EH1365" s="2">
        <v>0</v>
      </c>
      <c r="EI1365" s="2">
        <v>0</v>
      </c>
      <c r="EJ1365" s="2">
        <v>0</v>
      </c>
      <c r="EK1365" s="2">
        <v>0</v>
      </c>
      <c r="EL1365" s="2">
        <v>0</v>
      </c>
      <c r="EM1365" s="2">
        <v>0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50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0</v>
      </c>
      <c r="FR1365" s="2">
        <v>0</v>
      </c>
      <c r="FS1365" s="2">
        <v>0</v>
      </c>
      <c r="FT1365" s="2">
        <v>0</v>
      </c>
      <c r="FU1365" s="2">
        <v>60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0</v>
      </c>
      <c r="GD1365" s="2">
        <v>185</v>
      </c>
      <c r="GE1365" s="2">
        <v>5</v>
      </c>
      <c r="GF1365" s="2" t="s">
        <v>188</v>
      </c>
    </row>
    <row r="1366" spans="1:188" x14ac:dyDescent="0.7">
      <c r="A1366" s="2">
        <v>1358963</v>
      </c>
      <c r="B1366" s="2" t="s">
        <v>1552</v>
      </c>
      <c r="C1366" s="3">
        <v>41275</v>
      </c>
      <c r="D1366" s="2">
        <v>6</v>
      </c>
      <c r="E1366" s="2">
        <v>3</v>
      </c>
      <c r="F1366" s="2">
        <v>1</v>
      </c>
      <c r="G1366" s="2">
        <v>3</v>
      </c>
      <c r="H1366" s="2">
        <v>5</v>
      </c>
      <c r="I1366" s="2">
        <v>0</v>
      </c>
      <c r="J1366" s="2">
        <v>18</v>
      </c>
      <c r="K1366" s="2">
        <v>0</v>
      </c>
      <c r="L1366" s="2">
        <v>6</v>
      </c>
      <c r="M1366" s="2">
        <v>5</v>
      </c>
      <c r="N1366" s="2">
        <v>0</v>
      </c>
      <c r="O1366" s="2">
        <v>18</v>
      </c>
      <c r="P1366" s="2">
        <v>0</v>
      </c>
      <c r="Q1366" s="2">
        <v>6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1</v>
      </c>
      <c r="AE1366" s="2">
        <v>0</v>
      </c>
      <c r="AF1366" s="2">
        <v>0</v>
      </c>
      <c r="AG1366" s="2">
        <v>0</v>
      </c>
      <c r="AH1366" s="2">
        <v>1</v>
      </c>
      <c r="AI1366" s="2">
        <v>1</v>
      </c>
      <c r="AJ1366" s="2">
        <v>0</v>
      </c>
      <c r="AK1366" s="2">
        <v>0</v>
      </c>
      <c r="AL1366" s="2">
        <v>0</v>
      </c>
      <c r="AM1366" s="2">
        <v>0</v>
      </c>
      <c r="AN1366" s="2">
        <v>1</v>
      </c>
      <c r="AO1366" s="2">
        <v>0</v>
      </c>
      <c r="AP1366" s="2">
        <v>0</v>
      </c>
      <c r="AQ1366" s="2">
        <v>0</v>
      </c>
      <c r="AR1366" s="2">
        <v>1</v>
      </c>
      <c r="AS1366" s="2">
        <v>0</v>
      </c>
      <c r="AT1366" s="2">
        <v>0</v>
      </c>
      <c r="AU1366" s="2">
        <v>0</v>
      </c>
      <c r="AV1366" s="2">
        <v>1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1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4340.4799999999996</v>
      </c>
      <c r="CG1366" s="2">
        <v>3750</v>
      </c>
      <c r="CH1366" s="2">
        <v>590.48</v>
      </c>
      <c r="CI1366" s="2">
        <v>0</v>
      </c>
      <c r="CJ1366" s="2">
        <v>2250</v>
      </c>
      <c r="CK1366" s="2">
        <v>0</v>
      </c>
      <c r="CL1366" s="2">
        <v>1500</v>
      </c>
      <c r="CM1366" s="2">
        <v>0</v>
      </c>
      <c r="CN1366" s="2">
        <v>590.48</v>
      </c>
      <c r="CO1366" s="2">
        <v>0</v>
      </c>
      <c r="CP1366" s="2">
        <v>2250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590.48</v>
      </c>
      <c r="DC1366" s="2">
        <v>0</v>
      </c>
      <c r="DD1366" s="2">
        <v>2250</v>
      </c>
      <c r="DE1366" s="2">
        <v>0</v>
      </c>
      <c r="DF1366" s="2">
        <v>1500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590.48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0</v>
      </c>
      <c r="EI1366" s="2">
        <v>0</v>
      </c>
      <c r="EJ1366" s="2">
        <v>0</v>
      </c>
      <c r="EK1366" s="2">
        <v>0</v>
      </c>
      <c r="EL1366" s="2">
        <v>0</v>
      </c>
      <c r="EM1366" s="2">
        <v>0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750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750</v>
      </c>
      <c r="FD1366" s="2">
        <v>750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0</v>
      </c>
      <c r="FQ1366" s="2">
        <v>0</v>
      </c>
      <c r="FR1366" s="2">
        <v>750</v>
      </c>
      <c r="FS1366" s="2">
        <v>0</v>
      </c>
      <c r="FT1366" s="2">
        <v>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750</v>
      </c>
      <c r="GC1366" s="2">
        <v>0</v>
      </c>
      <c r="GD1366" s="2">
        <v>4340.4799999999996</v>
      </c>
      <c r="GE1366" s="2">
        <v>29</v>
      </c>
      <c r="GF1366" s="2" t="s">
        <v>188</v>
      </c>
    </row>
    <row r="1367" spans="1:188" x14ac:dyDescent="0.7">
      <c r="A1367" s="2">
        <v>1359833</v>
      </c>
      <c r="B1367" s="2" t="s">
        <v>1553</v>
      </c>
      <c r="C1367" s="3">
        <v>41640</v>
      </c>
      <c r="D1367" s="2">
        <v>5</v>
      </c>
      <c r="E1367" s="2">
        <v>3</v>
      </c>
      <c r="F1367" s="2">
        <v>1</v>
      </c>
      <c r="G1367" s="2">
        <v>3</v>
      </c>
      <c r="H1367" s="2">
        <v>0</v>
      </c>
      <c r="I1367" s="2">
        <v>3</v>
      </c>
      <c r="J1367" s="2">
        <v>0</v>
      </c>
      <c r="K1367" s="2">
        <v>1</v>
      </c>
      <c r="L1367" s="2">
        <v>0</v>
      </c>
      <c r="M1367" s="2">
        <v>3</v>
      </c>
      <c r="N1367" s="2">
        <v>0</v>
      </c>
      <c r="O1367" s="2">
        <v>1</v>
      </c>
      <c r="P1367" s="2">
        <v>0</v>
      </c>
      <c r="Q1367" s="2">
        <v>6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1</v>
      </c>
      <c r="AI1367" s="2">
        <v>1</v>
      </c>
      <c r="AJ1367" s="2">
        <v>0</v>
      </c>
      <c r="AK1367" s="2">
        <v>0</v>
      </c>
      <c r="AL1367" s="2">
        <v>0</v>
      </c>
      <c r="AM1367" s="2">
        <v>0</v>
      </c>
      <c r="AN1367" s="2">
        <v>1</v>
      </c>
      <c r="AO1367" s="2">
        <v>0</v>
      </c>
      <c r="AP1367" s="2">
        <v>0</v>
      </c>
      <c r="AQ1367" s="2">
        <v>0</v>
      </c>
      <c r="AR1367" s="2">
        <v>1</v>
      </c>
      <c r="AS1367" s="2">
        <v>0</v>
      </c>
      <c r="AT1367" s="2">
        <v>0</v>
      </c>
      <c r="AU1367" s="2">
        <v>0</v>
      </c>
      <c r="AV1367" s="2">
        <v>1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101.32</v>
      </c>
      <c r="CG1367" s="2">
        <v>305</v>
      </c>
      <c r="CH1367" s="2">
        <v>0</v>
      </c>
      <c r="CI1367" s="2">
        <v>76.319999999999993</v>
      </c>
      <c r="CJ1367" s="2">
        <v>0</v>
      </c>
      <c r="CK1367" s="2">
        <v>25</v>
      </c>
      <c r="CL1367" s="2">
        <v>0</v>
      </c>
      <c r="CM1367" s="2">
        <v>0</v>
      </c>
      <c r="CN1367" s="2">
        <v>0</v>
      </c>
      <c r="CO1367" s="2">
        <v>76.319999999999993</v>
      </c>
      <c r="CP1367" s="2">
        <v>0</v>
      </c>
      <c r="CQ1367" s="2">
        <v>25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76.319999999999993</v>
      </c>
      <c r="DC1367" s="2">
        <v>0</v>
      </c>
      <c r="DD1367" s="2">
        <v>25</v>
      </c>
      <c r="DE1367" s="2">
        <v>0</v>
      </c>
      <c r="DF1367" s="2">
        <v>280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0</v>
      </c>
      <c r="EJ1367" s="2">
        <v>0</v>
      </c>
      <c r="EK1367" s="2">
        <v>0</v>
      </c>
      <c r="EL1367" s="2">
        <v>0</v>
      </c>
      <c r="EM1367" s="2">
        <v>0</v>
      </c>
      <c r="EN1367" s="2">
        <v>0</v>
      </c>
      <c r="EO1367" s="2">
        <v>0</v>
      </c>
      <c r="EP1367" s="2">
        <v>0</v>
      </c>
      <c r="EQ1367" s="2">
        <v>25</v>
      </c>
      <c r="ER1367" s="2">
        <v>51.32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25</v>
      </c>
      <c r="FN1367" s="2">
        <v>0</v>
      </c>
      <c r="FO1367" s="2">
        <v>0</v>
      </c>
      <c r="FP1367" s="2">
        <v>0</v>
      </c>
      <c r="FQ1367" s="2">
        <v>0</v>
      </c>
      <c r="FR1367" s="2">
        <v>0</v>
      </c>
      <c r="FS1367" s="2">
        <v>0</v>
      </c>
      <c r="FT1367" s="2">
        <v>0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101.32</v>
      </c>
      <c r="GE1367" s="2">
        <v>4</v>
      </c>
      <c r="GF1367" s="2" t="s">
        <v>188</v>
      </c>
    </row>
    <row r="1368" spans="1:188" x14ac:dyDescent="0.7">
      <c r="A1368" s="2">
        <v>1363110</v>
      </c>
      <c r="B1368" s="2" t="s">
        <v>1554</v>
      </c>
      <c r="C1368" s="3">
        <v>41275</v>
      </c>
      <c r="D1368" s="2">
        <v>6</v>
      </c>
      <c r="E1368" s="2">
        <v>3</v>
      </c>
      <c r="F1368" s="2">
        <v>1</v>
      </c>
      <c r="G1368" s="2">
        <v>3</v>
      </c>
      <c r="H1368" s="2">
        <v>1</v>
      </c>
      <c r="I1368" s="2">
        <v>0</v>
      </c>
      <c r="J1368" s="2">
        <v>1</v>
      </c>
      <c r="K1368" s="2">
        <v>0</v>
      </c>
      <c r="L1368" s="2">
        <v>1</v>
      </c>
      <c r="M1368" s="2">
        <v>1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1</v>
      </c>
      <c r="AE1368" s="2">
        <v>0</v>
      </c>
      <c r="AF1368" s="2">
        <v>0</v>
      </c>
      <c r="AG1368" s="2">
        <v>0</v>
      </c>
      <c r="AH1368" s="2">
        <v>1</v>
      </c>
      <c r="AI1368" s="2">
        <v>1</v>
      </c>
      <c r="AJ1368" s="2">
        <v>0</v>
      </c>
      <c r="AK1368" s="2">
        <v>0</v>
      </c>
      <c r="AL1368" s="2">
        <v>0</v>
      </c>
      <c r="AM1368" s="2">
        <v>0</v>
      </c>
      <c r="AN1368" s="2">
        <v>1</v>
      </c>
      <c r="AO1368" s="2">
        <v>0</v>
      </c>
      <c r="AP1368" s="2">
        <v>0</v>
      </c>
      <c r="AQ1368" s="2">
        <v>0</v>
      </c>
      <c r="AR1368" s="2">
        <v>1</v>
      </c>
      <c r="AS1368" s="2">
        <v>0</v>
      </c>
      <c r="AT1368" s="2">
        <v>0</v>
      </c>
      <c r="AU1368" s="2">
        <v>0</v>
      </c>
      <c r="AV1368" s="2">
        <v>1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1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60</v>
      </c>
      <c r="CG1368" s="2">
        <v>40</v>
      </c>
      <c r="CH1368" s="2">
        <v>20</v>
      </c>
      <c r="CI1368" s="2">
        <v>0</v>
      </c>
      <c r="CJ1368" s="2">
        <v>15</v>
      </c>
      <c r="CK1368" s="2">
        <v>0</v>
      </c>
      <c r="CL1368" s="2">
        <v>25</v>
      </c>
      <c r="CM1368" s="2">
        <v>0</v>
      </c>
      <c r="CN1368" s="2">
        <v>20</v>
      </c>
      <c r="CO1368" s="2">
        <v>0</v>
      </c>
      <c r="CP1368" s="2">
        <v>15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2">
        <v>20</v>
      </c>
      <c r="DC1368" s="2">
        <v>0</v>
      </c>
      <c r="DD1368" s="2">
        <v>15</v>
      </c>
      <c r="DE1368" s="2">
        <v>0</v>
      </c>
      <c r="DF1368" s="2">
        <v>25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20</v>
      </c>
      <c r="EG1368" s="2">
        <v>0</v>
      </c>
      <c r="EH1368" s="2">
        <v>0</v>
      </c>
      <c r="EI1368" s="2">
        <v>0</v>
      </c>
      <c r="EJ1368" s="2">
        <v>0</v>
      </c>
      <c r="EK1368" s="2">
        <v>0</v>
      </c>
      <c r="EL1368" s="2">
        <v>0</v>
      </c>
      <c r="EM1368" s="2">
        <v>0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15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0</v>
      </c>
      <c r="FQ1368" s="2">
        <v>0</v>
      </c>
      <c r="FR1368" s="2">
        <v>0</v>
      </c>
      <c r="FS1368" s="2">
        <v>0</v>
      </c>
      <c r="FT1368" s="2">
        <v>0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25</v>
      </c>
      <c r="GA1368" s="2">
        <v>0</v>
      </c>
      <c r="GB1368" s="2">
        <v>0</v>
      </c>
      <c r="GC1368" s="2">
        <v>0</v>
      </c>
      <c r="GD1368" s="2">
        <v>60</v>
      </c>
      <c r="GE1368" s="2">
        <v>3</v>
      </c>
      <c r="GF1368" s="2" t="s">
        <v>188</v>
      </c>
    </row>
    <row r="1369" spans="1:188" x14ac:dyDescent="0.7">
      <c r="A1369" s="2">
        <v>1363970</v>
      </c>
      <c r="B1369" s="2" t="s">
        <v>1555</v>
      </c>
      <c r="C1369" s="3">
        <v>41640</v>
      </c>
      <c r="D1369" s="2">
        <v>5</v>
      </c>
      <c r="E1369" s="2">
        <v>3</v>
      </c>
      <c r="F1369" s="2">
        <v>1</v>
      </c>
      <c r="G1369" s="2">
        <v>3</v>
      </c>
      <c r="H1369" s="2">
        <v>0</v>
      </c>
      <c r="I1369" s="2">
        <v>1</v>
      </c>
      <c r="J1369" s="2">
        <v>0</v>
      </c>
      <c r="K1369" s="2">
        <v>2</v>
      </c>
      <c r="L1369" s="2">
        <v>0</v>
      </c>
      <c r="M1369" s="2">
        <v>1</v>
      </c>
      <c r="N1369" s="2">
        <v>0</v>
      </c>
      <c r="O1369" s="2">
        <v>2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1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0</v>
      </c>
      <c r="AP1369" s="2">
        <v>0</v>
      </c>
      <c r="AQ1369" s="2">
        <v>0</v>
      </c>
      <c r="AR1369" s="2">
        <v>1</v>
      </c>
      <c r="AS1369" s="2">
        <v>0</v>
      </c>
      <c r="AT1369" s="2">
        <v>0</v>
      </c>
      <c r="AU1369" s="2">
        <v>0</v>
      </c>
      <c r="AV1369" s="2">
        <v>1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125</v>
      </c>
      <c r="CG1369" s="2">
        <v>125</v>
      </c>
      <c r="CH1369" s="2">
        <v>0</v>
      </c>
      <c r="CI1369" s="2">
        <v>25</v>
      </c>
      <c r="CJ1369" s="2">
        <v>0</v>
      </c>
      <c r="CK1369" s="2">
        <v>100</v>
      </c>
      <c r="CL1369" s="2">
        <v>0</v>
      </c>
      <c r="CM1369" s="2">
        <v>0</v>
      </c>
      <c r="CN1369" s="2">
        <v>0</v>
      </c>
      <c r="CO1369" s="2">
        <v>25</v>
      </c>
      <c r="CP1369" s="2">
        <v>0</v>
      </c>
      <c r="CQ1369" s="2">
        <v>100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25</v>
      </c>
      <c r="DC1369" s="2">
        <v>0</v>
      </c>
      <c r="DD1369" s="2">
        <v>100</v>
      </c>
      <c r="DE1369" s="2">
        <v>0</v>
      </c>
      <c r="DF1369" s="2">
        <v>25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0</v>
      </c>
      <c r="EI1369" s="2">
        <v>0</v>
      </c>
      <c r="EJ1369" s="2">
        <v>0</v>
      </c>
      <c r="EK1369" s="2">
        <v>0</v>
      </c>
      <c r="EL1369" s="2">
        <v>0</v>
      </c>
      <c r="EM1369" s="2">
        <v>0</v>
      </c>
      <c r="EN1369" s="2">
        <v>0</v>
      </c>
      <c r="EO1369" s="2">
        <v>0</v>
      </c>
      <c r="EP1369" s="2">
        <v>0</v>
      </c>
      <c r="EQ1369" s="2">
        <v>0</v>
      </c>
      <c r="ER1369" s="2">
        <v>25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0</v>
      </c>
      <c r="FN1369" s="2">
        <v>0</v>
      </c>
      <c r="FO1369" s="2">
        <v>0</v>
      </c>
      <c r="FP1369" s="2">
        <v>0</v>
      </c>
      <c r="FQ1369" s="2">
        <v>100</v>
      </c>
      <c r="FR1369" s="2">
        <v>0</v>
      </c>
      <c r="FS1369" s="2">
        <v>0</v>
      </c>
      <c r="FT1369" s="2">
        <v>0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0</v>
      </c>
      <c r="GC1369" s="2">
        <v>0</v>
      </c>
      <c r="GD1369" s="2">
        <v>125</v>
      </c>
      <c r="GE1369" s="2">
        <v>3</v>
      </c>
      <c r="GF1369" s="2" t="s">
        <v>188</v>
      </c>
    </row>
    <row r="1370" spans="1:188" x14ac:dyDescent="0.7">
      <c r="A1370" s="2">
        <v>1364200</v>
      </c>
      <c r="B1370" s="2" t="s">
        <v>1556</v>
      </c>
      <c r="C1370" s="3">
        <v>41640</v>
      </c>
      <c r="D1370" s="2">
        <v>5</v>
      </c>
      <c r="E1370" s="2">
        <v>3</v>
      </c>
      <c r="F1370" s="2">
        <v>1</v>
      </c>
      <c r="G1370" s="2">
        <v>3</v>
      </c>
      <c r="H1370" s="2">
        <v>0</v>
      </c>
      <c r="I1370" s="2">
        <v>1</v>
      </c>
      <c r="J1370" s="2">
        <v>0</v>
      </c>
      <c r="K1370" s="2">
        <v>1</v>
      </c>
      <c r="L1370" s="2">
        <v>0</v>
      </c>
      <c r="M1370" s="2">
        <v>1</v>
      </c>
      <c r="N1370" s="2">
        <v>0</v>
      </c>
      <c r="O1370" s="2">
        <v>1</v>
      </c>
      <c r="P1370" s="2">
        <v>0</v>
      </c>
      <c r="Q1370" s="2">
        <v>2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1</v>
      </c>
      <c r="AI1370" s="2">
        <v>1</v>
      </c>
      <c r="AJ1370" s="2">
        <v>0</v>
      </c>
      <c r="AK1370" s="2">
        <v>0</v>
      </c>
      <c r="AL1370" s="2">
        <v>0</v>
      </c>
      <c r="AM1370" s="2">
        <v>0</v>
      </c>
      <c r="AN1370" s="2">
        <v>1</v>
      </c>
      <c r="AO1370" s="2">
        <v>0</v>
      </c>
      <c r="AP1370" s="2">
        <v>0</v>
      </c>
      <c r="AQ1370" s="2">
        <v>0</v>
      </c>
      <c r="AR1370" s="2">
        <v>1</v>
      </c>
      <c r="AS1370" s="2">
        <v>0</v>
      </c>
      <c r="AT1370" s="2">
        <v>0</v>
      </c>
      <c r="AU1370" s="2">
        <v>0</v>
      </c>
      <c r="AV1370" s="2">
        <v>1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736.57</v>
      </c>
      <c r="CG1370" s="2">
        <v>936.45</v>
      </c>
      <c r="CH1370" s="2">
        <v>0</v>
      </c>
      <c r="CI1370" s="2">
        <v>240.88</v>
      </c>
      <c r="CJ1370" s="2">
        <v>0</v>
      </c>
      <c r="CK1370" s="2">
        <v>495.69</v>
      </c>
      <c r="CL1370" s="2">
        <v>0</v>
      </c>
      <c r="CM1370" s="2">
        <v>0</v>
      </c>
      <c r="CN1370" s="2">
        <v>0</v>
      </c>
      <c r="CO1370" s="2">
        <v>240.88</v>
      </c>
      <c r="CP1370" s="2">
        <v>0</v>
      </c>
      <c r="CQ1370" s="2">
        <v>495.69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240.88</v>
      </c>
      <c r="DC1370" s="2">
        <v>0</v>
      </c>
      <c r="DD1370" s="2">
        <v>495.69</v>
      </c>
      <c r="DE1370" s="2">
        <v>0</v>
      </c>
      <c r="DF1370" s="2">
        <v>440.76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0</v>
      </c>
      <c r="EJ1370" s="2">
        <v>0</v>
      </c>
      <c r="EK1370" s="2">
        <v>0</v>
      </c>
      <c r="EL1370" s="2">
        <v>0</v>
      </c>
      <c r="EM1370" s="2">
        <v>0</v>
      </c>
      <c r="EN1370" s="2">
        <v>0</v>
      </c>
      <c r="EO1370" s="2">
        <v>240.88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0</v>
      </c>
      <c r="FM1370" s="2">
        <v>0</v>
      </c>
      <c r="FN1370" s="2">
        <v>0</v>
      </c>
      <c r="FO1370" s="2">
        <v>0</v>
      </c>
      <c r="FP1370" s="2">
        <v>0</v>
      </c>
      <c r="FQ1370" s="2">
        <v>495.69</v>
      </c>
      <c r="FR1370" s="2">
        <v>0</v>
      </c>
      <c r="FS1370" s="2">
        <v>0</v>
      </c>
      <c r="FT1370" s="2">
        <v>0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736.56999999999903</v>
      </c>
      <c r="GE1370" s="2">
        <v>2</v>
      </c>
      <c r="GF1370" s="2" t="s">
        <v>188</v>
      </c>
    </row>
    <row r="1371" spans="1:188" x14ac:dyDescent="0.7">
      <c r="A1371" s="2">
        <v>1364554</v>
      </c>
      <c r="B1371" s="2" t="s">
        <v>1557</v>
      </c>
      <c r="C1371" s="3">
        <v>41275</v>
      </c>
      <c r="D1371" s="2">
        <v>6</v>
      </c>
      <c r="E1371" s="2">
        <v>3</v>
      </c>
      <c r="F1371" s="2">
        <v>1</v>
      </c>
      <c r="G1371" s="2">
        <v>3</v>
      </c>
      <c r="H1371" s="2">
        <v>4</v>
      </c>
      <c r="I1371" s="2">
        <v>0</v>
      </c>
      <c r="J1371" s="2">
        <v>1</v>
      </c>
      <c r="K1371" s="2">
        <v>0</v>
      </c>
      <c r="L1371" s="2">
        <v>2</v>
      </c>
      <c r="M1371" s="2">
        <v>4</v>
      </c>
      <c r="N1371" s="2">
        <v>0</v>
      </c>
      <c r="O1371" s="2">
        <v>1</v>
      </c>
      <c r="P1371" s="2">
        <v>0</v>
      </c>
      <c r="Q1371" s="2">
        <v>2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1</v>
      </c>
      <c r="AE1371" s="2">
        <v>0</v>
      </c>
      <c r="AF1371" s="2">
        <v>0</v>
      </c>
      <c r="AG1371" s="2">
        <v>0</v>
      </c>
      <c r="AH1371" s="2">
        <v>1</v>
      </c>
      <c r="AI1371" s="2">
        <v>1</v>
      </c>
      <c r="AJ1371" s="2">
        <v>0</v>
      </c>
      <c r="AK1371" s="2">
        <v>0</v>
      </c>
      <c r="AL1371" s="2">
        <v>0</v>
      </c>
      <c r="AM1371" s="2">
        <v>0</v>
      </c>
      <c r="AN1371" s="2">
        <v>1</v>
      </c>
      <c r="AO1371" s="2">
        <v>0</v>
      </c>
      <c r="AP1371" s="2">
        <v>0</v>
      </c>
      <c r="AQ1371" s="2">
        <v>0</v>
      </c>
      <c r="AR1371" s="2">
        <v>1</v>
      </c>
      <c r="AS1371" s="2">
        <v>0</v>
      </c>
      <c r="AT1371" s="2">
        <v>0</v>
      </c>
      <c r="AU1371" s="2">
        <v>0</v>
      </c>
      <c r="AV1371" s="2">
        <v>1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1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70</v>
      </c>
      <c r="CG1371" s="2">
        <v>30</v>
      </c>
      <c r="CH1371" s="2">
        <v>40</v>
      </c>
      <c r="CI1371" s="2">
        <v>0</v>
      </c>
      <c r="CJ1371" s="2">
        <v>10</v>
      </c>
      <c r="CK1371" s="2">
        <v>0</v>
      </c>
      <c r="CL1371" s="2">
        <v>20</v>
      </c>
      <c r="CM1371" s="2">
        <v>0</v>
      </c>
      <c r="CN1371" s="2">
        <v>40</v>
      </c>
      <c r="CO1371" s="2">
        <v>0</v>
      </c>
      <c r="CP1371" s="2">
        <v>10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40</v>
      </c>
      <c r="DC1371" s="2">
        <v>0</v>
      </c>
      <c r="DD1371" s="2">
        <v>10</v>
      </c>
      <c r="DE1371" s="2">
        <v>0</v>
      </c>
      <c r="DF1371" s="2">
        <v>20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10</v>
      </c>
      <c r="EB1371" s="2">
        <v>0</v>
      </c>
      <c r="EC1371" s="2">
        <v>10</v>
      </c>
      <c r="ED1371" s="2">
        <v>20</v>
      </c>
      <c r="EE1371" s="2">
        <v>0</v>
      </c>
      <c r="EF1371" s="2">
        <v>0</v>
      </c>
      <c r="EG1371" s="2">
        <v>0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10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0</v>
      </c>
      <c r="FQ1371" s="2">
        <v>0</v>
      </c>
      <c r="FR1371" s="2">
        <v>0</v>
      </c>
      <c r="FS1371" s="2">
        <v>0</v>
      </c>
      <c r="FT1371" s="2">
        <v>0</v>
      </c>
      <c r="FU1371" s="2">
        <v>0</v>
      </c>
      <c r="FV1371" s="2">
        <v>0</v>
      </c>
      <c r="FW1371" s="2">
        <v>0</v>
      </c>
      <c r="FX1371" s="2">
        <v>0</v>
      </c>
      <c r="FY1371" s="2">
        <v>20</v>
      </c>
      <c r="FZ1371" s="2">
        <v>0</v>
      </c>
      <c r="GA1371" s="2">
        <v>0</v>
      </c>
      <c r="GB1371" s="2">
        <v>0</v>
      </c>
      <c r="GC1371" s="2">
        <v>0</v>
      </c>
      <c r="GD1371" s="2">
        <v>70</v>
      </c>
      <c r="GE1371" s="2">
        <v>7</v>
      </c>
      <c r="GF1371" s="2" t="s">
        <v>188</v>
      </c>
    </row>
    <row r="1372" spans="1:188" x14ac:dyDescent="0.7">
      <c r="A1372" s="2">
        <v>1367773</v>
      </c>
      <c r="B1372" s="2" t="s">
        <v>1558</v>
      </c>
      <c r="C1372" s="3">
        <v>41640</v>
      </c>
      <c r="D1372" s="2">
        <v>5</v>
      </c>
      <c r="E1372" s="2">
        <v>3</v>
      </c>
      <c r="F1372" s="2">
        <v>1</v>
      </c>
      <c r="G1372" s="2">
        <v>3</v>
      </c>
      <c r="H1372" s="2">
        <v>0</v>
      </c>
      <c r="I1372" s="2">
        <v>1</v>
      </c>
      <c r="J1372" s="2">
        <v>0</v>
      </c>
      <c r="K1372" s="2">
        <v>2</v>
      </c>
      <c r="L1372" s="2">
        <v>0</v>
      </c>
      <c r="M1372" s="2">
        <v>1</v>
      </c>
      <c r="N1372" s="2">
        <v>0</v>
      </c>
      <c r="O1372" s="2">
        <v>2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</v>
      </c>
      <c r="AI1372" s="2">
        <v>1</v>
      </c>
      <c r="AJ1372" s="2">
        <v>0</v>
      </c>
      <c r="AK1372" s="2">
        <v>0</v>
      </c>
      <c r="AL1372" s="2">
        <v>0</v>
      </c>
      <c r="AM1372" s="2">
        <v>0</v>
      </c>
      <c r="AN1372" s="2">
        <v>1</v>
      </c>
      <c r="AO1372" s="2">
        <v>0</v>
      </c>
      <c r="AP1372" s="2">
        <v>0</v>
      </c>
      <c r="AQ1372" s="2">
        <v>0</v>
      </c>
      <c r="AR1372" s="2">
        <v>1</v>
      </c>
      <c r="AS1372" s="2">
        <v>0</v>
      </c>
      <c r="AT1372" s="2">
        <v>0</v>
      </c>
      <c r="AU1372" s="2">
        <v>0</v>
      </c>
      <c r="AV1372" s="2">
        <v>1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300</v>
      </c>
      <c r="CG1372" s="2">
        <v>400</v>
      </c>
      <c r="CH1372" s="2">
        <v>0</v>
      </c>
      <c r="CI1372" s="2">
        <v>100</v>
      </c>
      <c r="CJ1372" s="2">
        <v>0</v>
      </c>
      <c r="CK1372" s="2">
        <v>200</v>
      </c>
      <c r="CL1372" s="2">
        <v>0</v>
      </c>
      <c r="CM1372" s="2">
        <v>0</v>
      </c>
      <c r="CN1372" s="2">
        <v>0</v>
      </c>
      <c r="CO1372" s="2">
        <v>100</v>
      </c>
      <c r="CP1372" s="2">
        <v>0</v>
      </c>
      <c r="CQ1372" s="2">
        <v>200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100</v>
      </c>
      <c r="DC1372" s="2">
        <v>0</v>
      </c>
      <c r="DD1372" s="2">
        <v>200</v>
      </c>
      <c r="DE1372" s="2">
        <v>0</v>
      </c>
      <c r="DF1372" s="2">
        <v>200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0</v>
      </c>
      <c r="EJ1372" s="2">
        <v>0</v>
      </c>
      <c r="EK1372" s="2">
        <v>0</v>
      </c>
      <c r="EL1372" s="2">
        <v>0</v>
      </c>
      <c r="EM1372" s="2">
        <v>0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100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200</v>
      </c>
      <c r="FI1372" s="2">
        <v>0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0</v>
      </c>
      <c r="FQ1372" s="2">
        <v>0</v>
      </c>
      <c r="FR1372" s="2">
        <v>0</v>
      </c>
      <c r="FS1372" s="2">
        <v>0</v>
      </c>
      <c r="FT1372" s="2">
        <v>0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0</v>
      </c>
      <c r="GD1372" s="2">
        <v>300</v>
      </c>
      <c r="GE1372" s="2">
        <v>3</v>
      </c>
      <c r="GF1372" s="2" t="s">
        <v>188</v>
      </c>
    </row>
    <row r="1373" spans="1:188" x14ac:dyDescent="0.7">
      <c r="A1373" s="2">
        <v>1368270</v>
      </c>
      <c r="B1373" s="2" t="s">
        <v>1559</v>
      </c>
      <c r="C1373" s="3">
        <v>41275</v>
      </c>
      <c r="D1373" s="2">
        <v>6</v>
      </c>
      <c r="E1373" s="2">
        <v>3</v>
      </c>
      <c r="F1373" s="2">
        <v>1</v>
      </c>
      <c r="G1373" s="2">
        <v>3</v>
      </c>
      <c r="H1373" s="2">
        <v>1</v>
      </c>
      <c r="I1373" s="2">
        <v>0</v>
      </c>
      <c r="J1373" s="2">
        <v>1</v>
      </c>
      <c r="K1373" s="2">
        <v>0</v>
      </c>
      <c r="L1373" s="2">
        <v>1</v>
      </c>
      <c r="M1373" s="2">
        <v>1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1</v>
      </c>
      <c r="AE1373" s="2">
        <v>0</v>
      </c>
      <c r="AF1373" s="2">
        <v>0</v>
      </c>
      <c r="AG1373" s="2">
        <v>0</v>
      </c>
      <c r="AH1373" s="2">
        <v>1</v>
      </c>
      <c r="AI1373" s="2">
        <v>1</v>
      </c>
      <c r="AJ1373" s="2">
        <v>0</v>
      </c>
      <c r="AK1373" s="2">
        <v>0</v>
      </c>
      <c r="AL1373" s="2">
        <v>0</v>
      </c>
      <c r="AM1373" s="2">
        <v>0</v>
      </c>
      <c r="AN1373" s="2">
        <v>1</v>
      </c>
      <c r="AO1373" s="2">
        <v>0</v>
      </c>
      <c r="AP1373" s="2">
        <v>0</v>
      </c>
      <c r="AQ1373" s="2">
        <v>0</v>
      </c>
      <c r="AR1373" s="2">
        <v>1</v>
      </c>
      <c r="AS1373" s="2">
        <v>0</v>
      </c>
      <c r="AT1373" s="2">
        <v>0</v>
      </c>
      <c r="AU1373" s="2">
        <v>0</v>
      </c>
      <c r="AV1373" s="2">
        <v>1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1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158.22</v>
      </c>
      <c r="CG1373" s="2">
        <v>58.22</v>
      </c>
      <c r="CH1373" s="2">
        <v>100</v>
      </c>
      <c r="CI1373" s="2">
        <v>0</v>
      </c>
      <c r="CJ1373" s="2">
        <v>3.22</v>
      </c>
      <c r="CK1373" s="2">
        <v>0</v>
      </c>
      <c r="CL1373" s="2">
        <v>55</v>
      </c>
      <c r="CM1373" s="2">
        <v>0</v>
      </c>
      <c r="CN1373" s="2">
        <v>100</v>
      </c>
      <c r="CO1373" s="2">
        <v>0</v>
      </c>
      <c r="CP1373" s="2">
        <v>3.22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2">
        <v>0</v>
      </c>
      <c r="DA1373" s="2">
        <v>0</v>
      </c>
      <c r="DB1373" s="2">
        <v>100</v>
      </c>
      <c r="DC1373" s="2">
        <v>0</v>
      </c>
      <c r="DD1373" s="2">
        <v>3.22</v>
      </c>
      <c r="DE1373" s="2">
        <v>0</v>
      </c>
      <c r="DF1373" s="2">
        <v>55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100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0</v>
      </c>
      <c r="EJ1373" s="2">
        <v>0</v>
      </c>
      <c r="EK1373" s="2">
        <v>0</v>
      </c>
      <c r="EL1373" s="2">
        <v>0</v>
      </c>
      <c r="EM1373" s="2">
        <v>0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3.22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0</v>
      </c>
      <c r="FQ1373" s="2">
        <v>0</v>
      </c>
      <c r="FR1373" s="2">
        <v>0</v>
      </c>
      <c r="FS1373" s="2">
        <v>0</v>
      </c>
      <c r="FT1373" s="2">
        <v>0</v>
      </c>
      <c r="FU1373" s="2">
        <v>0</v>
      </c>
      <c r="FV1373" s="2">
        <v>55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0</v>
      </c>
      <c r="GD1373" s="2">
        <v>158.22</v>
      </c>
      <c r="GE1373" s="2">
        <v>3</v>
      </c>
      <c r="GF1373" s="2" t="s">
        <v>188</v>
      </c>
    </row>
    <row r="1374" spans="1:188" x14ac:dyDescent="0.7">
      <c r="A1374" s="2">
        <v>1368879</v>
      </c>
      <c r="B1374" s="2" t="s">
        <v>1560</v>
      </c>
      <c r="C1374" s="3">
        <v>41275</v>
      </c>
      <c r="D1374" s="2">
        <v>6</v>
      </c>
      <c r="E1374" s="2">
        <v>3</v>
      </c>
      <c r="F1374" s="2">
        <v>1</v>
      </c>
      <c r="G1374" s="2">
        <v>3</v>
      </c>
      <c r="H1374" s="2">
        <v>1</v>
      </c>
      <c r="I1374" s="2">
        <v>0</v>
      </c>
      <c r="J1374" s="2">
        <v>1</v>
      </c>
      <c r="K1374" s="2">
        <v>0</v>
      </c>
      <c r="L1374" s="2">
        <v>1</v>
      </c>
      <c r="M1374" s="2">
        <v>1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1</v>
      </c>
      <c r="AE1374" s="2">
        <v>0</v>
      </c>
      <c r="AF1374" s="2">
        <v>0</v>
      </c>
      <c r="AG1374" s="2">
        <v>0</v>
      </c>
      <c r="AH1374" s="2">
        <v>1</v>
      </c>
      <c r="AI1374" s="2">
        <v>1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0</v>
      </c>
      <c r="AP1374" s="2">
        <v>0</v>
      </c>
      <c r="AQ1374" s="2">
        <v>0</v>
      </c>
      <c r="AR1374" s="2">
        <v>1</v>
      </c>
      <c r="AS1374" s="2">
        <v>0</v>
      </c>
      <c r="AT1374" s="2">
        <v>0</v>
      </c>
      <c r="AU1374" s="2">
        <v>0</v>
      </c>
      <c r="AV1374" s="2">
        <v>1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1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60</v>
      </c>
      <c r="CG1374" s="2">
        <v>50</v>
      </c>
      <c r="CH1374" s="2">
        <v>10</v>
      </c>
      <c r="CI1374" s="2">
        <v>0</v>
      </c>
      <c r="CJ1374" s="2">
        <v>25</v>
      </c>
      <c r="CK1374" s="2">
        <v>0</v>
      </c>
      <c r="CL1374" s="2">
        <v>25</v>
      </c>
      <c r="CM1374" s="2">
        <v>0</v>
      </c>
      <c r="CN1374" s="2">
        <v>10</v>
      </c>
      <c r="CO1374" s="2">
        <v>0</v>
      </c>
      <c r="CP1374" s="2">
        <v>25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10</v>
      </c>
      <c r="DC1374" s="2">
        <v>0</v>
      </c>
      <c r="DD1374" s="2">
        <v>25</v>
      </c>
      <c r="DE1374" s="2">
        <v>0</v>
      </c>
      <c r="DF1374" s="2">
        <v>25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10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>
        <v>0</v>
      </c>
      <c r="EJ1374" s="2">
        <v>0</v>
      </c>
      <c r="EK1374" s="2">
        <v>0</v>
      </c>
      <c r="EL1374" s="2">
        <v>0</v>
      </c>
      <c r="EM1374" s="2">
        <v>0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25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0</v>
      </c>
      <c r="FR1374" s="2">
        <v>25</v>
      </c>
      <c r="FS1374" s="2">
        <v>0</v>
      </c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0</v>
      </c>
      <c r="GD1374" s="2">
        <v>60</v>
      </c>
      <c r="GE1374" s="2">
        <v>3</v>
      </c>
      <c r="GF1374" s="2" t="s">
        <v>188</v>
      </c>
    </row>
    <row r="1375" spans="1:188" x14ac:dyDescent="0.7">
      <c r="A1375" s="2">
        <v>1370399</v>
      </c>
      <c r="B1375" s="2" t="s">
        <v>1561</v>
      </c>
      <c r="C1375" s="3">
        <v>41640</v>
      </c>
      <c r="D1375" s="2">
        <v>5</v>
      </c>
      <c r="E1375" s="2">
        <v>3</v>
      </c>
      <c r="F1375" s="2">
        <v>1</v>
      </c>
      <c r="G1375" s="2">
        <v>3</v>
      </c>
      <c r="H1375" s="2">
        <v>0</v>
      </c>
      <c r="I1375" s="2">
        <v>1</v>
      </c>
      <c r="J1375" s="2">
        <v>0</v>
      </c>
      <c r="K1375" s="2">
        <v>2</v>
      </c>
      <c r="L1375" s="2">
        <v>0</v>
      </c>
      <c r="M1375" s="2">
        <v>1</v>
      </c>
      <c r="N1375" s="2">
        <v>0</v>
      </c>
      <c r="O1375" s="2">
        <v>2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1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1</v>
      </c>
      <c r="AI1375" s="2">
        <v>1</v>
      </c>
      <c r="AJ1375" s="2">
        <v>0</v>
      </c>
      <c r="AK1375" s="2">
        <v>0</v>
      </c>
      <c r="AL1375" s="2">
        <v>0</v>
      </c>
      <c r="AM1375" s="2">
        <v>0</v>
      </c>
      <c r="AN1375" s="2">
        <v>1</v>
      </c>
      <c r="AO1375" s="2">
        <v>0</v>
      </c>
      <c r="AP1375" s="2">
        <v>0</v>
      </c>
      <c r="AQ1375" s="2">
        <v>0</v>
      </c>
      <c r="AR1375" s="2">
        <v>1</v>
      </c>
      <c r="AS1375" s="2">
        <v>0</v>
      </c>
      <c r="AT1375" s="2">
        <v>0</v>
      </c>
      <c r="AU1375" s="2">
        <v>0</v>
      </c>
      <c r="AV1375" s="2">
        <v>1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366.61</v>
      </c>
      <c r="CG1375" s="2">
        <v>346.19</v>
      </c>
      <c r="CH1375" s="2">
        <v>0</v>
      </c>
      <c r="CI1375" s="2">
        <v>118.57</v>
      </c>
      <c r="CJ1375" s="2">
        <v>0</v>
      </c>
      <c r="CK1375" s="2">
        <v>248.04</v>
      </c>
      <c r="CL1375" s="2">
        <v>0</v>
      </c>
      <c r="CM1375" s="2">
        <v>0</v>
      </c>
      <c r="CN1375" s="2">
        <v>0</v>
      </c>
      <c r="CO1375" s="2">
        <v>118.57</v>
      </c>
      <c r="CP1375" s="2">
        <v>0</v>
      </c>
      <c r="CQ1375" s="2">
        <v>248.04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118.57</v>
      </c>
      <c r="DC1375" s="2">
        <v>0</v>
      </c>
      <c r="DD1375" s="2">
        <v>248.04</v>
      </c>
      <c r="DE1375" s="2">
        <v>0</v>
      </c>
      <c r="DF1375" s="2">
        <v>98.15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118.57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100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148.04</v>
      </c>
      <c r="FR1375" s="2">
        <v>0</v>
      </c>
      <c r="FS1375" s="2">
        <v>0</v>
      </c>
      <c r="FT1375" s="2">
        <v>0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0</v>
      </c>
      <c r="GD1375" s="2">
        <v>366.61</v>
      </c>
      <c r="GE1375" s="2">
        <v>3</v>
      </c>
      <c r="GF1375" s="2" t="s">
        <v>188</v>
      </c>
    </row>
    <row r="1376" spans="1:188" x14ac:dyDescent="0.7">
      <c r="A1376" s="2">
        <v>1373112</v>
      </c>
      <c r="B1376" s="2" t="s">
        <v>1562</v>
      </c>
      <c r="C1376" s="3">
        <v>41275</v>
      </c>
      <c r="D1376" s="2">
        <v>6</v>
      </c>
      <c r="E1376" s="2">
        <v>3</v>
      </c>
      <c r="F1376" s="2">
        <v>1</v>
      </c>
      <c r="G1376" s="2">
        <v>3</v>
      </c>
      <c r="H1376" s="2">
        <v>1</v>
      </c>
      <c r="I1376" s="2">
        <v>0</v>
      </c>
      <c r="J1376" s="2">
        <v>1</v>
      </c>
      <c r="K1376" s="2">
        <v>0</v>
      </c>
      <c r="L1376" s="2">
        <v>1</v>
      </c>
      <c r="M1376" s="2">
        <v>1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</v>
      </c>
      <c r="AE1376" s="2">
        <v>0</v>
      </c>
      <c r="AF1376" s="2">
        <v>0</v>
      </c>
      <c r="AG1376" s="2">
        <v>0</v>
      </c>
      <c r="AH1376" s="2">
        <v>1</v>
      </c>
      <c r="AI1376" s="2">
        <v>1</v>
      </c>
      <c r="AJ1376" s="2">
        <v>0</v>
      </c>
      <c r="AK1376" s="2">
        <v>0</v>
      </c>
      <c r="AL1376" s="2">
        <v>0</v>
      </c>
      <c r="AM1376" s="2">
        <v>0</v>
      </c>
      <c r="AN1376" s="2">
        <v>1</v>
      </c>
      <c r="AO1376" s="2">
        <v>0</v>
      </c>
      <c r="AP1376" s="2">
        <v>0</v>
      </c>
      <c r="AQ1376" s="2">
        <v>0</v>
      </c>
      <c r="AR1376" s="2">
        <v>1</v>
      </c>
      <c r="AS1376" s="2">
        <v>0</v>
      </c>
      <c r="AT1376" s="2">
        <v>0</v>
      </c>
      <c r="AU1376" s="2">
        <v>0</v>
      </c>
      <c r="AV1376" s="2">
        <v>1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163.07</v>
      </c>
      <c r="CG1376" s="2">
        <v>113.07</v>
      </c>
      <c r="CH1376" s="2">
        <v>50</v>
      </c>
      <c r="CI1376" s="2">
        <v>0</v>
      </c>
      <c r="CJ1376" s="2">
        <v>63.07</v>
      </c>
      <c r="CK1376" s="2">
        <v>0</v>
      </c>
      <c r="CL1376" s="2">
        <v>50</v>
      </c>
      <c r="CM1376" s="2">
        <v>0</v>
      </c>
      <c r="CN1376" s="2">
        <v>50</v>
      </c>
      <c r="CO1376" s="2">
        <v>0</v>
      </c>
      <c r="CP1376" s="2">
        <v>63.07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50</v>
      </c>
      <c r="DC1376" s="2">
        <v>0</v>
      </c>
      <c r="DD1376" s="2">
        <v>63.07</v>
      </c>
      <c r="DE1376" s="2">
        <v>0</v>
      </c>
      <c r="DF1376" s="2">
        <v>50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50</v>
      </c>
      <c r="EG1376" s="2">
        <v>0</v>
      </c>
      <c r="EH1376" s="2">
        <v>0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63.07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0</v>
      </c>
      <c r="FN1376" s="2">
        <v>0</v>
      </c>
      <c r="FO1376" s="2">
        <v>0</v>
      </c>
      <c r="FP1376" s="2">
        <v>0</v>
      </c>
      <c r="FQ1376" s="2">
        <v>0</v>
      </c>
      <c r="FR1376" s="2">
        <v>0</v>
      </c>
      <c r="FS1376" s="2">
        <v>0</v>
      </c>
      <c r="FT1376" s="2">
        <v>0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50</v>
      </c>
      <c r="GA1376" s="2">
        <v>0</v>
      </c>
      <c r="GB1376" s="2">
        <v>0</v>
      </c>
      <c r="GC1376" s="2">
        <v>0</v>
      </c>
      <c r="GD1376" s="2">
        <v>163.07</v>
      </c>
      <c r="GE1376" s="2">
        <v>3</v>
      </c>
      <c r="GF1376" s="2" t="s">
        <v>188</v>
      </c>
    </row>
    <row r="1377" spans="1:188" x14ac:dyDescent="0.7">
      <c r="A1377" s="2">
        <v>1375537</v>
      </c>
      <c r="B1377" s="2" t="s">
        <v>1563</v>
      </c>
      <c r="C1377" s="3">
        <v>41275</v>
      </c>
      <c r="D1377" s="2">
        <v>6</v>
      </c>
      <c r="E1377" s="2">
        <v>3</v>
      </c>
      <c r="F1377" s="2">
        <v>1</v>
      </c>
      <c r="G1377" s="2">
        <v>3</v>
      </c>
      <c r="H1377" s="2">
        <v>1</v>
      </c>
      <c r="I1377" s="2">
        <v>0</v>
      </c>
      <c r="J1377" s="2">
        <v>1</v>
      </c>
      <c r="K1377" s="2">
        <v>0</v>
      </c>
      <c r="L1377" s="2">
        <v>1</v>
      </c>
      <c r="M1377" s="2">
        <v>1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1</v>
      </c>
      <c r="AE1377" s="2">
        <v>0</v>
      </c>
      <c r="AF1377" s="2">
        <v>0</v>
      </c>
      <c r="AG1377" s="2">
        <v>0</v>
      </c>
      <c r="AH1377" s="2">
        <v>1</v>
      </c>
      <c r="AI1377" s="2">
        <v>1</v>
      </c>
      <c r="AJ1377" s="2">
        <v>0</v>
      </c>
      <c r="AK1377" s="2">
        <v>0</v>
      </c>
      <c r="AL1377" s="2">
        <v>0</v>
      </c>
      <c r="AM1377" s="2">
        <v>0</v>
      </c>
      <c r="AN1377" s="2">
        <v>1</v>
      </c>
      <c r="AO1377" s="2">
        <v>0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0</v>
      </c>
      <c r="AV1377" s="2">
        <v>1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1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75</v>
      </c>
      <c r="CG1377" s="2">
        <v>50</v>
      </c>
      <c r="CH1377" s="2">
        <v>25</v>
      </c>
      <c r="CI1377" s="2">
        <v>0</v>
      </c>
      <c r="CJ1377" s="2">
        <v>25</v>
      </c>
      <c r="CK1377" s="2">
        <v>0</v>
      </c>
      <c r="CL1377" s="2">
        <v>25</v>
      </c>
      <c r="CM1377" s="2">
        <v>0</v>
      </c>
      <c r="CN1377" s="2">
        <v>25</v>
      </c>
      <c r="CO1377" s="2">
        <v>0</v>
      </c>
      <c r="CP1377" s="2">
        <v>25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25</v>
      </c>
      <c r="DC1377" s="2">
        <v>0</v>
      </c>
      <c r="DD1377" s="2">
        <v>25</v>
      </c>
      <c r="DE1377" s="2">
        <v>0</v>
      </c>
      <c r="DF1377" s="2">
        <v>25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25</v>
      </c>
      <c r="EH1377" s="2">
        <v>0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25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0</v>
      </c>
      <c r="FO1377" s="2">
        <v>0</v>
      </c>
      <c r="FP1377" s="2">
        <v>0</v>
      </c>
      <c r="FQ1377" s="2">
        <v>0</v>
      </c>
      <c r="FR1377" s="2">
        <v>25</v>
      </c>
      <c r="FS1377" s="2">
        <v>0</v>
      </c>
      <c r="FT1377" s="2">
        <v>0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75</v>
      </c>
      <c r="GE1377" s="2">
        <v>3</v>
      </c>
      <c r="GF1377" s="2" t="s">
        <v>188</v>
      </c>
    </row>
    <row r="1378" spans="1:188" x14ac:dyDescent="0.7">
      <c r="A1378" s="2">
        <v>1375864</v>
      </c>
      <c r="B1378" s="2" t="s">
        <v>1564</v>
      </c>
      <c r="C1378" s="3">
        <v>41275</v>
      </c>
      <c r="D1378" s="2">
        <v>6</v>
      </c>
      <c r="E1378" s="2">
        <v>3</v>
      </c>
      <c r="F1378" s="2">
        <v>1</v>
      </c>
      <c r="G1378" s="2">
        <v>3</v>
      </c>
      <c r="H1378" s="2">
        <v>2</v>
      </c>
      <c r="I1378" s="2">
        <v>0</v>
      </c>
      <c r="J1378" s="2">
        <v>1</v>
      </c>
      <c r="K1378" s="2">
        <v>0</v>
      </c>
      <c r="L1378" s="2">
        <v>1</v>
      </c>
      <c r="M1378" s="2">
        <v>2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1</v>
      </c>
      <c r="AE1378" s="2">
        <v>0</v>
      </c>
      <c r="AF1378" s="2">
        <v>0</v>
      </c>
      <c r="AG1378" s="2">
        <v>0</v>
      </c>
      <c r="AH1378" s="2">
        <v>1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0</v>
      </c>
      <c r="AP1378" s="2">
        <v>0</v>
      </c>
      <c r="AQ1378" s="2">
        <v>0</v>
      </c>
      <c r="AR1378" s="2">
        <v>1</v>
      </c>
      <c r="AS1378" s="2">
        <v>0</v>
      </c>
      <c r="AT1378" s="2">
        <v>0</v>
      </c>
      <c r="AU1378" s="2">
        <v>0</v>
      </c>
      <c r="AV1378" s="2">
        <v>1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1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404.61</v>
      </c>
      <c r="CG1378" s="2">
        <v>276.88</v>
      </c>
      <c r="CH1378" s="2">
        <v>127.73</v>
      </c>
      <c r="CI1378" s="2">
        <v>0</v>
      </c>
      <c r="CJ1378" s="2">
        <v>50</v>
      </c>
      <c r="CK1378" s="2">
        <v>0</v>
      </c>
      <c r="CL1378" s="2">
        <v>226.88</v>
      </c>
      <c r="CM1378" s="2">
        <v>0</v>
      </c>
      <c r="CN1378" s="2">
        <v>127.73</v>
      </c>
      <c r="CO1378" s="2">
        <v>0</v>
      </c>
      <c r="CP1378" s="2">
        <v>50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127.73</v>
      </c>
      <c r="DC1378" s="2">
        <v>0</v>
      </c>
      <c r="DD1378" s="2">
        <v>50</v>
      </c>
      <c r="DE1378" s="2">
        <v>0</v>
      </c>
      <c r="DF1378" s="2">
        <v>226.88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50</v>
      </c>
      <c r="EG1378" s="2">
        <v>77.73</v>
      </c>
      <c r="EH1378" s="2">
        <v>0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50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0</v>
      </c>
      <c r="FR1378" s="2">
        <v>0</v>
      </c>
      <c r="FS1378" s="2">
        <v>226.88</v>
      </c>
      <c r="FT1378" s="2">
        <v>0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0</v>
      </c>
      <c r="GD1378" s="2">
        <v>404.61</v>
      </c>
      <c r="GE1378" s="2">
        <v>4</v>
      </c>
      <c r="GF1378" s="2" t="s">
        <v>188</v>
      </c>
    </row>
    <row r="1379" spans="1:188" x14ac:dyDescent="0.7">
      <c r="A1379" s="2">
        <v>1376753</v>
      </c>
      <c r="B1379" s="2" t="s">
        <v>1565</v>
      </c>
      <c r="C1379" s="3">
        <v>41275</v>
      </c>
      <c r="D1379" s="2">
        <v>6</v>
      </c>
      <c r="E1379" s="2">
        <v>3</v>
      </c>
      <c r="F1379" s="2">
        <v>1</v>
      </c>
      <c r="G1379" s="2">
        <v>3</v>
      </c>
      <c r="H1379" s="2">
        <v>1</v>
      </c>
      <c r="I1379" s="2">
        <v>0</v>
      </c>
      <c r="J1379" s="2">
        <v>1</v>
      </c>
      <c r="K1379" s="2">
        <v>0</v>
      </c>
      <c r="L1379" s="2">
        <v>2</v>
      </c>
      <c r="M1379" s="2">
        <v>1</v>
      </c>
      <c r="N1379" s="2">
        <v>0</v>
      </c>
      <c r="O1379" s="2">
        <v>1</v>
      </c>
      <c r="P1379" s="2">
        <v>0</v>
      </c>
      <c r="Q1379" s="2">
        <v>2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1</v>
      </c>
      <c r="AE1379" s="2">
        <v>0</v>
      </c>
      <c r="AF1379" s="2">
        <v>0</v>
      </c>
      <c r="AG1379" s="2">
        <v>0</v>
      </c>
      <c r="AH1379" s="2">
        <v>1</v>
      </c>
      <c r="AI1379" s="2">
        <v>1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0</v>
      </c>
      <c r="AP1379" s="2">
        <v>0</v>
      </c>
      <c r="AQ1379" s="2">
        <v>0</v>
      </c>
      <c r="AR1379" s="2">
        <v>1</v>
      </c>
      <c r="AS1379" s="2">
        <v>0</v>
      </c>
      <c r="AT1379" s="2">
        <v>0</v>
      </c>
      <c r="AU1379" s="2">
        <v>0</v>
      </c>
      <c r="AV1379" s="2">
        <v>1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1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245.2</v>
      </c>
      <c r="CG1379" s="2">
        <v>170.2</v>
      </c>
      <c r="CH1379" s="2">
        <v>75</v>
      </c>
      <c r="CI1379" s="2">
        <v>0</v>
      </c>
      <c r="CJ1379" s="2">
        <v>50</v>
      </c>
      <c r="CK1379" s="2">
        <v>0</v>
      </c>
      <c r="CL1379" s="2">
        <v>120.2</v>
      </c>
      <c r="CM1379" s="2">
        <v>0</v>
      </c>
      <c r="CN1379" s="2">
        <v>75</v>
      </c>
      <c r="CO1379" s="2">
        <v>0</v>
      </c>
      <c r="CP1379" s="2">
        <v>50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2">
        <v>75</v>
      </c>
      <c r="DC1379" s="2">
        <v>0</v>
      </c>
      <c r="DD1379" s="2">
        <v>50</v>
      </c>
      <c r="DE1379" s="2">
        <v>0</v>
      </c>
      <c r="DF1379" s="2">
        <v>120.2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75</v>
      </c>
      <c r="EH1379" s="2">
        <v>0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50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</v>
      </c>
      <c r="FP1379" s="2">
        <v>0</v>
      </c>
      <c r="FQ1379" s="2">
        <v>0</v>
      </c>
      <c r="FR1379" s="2">
        <v>0</v>
      </c>
      <c r="FS1379" s="2">
        <v>0</v>
      </c>
      <c r="FT1379" s="2">
        <v>0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120.2</v>
      </c>
      <c r="GD1379" s="2">
        <v>245.2</v>
      </c>
      <c r="GE1379" s="2">
        <v>4</v>
      </c>
      <c r="GF1379" s="2" t="s">
        <v>188</v>
      </c>
    </row>
    <row r="1380" spans="1:188" x14ac:dyDescent="0.7">
      <c r="A1380" s="2">
        <v>1378001</v>
      </c>
      <c r="B1380" s="2" t="s">
        <v>1566</v>
      </c>
      <c r="C1380" s="3">
        <v>41640</v>
      </c>
      <c r="D1380" s="2">
        <v>5</v>
      </c>
      <c r="E1380" s="2">
        <v>3</v>
      </c>
      <c r="F1380" s="2">
        <v>1</v>
      </c>
      <c r="G1380" s="2">
        <v>3</v>
      </c>
      <c r="H1380" s="2">
        <v>0</v>
      </c>
      <c r="I1380" s="2">
        <v>1</v>
      </c>
      <c r="J1380" s="2">
        <v>0</v>
      </c>
      <c r="K1380" s="2">
        <v>1</v>
      </c>
      <c r="L1380" s="2">
        <v>0</v>
      </c>
      <c r="M1380" s="2">
        <v>1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1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</v>
      </c>
      <c r="AI1380" s="2">
        <v>1</v>
      </c>
      <c r="AJ1380" s="2">
        <v>0</v>
      </c>
      <c r="AK1380" s="2">
        <v>0</v>
      </c>
      <c r="AL1380" s="2">
        <v>0</v>
      </c>
      <c r="AM1380" s="2">
        <v>0</v>
      </c>
      <c r="AN1380" s="2">
        <v>1</v>
      </c>
      <c r="AO1380" s="2">
        <v>0</v>
      </c>
      <c r="AP1380" s="2">
        <v>0</v>
      </c>
      <c r="AQ1380" s="2">
        <v>0</v>
      </c>
      <c r="AR1380" s="2">
        <v>1</v>
      </c>
      <c r="AS1380" s="2">
        <v>0</v>
      </c>
      <c r="AT1380" s="2">
        <v>0</v>
      </c>
      <c r="AU1380" s="2">
        <v>0</v>
      </c>
      <c r="AV1380" s="2">
        <v>1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35</v>
      </c>
      <c r="CG1380" s="2">
        <v>75</v>
      </c>
      <c r="CH1380" s="2">
        <v>0</v>
      </c>
      <c r="CI1380" s="2">
        <v>10</v>
      </c>
      <c r="CJ1380" s="2">
        <v>0</v>
      </c>
      <c r="CK1380" s="2">
        <v>25</v>
      </c>
      <c r="CL1380" s="2">
        <v>0</v>
      </c>
      <c r="CM1380" s="2">
        <v>0</v>
      </c>
      <c r="CN1380" s="2">
        <v>0</v>
      </c>
      <c r="CO1380" s="2">
        <v>10</v>
      </c>
      <c r="CP1380" s="2">
        <v>0</v>
      </c>
      <c r="CQ1380" s="2">
        <v>25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10</v>
      </c>
      <c r="DC1380" s="2">
        <v>0</v>
      </c>
      <c r="DD1380" s="2">
        <v>25</v>
      </c>
      <c r="DE1380" s="2">
        <v>0</v>
      </c>
      <c r="DF1380" s="2">
        <v>50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0</v>
      </c>
      <c r="EJ1380" s="2">
        <v>10</v>
      </c>
      <c r="EK1380" s="2">
        <v>0</v>
      </c>
      <c r="EL1380" s="2">
        <v>0</v>
      </c>
      <c r="EM1380" s="2">
        <v>0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</v>
      </c>
      <c r="FP1380" s="2">
        <v>0</v>
      </c>
      <c r="FQ1380" s="2">
        <v>25</v>
      </c>
      <c r="FR1380" s="2">
        <v>0</v>
      </c>
      <c r="FS1380" s="2">
        <v>0</v>
      </c>
      <c r="FT1380" s="2">
        <v>0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0</v>
      </c>
      <c r="GD1380" s="2">
        <v>35</v>
      </c>
      <c r="GE1380" s="2">
        <v>2</v>
      </c>
      <c r="GF1380" s="2" t="s">
        <v>188</v>
      </c>
    </row>
    <row r="1381" spans="1:188" x14ac:dyDescent="0.7">
      <c r="A1381" s="2">
        <v>1378685</v>
      </c>
      <c r="B1381" s="2" t="s">
        <v>1567</v>
      </c>
      <c r="C1381" s="3">
        <v>41275</v>
      </c>
      <c r="D1381" s="2">
        <v>6</v>
      </c>
      <c r="E1381" s="2">
        <v>3</v>
      </c>
      <c r="F1381" s="2">
        <v>1</v>
      </c>
      <c r="G1381" s="2">
        <v>3</v>
      </c>
      <c r="H1381" s="2">
        <v>1</v>
      </c>
      <c r="I1381" s="2">
        <v>0</v>
      </c>
      <c r="J1381" s="2">
        <v>2</v>
      </c>
      <c r="K1381" s="2">
        <v>0</v>
      </c>
      <c r="L1381" s="2">
        <v>3</v>
      </c>
      <c r="M1381" s="2">
        <v>1</v>
      </c>
      <c r="N1381" s="2">
        <v>0</v>
      </c>
      <c r="O1381" s="2">
        <v>2</v>
      </c>
      <c r="P1381" s="2">
        <v>0</v>
      </c>
      <c r="Q1381" s="2">
        <v>3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1</v>
      </c>
      <c r="AE1381" s="2">
        <v>0</v>
      </c>
      <c r="AF1381" s="2">
        <v>0</v>
      </c>
      <c r="AG1381" s="2">
        <v>0</v>
      </c>
      <c r="AH1381" s="2">
        <v>1</v>
      </c>
      <c r="AI1381" s="2">
        <v>1</v>
      </c>
      <c r="AJ1381" s="2">
        <v>0</v>
      </c>
      <c r="AK1381" s="2">
        <v>0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>
        <v>0</v>
      </c>
      <c r="AR1381" s="2">
        <v>1</v>
      </c>
      <c r="AS1381" s="2">
        <v>0</v>
      </c>
      <c r="AT1381" s="2">
        <v>0</v>
      </c>
      <c r="AU1381" s="2">
        <v>0</v>
      </c>
      <c r="AV1381" s="2">
        <v>1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1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300</v>
      </c>
      <c r="CG1381" s="2">
        <v>250</v>
      </c>
      <c r="CH1381" s="2">
        <v>50</v>
      </c>
      <c r="CI1381" s="2">
        <v>0</v>
      </c>
      <c r="CJ1381" s="2">
        <v>100</v>
      </c>
      <c r="CK1381" s="2">
        <v>0</v>
      </c>
      <c r="CL1381" s="2">
        <v>150</v>
      </c>
      <c r="CM1381" s="2">
        <v>0</v>
      </c>
      <c r="CN1381" s="2">
        <v>50</v>
      </c>
      <c r="CO1381" s="2">
        <v>0</v>
      </c>
      <c r="CP1381" s="2">
        <v>100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50</v>
      </c>
      <c r="DC1381" s="2">
        <v>0</v>
      </c>
      <c r="DD1381" s="2">
        <v>100</v>
      </c>
      <c r="DE1381" s="2">
        <v>0</v>
      </c>
      <c r="DF1381" s="2">
        <v>150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50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0</v>
      </c>
      <c r="EI1381" s="2">
        <v>0</v>
      </c>
      <c r="EJ1381" s="2">
        <v>0</v>
      </c>
      <c r="EK1381" s="2">
        <v>0</v>
      </c>
      <c r="EL1381" s="2">
        <v>0</v>
      </c>
      <c r="EM1381" s="2">
        <v>0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50</v>
      </c>
      <c r="FA1381" s="2">
        <v>0</v>
      </c>
      <c r="FB1381" s="2">
        <v>50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0</v>
      </c>
      <c r="FR1381" s="2">
        <v>0</v>
      </c>
      <c r="FS1381" s="2">
        <v>50</v>
      </c>
      <c r="FT1381" s="2">
        <v>0</v>
      </c>
      <c r="FU1381" s="2">
        <v>0</v>
      </c>
      <c r="FV1381" s="2">
        <v>0</v>
      </c>
      <c r="FW1381" s="2">
        <v>50</v>
      </c>
      <c r="FX1381" s="2">
        <v>0</v>
      </c>
      <c r="FY1381" s="2">
        <v>0</v>
      </c>
      <c r="FZ1381" s="2">
        <v>50</v>
      </c>
      <c r="GA1381" s="2">
        <v>0</v>
      </c>
      <c r="GB1381" s="2">
        <v>0</v>
      </c>
      <c r="GC1381" s="2">
        <v>0</v>
      </c>
      <c r="GD1381" s="2">
        <v>300</v>
      </c>
      <c r="GE1381" s="2">
        <v>6</v>
      </c>
      <c r="GF1381" s="2" t="s">
        <v>188</v>
      </c>
    </row>
    <row r="1382" spans="1:188" x14ac:dyDescent="0.7">
      <c r="A1382" s="2">
        <v>1379132</v>
      </c>
      <c r="B1382" s="2" t="s">
        <v>1568</v>
      </c>
      <c r="C1382" s="3">
        <v>41275</v>
      </c>
      <c r="D1382" s="2">
        <v>6</v>
      </c>
      <c r="E1382" s="2">
        <v>3</v>
      </c>
      <c r="F1382" s="2">
        <v>1</v>
      </c>
      <c r="G1382" s="2">
        <v>3</v>
      </c>
      <c r="H1382" s="2">
        <v>2</v>
      </c>
      <c r="I1382" s="2">
        <v>0</v>
      </c>
      <c r="J1382" s="2">
        <v>1</v>
      </c>
      <c r="K1382" s="2">
        <v>0</v>
      </c>
      <c r="L1382" s="2">
        <v>2</v>
      </c>
      <c r="M1382" s="2">
        <v>2</v>
      </c>
      <c r="N1382" s="2">
        <v>0</v>
      </c>
      <c r="O1382" s="2">
        <v>1</v>
      </c>
      <c r="P1382" s="2">
        <v>0</v>
      </c>
      <c r="Q1382" s="2">
        <v>2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1</v>
      </c>
      <c r="AE1382" s="2">
        <v>0</v>
      </c>
      <c r="AF1382" s="2">
        <v>0</v>
      </c>
      <c r="AG1382" s="2">
        <v>0</v>
      </c>
      <c r="AH1382" s="2">
        <v>1</v>
      </c>
      <c r="AI1382" s="2">
        <v>1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>
        <v>0</v>
      </c>
      <c r="AR1382" s="2">
        <v>1</v>
      </c>
      <c r="AS1382" s="2">
        <v>0</v>
      </c>
      <c r="AT1382" s="2">
        <v>0</v>
      </c>
      <c r="AU1382" s="2">
        <v>0</v>
      </c>
      <c r="AV1382" s="2">
        <v>1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1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200</v>
      </c>
      <c r="CG1382" s="2">
        <v>100</v>
      </c>
      <c r="CH1382" s="2">
        <v>100</v>
      </c>
      <c r="CI1382" s="2">
        <v>0</v>
      </c>
      <c r="CJ1382" s="2">
        <v>50</v>
      </c>
      <c r="CK1382" s="2">
        <v>0</v>
      </c>
      <c r="CL1382" s="2">
        <v>50</v>
      </c>
      <c r="CM1382" s="2">
        <v>0</v>
      </c>
      <c r="CN1382" s="2">
        <v>100</v>
      </c>
      <c r="CO1382" s="2">
        <v>0</v>
      </c>
      <c r="CP1382" s="2">
        <v>50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100</v>
      </c>
      <c r="DC1382" s="2">
        <v>0</v>
      </c>
      <c r="DD1382" s="2">
        <v>50</v>
      </c>
      <c r="DE1382" s="2">
        <v>0</v>
      </c>
      <c r="DF1382" s="2">
        <v>50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100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50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0</v>
      </c>
      <c r="FR1382" s="2">
        <v>0</v>
      </c>
      <c r="FS1382" s="2">
        <v>25</v>
      </c>
      <c r="FT1382" s="2">
        <v>0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25</v>
      </c>
      <c r="GD1382" s="2">
        <v>200</v>
      </c>
      <c r="GE1382" s="2">
        <v>5</v>
      </c>
      <c r="GF1382" s="2" t="s">
        <v>188</v>
      </c>
    </row>
    <row r="1383" spans="1:188" x14ac:dyDescent="0.7">
      <c r="A1383" s="2">
        <v>1379520</v>
      </c>
      <c r="B1383" s="2" t="s">
        <v>1569</v>
      </c>
      <c r="C1383" s="3">
        <v>41275</v>
      </c>
      <c r="D1383" s="2">
        <v>6</v>
      </c>
      <c r="E1383" s="2">
        <v>3</v>
      </c>
      <c r="F1383" s="2">
        <v>1</v>
      </c>
      <c r="G1383" s="2">
        <v>3</v>
      </c>
      <c r="H1383" s="2">
        <v>1</v>
      </c>
      <c r="I1383" s="2">
        <v>0</v>
      </c>
      <c r="J1383" s="2">
        <v>1</v>
      </c>
      <c r="K1383" s="2">
        <v>0</v>
      </c>
      <c r="L1383" s="2">
        <v>1</v>
      </c>
      <c r="M1383" s="2">
        <v>1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1</v>
      </c>
      <c r="AE1383" s="2">
        <v>0</v>
      </c>
      <c r="AF1383" s="2">
        <v>0</v>
      </c>
      <c r="AG1383" s="2">
        <v>0</v>
      </c>
      <c r="AH1383" s="2">
        <v>1</v>
      </c>
      <c r="AI1383" s="2">
        <v>1</v>
      </c>
      <c r="AJ1383" s="2">
        <v>0</v>
      </c>
      <c r="AK1383" s="2">
        <v>0</v>
      </c>
      <c r="AL1383" s="2">
        <v>0</v>
      </c>
      <c r="AM1383" s="2">
        <v>0</v>
      </c>
      <c r="AN1383" s="2">
        <v>1</v>
      </c>
      <c r="AO1383" s="2">
        <v>0</v>
      </c>
      <c r="AP1383" s="2">
        <v>0</v>
      </c>
      <c r="AQ1383" s="2">
        <v>0</v>
      </c>
      <c r="AR1383" s="2">
        <v>1</v>
      </c>
      <c r="AS1383" s="2">
        <v>0</v>
      </c>
      <c r="AT1383" s="2">
        <v>0</v>
      </c>
      <c r="AU1383" s="2">
        <v>0</v>
      </c>
      <c r="AV1383" s="2">
        <v>1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1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75</v>
      </c>
      <c r="CG1383" s="2">
        <v>50</v>
      </c>
      <c r="CH1383" s="2">
        <v>25</v>
      </c>
      <c r="CI1383" s="2">
        <v>0</v>
      </c>
      <c r="CJ1383" s="2">
        <v>25</v>
      </c>
      <c r="CK1383" s="2">
        <v>0</v>
      </c>
      <c r="CL1383" s="2">
        <v>25</v>
      </c>
      <c r="CM1383" s="2">
        <v>0</v>
      </c>
      <c r="CN1383" s="2">
        <v>25</v>
      </c>
      <c r="CO1383" s="2">
        <v>0</v>
      </c>
      <c r="CP1383" s="2">
        <v>25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25</v>
      </c>
      <c r="DC1383" s="2">
        <v>0</v>
      </c>
      <c r="DD1383" s="2">
        <v>25</v>
      </c>
      <c r="DE1383" s="2">
        <v>0</v>
      </c>
      <c r="DF1383" s="2">
        <v>25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25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25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0</v>
      </c>
      <c r="FR1383" s="2">
        <v>0</v>
      </c>
      <c r="FS1383" s="2">
        <v>0</v>
      </c>
      <c r="FT1383" s="2">
        <v>0</v>
      </c>
      <c r="FU1383" s="2">
        <v>0</v>
      </c>
      <c r="FV1383" s="2">
        <v>0</v>
      </c>
      <c r="FW1383" s="2">
        <v>0</v>
      </c>
      <c r="FX1383" s="2">
        <v>0</v>
      </c>
      <c r="FY1383" s="2">
        <v>25</v>
      </c>
      <c r="FZ1383" s="2">
        <v>0</v>
      </c>
      <c r="GA1383" s="2">
        <v>0</v>
      </c>
      <c r="GB1383" s="2">
        <v>0</v>
      </c>
      <c r="GC1383" s="2">
        <v>0</v>
      </c>
      <c r="GD1383" s="2">
        <v>75</v>
      </c>
      <c r="GE1383" s="2">
        <v>3</v>
      </c>
      <c r="GF1383" s="2" t="s">
        <v>188</v>
      </c>
    </row>
    <row r="1384" spans="1:188" x14ac:dyDescent="0.7">
      <c r="A1384" s="2">
        <v>1380835</v>
      </c>
      <c r="B1384" s="2" t="s">
        <v>1570</v>
      </c>
      <c r="C1384" s="3">
        <v>41275</v>
      </c>
      <c r="D1384" s="2">
        <v>6</v>
      </c>
      <c r="E1384" s="2">
        <v>3</v>
      </c>
      <c r="F1384" s="2">
        <v>1</v>
      </c>
      <c r="G1384" s="2">
        <v>3</v>
      </c>
      <c r="H1384" s="2">
        <v>1</v>
      </c>
      <c r="I1384" s="2">
        <v>0</v>
      </c>
      <c r="J1384" s="2">
        <v>4</v>
      </c>
      <c r="K1384" s="2">
        <v>0</v>
      </c>
      <c r="L1384" s="2">
        <v>2</v>
      </c>
      <c r="M1384" s="2">
        <v>1</v>
      </c>
      <c r="N1384" s="2">
        <v>0</v>
      </c>
      <c r="O1384" s="2">
        <v>4</v>
      </c>
      <c r="P1384" s="2">
        <v>0</v>
      </c>
      <c r="Q1384" s="2">
        <v>2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1</v>
      </c>
      <c r="AE1384" s="2">
        <v>0</v>
      </c>
      <c r="AF1384" s="2">
        <v>0</v>
      </c>
      <c r="AG1384" s="2">
        <v>0</v>
      </c>
      <c r="AH1384" s="2">
        <v>1</v>
      </c>
      <c r="AI1384" s="2">
        <v>1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0</v>
      </c>
      <c r="AP1384" s="2">
        <v>0</v>
      </c>
      <c r="AQ1384" s="2">
        <v>0</v>
      </c>
      <c r="AR1384" s="2">
        <v>1</v>
      </c>
      <c r="AS1384" s="2">
        <v>0</v>
      </c>
      <c r="AT1384" s="2">
        <v>0</v>
      </c>
      <c r="AU1384" s="2">
        <v>0</v>
      </c>
      <c r="AV1384" s="2">
        <v>1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1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510</v>
      </c>
      <c r="CG1384" s="2">
        <v>500</v>
      </c>
      <c r="CH1384" s="2">
        <v>10</v>
      </c>
      <c r="CI1384" s="2">
        <v>0</v>
      </c>
      <c r="CJ1384" s="2">
        <v>400</v>
      </c>
      <c r="CK1384" s="2">
        <v>0</v>
      </c>
      <c r="CL1384" s="2">
        <v>100</v>
      </c>
      <c r="CM1384" s="2">
        <v>0</v>
      </c>
      <c r="CN1384" s="2">
        <v>10</v>
      </c>
      <c r="CO1384" s="2">
        <v>0</v>
      </c>
      <c r="CP1384" s="2">
        <v>400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10</v>
      </c>
      <c r="DC1384" s="2">
        <v>0</v>
      </c>
      <c r="DD1384" s="2">
        <v>400</v>
      </c>
      <c r="DE1384" s="2">
        <v>0</v>
      </c>
      <c r="DF1384" s="2">
        <v>100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10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400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0</v>
      </c>
      <c r="FQ1384" s="2">
        <v>0</v>
      </c>
      <c r="FR1384" s="2">
        <v>0</v>
      </c>
      <c r="FS1384" s="2">
        <v>0</v>
      </c>
      <c r="FT1384" s="2">
        <v>0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100</v>
      </c>
      <c r="GB1384" s="2">
        <v>0</v>
      </c>
      <c r="GC1384" s="2">
        <v>0</v>
      </c>
      <c r="GD1384" s="2">
        <v>510</v>
      </c>
      <c r="GE1384" s="2">
        <v>7</v>
      </c>
      <c r="GF1384" s="2" t="s">
        <v>188</v>
      </c>
    </row>
    <row r="1385" spans="1:188" x14ac:dyDescent="0.7">
      <c r="A1385" s="2">
        <v>1382916</v>
      </c>
      <c r="B1385" s="2" t="s">
        <v>1571</v>
      </c>
      <c r="C1385" s="3">
        <v>41275</v>
      </c>
      <c r="D1385" s="2">
        <v>6</v>
      </c>
      <c r="E1385" s="2">
        <v>4</v>
      </c>
      <c r="F1385" s="2">
        <v>2</v>
      </c>
      <c r="G1385" s="2">
        <v>4</v>
      </c>
      <c r="H1385" s="2">
        <v>5</v>
      </c>
      <c r="I1385" s="2">
        <v>0</v>
      </c>
      <c r="J1385" s="2">
        <v>2</v>
      </c>
      <c r="K1385" s="2">
        <v>0</v>
      </c>
      <c r="L1385" s="2">
        <v>1</v>
      </c>
      <c r="M1385" s="2">
        <v>5</v>
      </c>
      <c r="N1385" s="2">
        <v>0</v>
      </c>
      <c r="O1385" s="2">
        <v>2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1</v>
      </c>
      <c r="AI1385" s="2">
        <v>1</v>
      </c>
      <c r="AJ1385" s="2">
        <v>0</v>
      </c>
      <c r="AK1385" s="2">
        <v>0</v>
      </c>
      <c r="AL1385" s="2">
        <v>0</v>
      </c>
      <c r="AM1385" s="2">
        <v>0</v>
      </c>
      <c r="AN1385" s="2">
        <v>1</v>
      </c>
      <c r="AO1385" s="2">
        <v>0</v>
      </c>
      <c r="AP1385" s="2">
        <v>0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1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1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109</v>
      </c>
      <c r="CG1385" s="2">
        <v>35</v>
      </c>
      <c r="CH1385" s="2">
        <v>84</v>
      </c>
      <c r="CI1385" s="2">
        <v>0</v>
      </c>
      <c r="CJ1385" s="2">
        <v>25</v>
      </c>
      <c r="CK1385" s="2">
        <v>0</v>
      </c>
      <c r="CL1385" s="2">
        <v>10</v>
      </c>
      <c r="CM1385" s="2">
        <v>0</v>
      </c>
      <c r="CN1385" s="2">
        <v>84</v>
      </c>
      <c r="CO1385" s="2">
        <v>0</v>
      </c>
      <c r="CP1385" s="2">
        <v>25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84</v>
      </c>
      <c r="DC1385" s="2">
        <v>0</v>
      </c>
      <c r="DD1385" s="2">
        <v>25</v>
      </c>
      <c r="DE1385" s="2">
        <v>0</v>
      </c>
      <c r="DF1385" s="2">
        <v>10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50</v>
      </c>
      <c r="EB1385" s="2">
        <v>0</v>
      </c>
      <c r="EC1385" s="2">
        <v>0</v>
      </c>
      <c r="ED1385" s="2">
        <v>34</v>
      </c>
      <c r="EE1385" s="2">
        <v>0</v>
      </c>
      <c r="EF1385" s="2">
        <v>0</v>
      </c>
      <c r="EG1385" s="2">
        <v>0</v>
      </c>
      <c r="EH1385" s="2">
        <v>0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10</v>
      </c>
      <c r="EZ1385" s="2">
        <v>15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0</v>
      </c>
      <c r="FQ1385" s="2">
        <v>0</v>
      </c>
      <c r="FR1385" s="2">
        <v>0</v>
      </c>
      <c r="FS1385" s="2">
        <v>0</v>
      </c>
      <c r="FT1385" s="2">
        <v>0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10</v>
      </c>
      <c r="GD1385" s="2">
        <v>119</v>
      </c>
      <c r="GE1385" s="2">
        <v>8</v>
      </c>
      <c r="GF1385" s="2" t="s">
        <v>188</v>
      </c>
    </row>
    <row r="1386" spans="1:188" x14ac:dyDescent="0.7">
      <c r="A1386" s="2">
        <v>1383320</v>
      </c>
      <c r="B1386" s="2" t="s">
        <v>1572</v>
      </c>
      <c r="C1386" s="3">
        <v>41275</v>
      </c>
      <c r="D1386" s="2">
        <v>6</v>
      </c>
      <c r="E1386" s="2">
        <v>4</v>
      </c>
      <c r="F1386" s="2">
        <v>2</v>
      </c>
      <c r="G1386" s="2">
        <v>4</v>
      </c>
      <c r="H1386" s="2">
        <v>1</v>
      </c>
      <c r="I1386" s="2">
        <v>0</v>
      </c>
      <c r="J1386" s="2">
        <v>1</v>
      </c>
      <c r="K1386" s="2">
        <v>0</v>
      </c>
      <c r="L1386" s="2">
        <v>2</v>
      </c>
      <c r="M1386" s="2">
        <v>1</v>
      </c>
      <c r="N1386" s="2">
        <v>0</v>
      </c>
      <c r="O1386" s="2">
        <v>1</v>
      </c>
      <c r="P1386" s="2">
        <v>0</v>
      </c>
      <c r="Q1386" s="2">
        <v>2</v>
      </c>
      <c r="R1386" s="2">
        <v>0</v>
      </c>
      <c r="S1386" s="2">
        <v>0</v>
      </c>
      <c r="T1386" s="2">
        <v>0</v>
      </c>
      <c r="U1386" s="2">
        <v>0</v>
      </c>
      <c r="V1386" s="2">
        <v>1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</v>
      </c>
      <c r="AI1386" s="2">
        <v>1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0</v>
      </c>
      <c r="AP1386" s="2">
        <v>0</v>
      </c>
      <c r="AQ1386" s="2">
        <v>0</v>
      </c>
      <c r="AR1386" s="2">
        <v>1</v>
      </c>
      <c r="AS1386" s="2">
        <v>0</v>
      </c>
      <c r="AT1386" s="2">
        <v>0</v>
      </c>
      <c r="AU1386" s="2">
        <v>0</v>
      </c>
      <c r="AV1386" s="2">
        <v>1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1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75</v>
      </c>
      <c r="CG1386" s="2">
        <v>124.7</v>
      </c>
      <c r="CH1386" s="2">
        <v>50</v>
      </c>
      <c r="CI1386" s="2">
        <v>0</v>
      </c>
      <c r="CJ1386" s="2">
        <v>25</v>
      </c>
      <c r="CK1386" s="2">
        <v>0</v>
      </c>
      <c r="CL1386" s="2">
        <v>99.7</v>
      </c>
      <c r="CM1386" s="2">
        <v>0</v>
      </c>
      <c r="CN1386" s="2">
        <v>50</v>
      </c>
      <c r="CO1386" s="2">
        <v>0</v>
      </c>
      <c r="CP1386" s="2">
        <v>25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50</v>
      </c>
      <c r="DC1386" s="2">
        <v>0</v>
      </c>
      <c r="DD1386" s="2">
        <v>25</v>
      </c>
      <c r="DE1386" s="2">
        <v>0</v>
      </c>
      <c r="DF1386" s="2">
        <v>99.7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50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25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0</v>
      </c>
      <c r="FR1386" s="2">
        <v>0</v>
      </c>
      <c r="FS1386" s="2">
        <v>0</v>
      </c>
      <c r="FT1386" s="2">
        <v>0</v>
      </c>
      <c r="FU1386" s="2">
        <v>0</v>
      </c>
      <c r="FV1386" s="2">
        <v>0</v>
      </c>
      <c r="FW1386" s="2">
        <v>0</v>
      </c>
      <c r="FX1386" s="2">
        <v>0</v>
      </c>
      <c r="FY1386" s="2">
        <v>99.7</v>
      </c>
      <c r="FZ1386" s="2">
        <v>0</v>
      </c>
      <c r="GA1386" s="2">
        <v>0</v>
      </c>
      <c r="GB1386" s="2">
        <v>0</v>
      </c>
      <c r="GC1386" s="2">
        <v>0</v>
      </c>
      <c r="GD1386" s="2">
        <v>174.7</v>
      </c>
      <c r="GE1386" s="2">
        <v>4</v>
      </c>
      <c r="GF1386" s="2" t="s">
        <v>188</v>
      </c>
    </row>
    <row r="1387" spans="1:188" x14ac:dyDescent="0.7">
      <c r="A1387" s="2">
        <v>1383394</v>
      </c>
      <c r="B1387" s="2" t="s">
        <v>1573</v>
      </c>
      <c r="C1387" s="3">
        <v>41275</v>
      </c>
      <c r="D1387" s="2">
        <v>6</v>
      </c>
      <c r="E1387" s="2">
        <v>3</v>
      </c>
      <c r="F1387" s="2">
        <v>1</v>
      </c>
      <c r="G1387" s="2">
        <v>3</v>
      </c>
      <c r="H1387" s="2">
        <v>1</v>
      </c>
      <c r="I1387" s="2">
        <v>0</v>
      </c>
      <c r="J1387" s="2">
        <v>3</v>
      </c>
      <c r="K1387" s="2">
        <v>0</v>
      </c>
      <c r="L1387" s="2">
        <v>2</v>
      </c>
      <c r="M1387" s="2">
        <v>1</v>
      </c>
      <c r="N1387" s="2">
        <v>0</v>
      </c>
      <c r="O1387" s="2">
        <v>3</v>
      </c>
      <c r="P1387" s="2">
        <v>0</v>
      </c>
      <c r="Q1387" s="2">
        <v>2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1</v>
      </c>
      <c r="AE1387" s="2">
        <v>0</v>
      </c>
      <c r="AF1387" s="2">
        <v>0</v>
      </c>
      <c r="AG1387" s="2">
        <v>0</v>
      </c>
      <c r="AH1387" s="2">
        <v>1</v>
      </c>
      <c r="AI1387" s="2">
        <v>1</v>
      </c>
      <c r="AJ1387" s="2">
        <v>0</v>
      </c>
      <c r="AK1387" s="2">
        <v>0</v>
      </c>
      <c r="AL1387" s="2">
        <v>0</v>
      </c>
      <c r="AM1387" s="2">
        <v>0</v>
      </c>
      <c r="AN1387" s="2">
        <v>1</v>
      </c>
      <c r="AO1387" s="2">
        <v>0</v>
      </c>
      <c r="AP1387" s="2">
        <v>0</v>
      </c>
      <c r="AQ1387" s="2">
        <v>0</v>
      </c>
      <c r="AR1387" s="2">
        <v>1</v>
      </c>
      <c r="AS1387" s="2">
        <v>0</v>
      </c>
      <c r="AT1387" s="2">
        <v>0</v>
      </c>
      <c r="AU1387" s="2">
        <v>0</v>
      </c>
      <c r="AV1387" s="2">
        <v>1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1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954.83</v>
      </c>
      <c r="CG1387" s="2">
        <v>602.01</v>
      </c>
      <c r="CH1387" s="2">
        <v>352.82</v>
      </c>
      <c r="CI1387" s="2">
        <v>0</v>
      </c>
      <c r="CJ1387" s="2">
        <v>225</v>
      </c>
      <c r="CK1387" s="2">
        <v>0</v>
      </c>
      <c r="CL1387" s="2">
        <v>377.01</v>
      </c>
      <c r="CM1387" s="2">
        <v>0</v>
      </c>
      <c r="CN1387" s="2">
        <v>352.82</v>
      </c>
      <c r="CO1387" s="2">
        <v>0</v>
      </c>
      <c r="CP1387" s="2">
        <v>225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352.82</v>
      </c>
      <c r="DC1387" s="2">
        <v>0</v>
      </c>
      <c r="DD1387" s="2">
        <v>225</v>
      </c>
      <c r="DE1387" s="2">
        <v>0</v>
      </c>
      <c r="DF1387" s="2">
        <v>377.01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352.82</v>
      </c>
      <c r="EF1387" s="2">
        <v>0</v>
      </c>
      <c r="EG1387" s="2">
        <v>0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100</v>
      </c>
      <c r="FA1387" s="2">
        <v>0</v>
      </c>
      <c r="FB1387" s="2">
        <v>25</v>
      </c>
      <c r="FC1387" s="2">
        <v>0</v>
      </c>
      <c r="FD1387" s="2">
        <v>100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0</v>
      </c>
      <c r="FQ1387" s="2">
        <v>0</v>
      </c>
      <c r="FR1387" s="2">
        <v>0</v>
      </c>
      <c r="FS1387" s="2">
        <v>0</v>
      </c>
      <c r="FT1387" s="2">
        <v>0</v>
      </c>
      <c r="FU1387" s="2">
        <v>0</v>
      </c>
      <c r="FV1387" s="2">
        <v>0</v>
      </c>
      <c r="FW1387" s="2">
        <v>0</v>
      </c>
      <c r="FX1387" s="2">
        <v>0</v>
      </c>
      <c r="FY1387" s="2">
        <v>50</v>
      </c>
      <c r="FZ1387" s="2">
        <v>0</v>
      </c>
      <c r="GA1387" s="2">
        <v>0</v>
      </c>
      <c r="GB1387" s="2">
        <v>0</v>
      </c>
      <c r="GC1387" s="2">
        <v>327.01</v>
      </c>
      <c r="GD1387" s="2">
        <v>954.82999999999902</v>
      </c>
      <c r="GE1387" s="2">
        <v>6</v>
      </c>
      <c r="GF1387" s="2" t="s">
        <v>188</v>
      </c>
    </row>
    <row r="1388" spans="1:188" x14ac:dyDescent="0.7">
      <c r="A1388" s="2">
        <v>1385467</v>
      </c>
      <c r="B1388" s="2" t="s">
        <v>1574</v>
      </c>
      <c r="C1388" s="3">
        <v>41275</v>
      </c>
      <c r="D1388" s="2">
        <v>6</v>
      </c>
      <c r="E1388" s="2">
        <v>3</v>
      </c>
      <c r="F1388" s="2">
        <v>1</v>
      </c>
      <c r="G1388" s="2">
        <v>3</v>
      </c>
      <c r="H1388" s="2">
        <v>1</v>
      </c>
      <c r="I1388" s="2">
        <v>0</v>
      </c>
      <c r="J1388" s="2">
        <v>1</v>
      </c>
      <c r="K1388" s="2">
        <v>0</v>
      </c>
      <c r="L1388" s="2">
        <v>1</v>
      </c>
      <c r="M1388" s="2">
        <v>1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1</v>
      </c>
      <c r="AE1388" s="2">
        <v>0</v>
      </c>
      <c r="AF1388" s="2">
        <v>0</v>
      </c>
      <c r="AG1388" s="2">
        <v>0</v>
      </c>
      <c r="AH1388" s="2">
        <v>1</v>
      </c>
      <c r="AI1388" s="2">
        <v>1</v>
      </c>
      <c r="AJ1388" s="2">
        <v>0</v>
      </c>
      <c r="AK1388" s="2">
        <v>0</v>
      </c>
      <c r="AL1388" s="2">
        <v>0</v>
      </c>
      <c r="AM1388" s="2">
        <v>0</v>
      </c>
      <c r="AN1388" s="2">
        <v>1</v>
      </c>
      <c r="AO1388" s="2">
        <v>0</v>
      </c>
      <c r="AP1388" s="2">
        <v>0</v>
      </c>
      <c r="AQ1388" s="2">
        <v>0</v>
      </c>
      <c r="AR1388" s="2">
        <v>1</v>
      </c>
      <c r="AS1388" s="2">
        <v>0</v>
      </c>
      <c r="AT1388" s="2">
        <v>0</v>
      </c>
      <c r="AU1388" s="2">
        <v>0</v>
      </c>
      <c r="AV1388" s="2">
        <v>1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1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85</v>
      </c>
      <c r="CG1388" s="2">
        <v>40</v>
      </c>
      <c r="CH1388" s="2">
        <v>45</v>
      </c>
      <c r="CI1388" s="2">
        <v>0</v>
      </c>
      <c r="CJ1388" s="2">
        <v>25</v>
      </c>
      <c r="CK1388" s="2">
        <v>0</v>
      </c>
      <c r="CL1388" s="2">
        <v>15</v>
      </c>
      <c r="CM1388" s="2">
        <v>0</v>
      </c>
      <c r="CN1388" s="2">
        <v>45</v>
      </c>
      <c r="CO1388" s="2">
        <v>0</v>
      </c>
      <c r="CP1388" s="2">
        <v>25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45</v>
      </c>
      <c r="DC1388" s="2">
        <v>0</v>
      </c>
      <c r="DD1388" s="2">
        <v>25</v>
      </c>
      <c r="DE1388" s="2">
        <v>0</v>
      </c>
      <c r="DF1388" s="2">
        <v>15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45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0</v>
      </c>
      <c r="EL1388" s="2">
        <v>0</v>
      </c>
      <c r="EM1388" s="2">
        <v>0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25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0</v>
      </c>
      <c r="FO1388" s="2">
        <v>0</v>
      </c>
      <c r="FP1388" s="2">
        <v>0</v>
      </c>
      <c r="FQ1388" s="2">
        <v>0</v>
      </c>
      <c r="FR1388" s="2">
        <v>0</v>
      </c>
      <c r="FS1388" s="2">
        <v>15</v>
      </c>
      <c r="FT1388" s="2">
        <v>0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0</v>
      </c>
      <c r="GD1388" s="2">
        <v>85</v>
      </c>
      <c r="GE1388" s="2">
        <v>3</v>
      </c>
      <c r="GF1388" s="2" t="s">
        <v>188</v>
      </c>
    </row>
    <row r="1389" spans="1:188" x14ac:dyDescent="0.7">
      <c r="A1389" s="2">
        <v>1387995</v>
      </c>
      <c r="B1389" s="2" t="s">
        <v>1575</v>
      </c>
      <c r="C1389" s="3">
        <v>41640</v>
      </c>
      <c r="D1389" s="2">
        <v>5</v>
      </c>
      <c r="E1389" s="2">
        <v>3</v>
      </c>
      <c r="F1389" s="2">
        <v>1</v>
      </c>
      <c r="G1389" s="2">
        <v>3</v>
      </c>
      <c r="H1389" s="2">
        <v>0</v>
      </c>
      <c r="I1389" s="2">
        <v>1</v>
      </c>
      <c r="J1389" s="2">
        <v>0</v>
      </c>
      <c r="K1389" s="2">
        <v>2</v>
      </c>
      <c r="L1389" s="2">
        <v>0</v>
      </c>
      <c r="M1389" s="2">
        <v>1</v>
      </c>
      <c r="N1389" s="2">
        <v>0</v>
      </c>
      <c r="O1389" s="2">
        <v>2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1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</v>
      </c>
      <c r="AI1389" s="2">
        <v>1</v>
      </c>
      <c r="AJ1389" s="2">
        <v>0</v>
      </c>
      <c r="AK1389" s="2">
        <v>0</v>
      </c>
      <c r="AL1389" s="2">
        <v>0</v>
      </c>
      <c r="AM1389" s="2">
        <v>0</v>
      </c>
      <c r="AN1389" s="2">
        <v>1</v>
      </c>
      <c r="AO1389" s="2">
        <v>0</v>
      </c>
      <c r="AP1389" s="2">
        <v>0</v>
      </c>
      <c r="AQ1389" s="2">
        <v>0</v>
      </c>
      <c r="AR1389" s="2">
        <v>1</v>
      </c>
      <c r="AS1389" s="2">
        <v>0</v>
      </c>
      <c r="AT1389" s="2">
        <v>0</v>
      </c>
      <c r="AU1389" s="2">
        <v>0</v>
      </c>
      <c r="AV1389" s="2">
        <v>1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100</v>
      </c>
      <c r="CG1389" s="2">
        <v>85</v>
      </c>
      <c r="CH1389" s="2">
        <v>0</v>
      </c>
      <c r="CI1389" s="2">
        <v>30</v>
      </c>
      <c r="CJ1389" s="2">
        <v>0</v>
      </c>
      <c r="CK1389" s="2">
        <v>70</v>
      </c>
      <c r="CL1389" s="2">
        <v>0</v>
      </c>
      <c r="CM1389" s="2">
        <v>0</v>
      </c>
      <c r="CN1389" s="2">
        <v>0</v>
      </c>
      <c r="CO1389" s="2">
        <v>30</v>
      </c>
      <c r="CP1389" s="2">
        <v>0</v>
      </c>
      <c r="CQ1389" s="2">
        <v>70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30</v>
      </c>
      <c r="DC1389" s="2">
        <v>0</v>
      </c>
      <c r="DD1389" s="2">
        <v>70</v>
      </c>
      <c r="DE1389" s="2">
        <v>0</v>
      </c>
      <c r="DF1389" s="2">
        <v>15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0</v>
      </c>
      <c r="EO1389" s="2">
        <v>30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40</v>
      </c>
      <c r="FG1389" s="2">
        <v>30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0</v>
      </c>
      <c r="FQ1389" s="2">
        <v>0</v>
      </c>
      <c r="FR1389" s="2">
        <v>0</v>
      </c>
      <c r="FS1389" s="2">
        <v>0</v>
      </c>
      <c r="FT1389" s="2">
        <v>0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0</v>
      </c>
      <c r="GD1389" s="2">
        <v>100</v>
      </c>
      <c r="GE1389" s="2">
        <v>3</v>
      </c>
      <c r="GF1389" s="2" t="s">
        <v>188</v>
      </c>
    </row>
    <row r="1390" spans="1:188" x14ac:dyDescent="0.7">
      <c r="A1390" s="2">
        <v>1389196</v>
      </c>
      <c r="B1390" s="2" t="s">
        <v>1576</v>
      </c>
      <c r="C1390" s="3">
        <v>41640</v>
      </c>
      <c r="D1390" s="2">
        <v>5</v>
      </c>
      <c r="E1390" s="2">
        <v>3</v>
      </c>
      <c r="F1390" s="2">
        <v>1</v>
      </c>
      <c r="G1390" s="2">
        <v>3</v>
      </c>
      <c r="H1390" s="2">
        <v>0</v>
      </c>
      <c r="I1390" s="2">
        <v>5</v>
      </c>
      <c r="J1390" s="2">
        <v>0</v>
      </c>
      <c r="K1390" s="2">
        <v>3</v>
      </c>
      <c r="L1390" s="2">
        <v>0</v>
      </c>
      <c r="M1390" s="2">
        <v>5</v>
      </c>
      <c r="N1390" s="2">
        <v>0</v>
      </c>
      <c r="O1390" s="2">
        <v>3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1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1</v>
      </c>
      <c r="AJ1390" s="2">
        <v>0</v>
      </c>
      <c r="AK1390" s="2">
        <v>0</v>
      </c>
      <c r="AL1390" s="2">
        <v>0</v>
      </c>
      <c r="AM1390" s="2">
        <v>0</v>
      </c>
      <c r="AN1390" s="2">
        <v>1</v>
      </c>
      <c r="AO1390" s="2">
        <v>0</v>
      </c>
      <c r="AP1390" s="2">
        <v>0</v>
      </c>
      <c r="AQ1390" s="2">
        <v>0</v>
      </c>
      <c r="AR1390" s="2">
        <v>1</v>
      </c>
      <c r="AS1390" s="2">
        <v>0</v>
      </c>
      <c r="AT1390" s="2">
        <v>0</v>
      </c>
      <c r="AU1390" s="2">
        <v>0</v>
      </c>
      <c r="AV1390" s="2">
        <v>1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2547.5</v>
      </c>
      <c r="CG1390" s="2">
        <v>1112.46</v>
      </c>
      <c r="CH1390" s="2">
        <v>0</v>
      </c>
      <c r="CI1390" s="2">
        <v>1633.92</v>
      </c>
      <c r="CJ1390" s="2">
        <v>0</v>
      </c>
      <c r="CK1390" s="2">
        <v>913.58</v>
      </c>
      <c r="CL1390" s="2">
        <v>0</v>
      </c>
      <c r="CM1390" s="2">
        <v>0</v>
      </c>
      <c r="CN1390" s="2">
        <v>0</v>
      </c>
      <c r="CO1390" s="2">
        <v>1633.92</v>
      </c>
      <c r="CP1390" s="2">
        <v>0</v>
      </c>
      <c r="CQ1390" s="2">
        <v>913.58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1633.92</v>
      </c>
      <c r="DC1390" s="2">
        <v>0</v>
      </c>
      <c r="DD1390" s="2">
        <v>913.58</v>
      </c>
      <c r="DE1390" s="2">
        <v>0</v>
      </c>
      <c r="DF1390" s="2">
        <v>198.88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0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1633.92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913.58</v>
      </c>
      <c r="FR1390" s="2">
        <v>0</v>
      </c>
      <c r="FS1390" s="2">
        <v>0</v>
      </c>
      <c r="FT1390" s="2">
        <v>0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0</v>
      </c>
      <c r="GD1390" s="2">
        <v>2547.5</v>
      </c>
      <c r="GE1390" s="2">
        <v>8</v>
      </c>
      <c r="GF1390" s="2" t="s">
        <v>188</v>
      </c>
    </row>
    <row r="1391" spans="1:188" x14ac:dyDescent="0.7">
      <c r="A1391" s="2">
        <v>1389212</v>
      </c>
      <c r="B1391" s="2" t="s">
        <v>1577</v>
      </c>
      <c r="C1391" s="3">
        <v>41275</v>
      </c>
      <c r="D1391" s="2">
        <v>6</v>
      </c>
      <c r="E1391" s="2">
        <v>3</v>
      </c>
      <c r="F1391" s="2">
        <v>1</v>
      </c>
      <c r="G1391" s="2">
        <v>3</v>
      </c>
      <c r="H1391" s="2">
        <v>1</v>
      </c>
      <c r="I1391" s="2">
        <v>0</v>
      </c>
      <c r="J1391" s="2">
        <v>2</v>
      </c>
      <c r="K1391" s="2">
        <v>0</v>
      </c>
      <c r="L1391" s="2">
        <v>1</v>
      </c>
      <c r="M1391" s="2">
        <v>1</v>
      </c>
      <c r="N1391" s="2">
        <v>0</v>
      </c>
      <c r="O1391" s="2">
        <v>2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1</v>
      </c>
      <c r="AE1391" s="2">
        <v>0</v>
      </c>
      <c r="AF1391" s="2">
        <v>0</v>
      </c>
      <c r="AG1391" s="2">
        <v>0</v>
      </c>
      <c r="AH1391" s="2">
        <v>1</v>
      </c>
      <c r="AI1391" s="2">
        <v>1</v>
      </c>
      <c r="AJ1391" s="2">
        <v>0</v>
      </c>
      <c r="AK1391" s="2">
        <v>0</v>
      </c>
      <c r="AL1391" s="2">
        <v>0</v>
      </c>
      <c r="AM1391" s="2">
        <v>0</v>
      </c>
      <c r="AN1391" s="2">
        <v>1</v>
      </c>
      <c r="AO1391" s="2">
        <v>0</v>
      </c>
      <c r="AP1391" s="2">
        <v>0</v>
      </c>
      <c r="AQ1391" s="2">
        <v>0</v>
      </c>
      <c r="AR1391" s="2">
        <v>1</v>
      </c>
      <c r="AS1391" s="2">
        <v>0</v>
      </c>
      <c r="AT1391" s="2">
        <v>0</v>
      </c>
      <c r="AU1391" s="2">
        <v>0</v>
      </c>
      <c r="AV1391" s="2">
        <v>1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1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195.99</v>
      </c>
      <c r="CG1391" s="2">
        <v>160</v>
      </c>
      <c r="CH1391" s="2">
        <v>35.99</v>
      </c>
      <c r="CI1391" s="2">
        <v>0</v>
      </c>
      <c r="CJ1391" s="2">
        <v>100</v>
      </c>
      <c r="CK1391" s="2">
        <v>0</v>
      </c>
      <c r="CL1391" s="2">
        <v>60</v>
      </c>
      <c r="CM1391" s="2">
        <v>0</v>
      </c>
      <c r="CN1391" s="2">
        <v>35.99</v>
      </c>
      <c r="CO1391" s="2">
        <v>0</v>
      </c>
      <c r="CP1391" s="2">
        <v>100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35.99</v>
      </c>
      <c r="DC1391" s="2">
        <v>0</v>
      </c>
      <c r="DD1391" s="2">
        <v>100</v>
      </c>
      <c r="DE1391" s="2">
        <v>0</v>
      </c>
      <c r="DF1391" s="2">
        <v>60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35.99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0</v>
      </c>
      <c r="EI1391" s="2">
        <v>0</v>
      </c>
      <c r="EJ1391" s="2">
        <v>0</v>
      </c>
      <c r="EK1391" s="2">
        <v>0</v>
      </c>
      <c r="EL1391" s="2">
        <v>0</v>
      </c>
      <c r="EM1391" s="2">
        <v>0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50</v>
      </c>
      <c r="EY1391" s="2">
        <v>0</v>
      </c>
      <c r="EZ1391" s="2">
        <v>0</v>
      </c>
      <c r="FA1391" s="2">
        <v>0</v>
      </c>
      <c r="FB1391" s="2">
        <v>50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0</v>
      </c>
      <c r="FM1391" s="2">
        <v>0</v>
      </c>
      <c r="FN1391" s="2">
        <v>0</v>
      </c>
      <c r="FO1391" s="2">
        <v>0</v>
      </c>
      <c r="FP1391" s="2">
        <v>0</v>
      </c>
      <c r="FQ1391" s="2">
        <v>0</v>
      </c>
      <c r="FR1391" s="2">
        <v>0</v>
      </c>
      <c r="FS1391" s="2">
        <v>0</v>
      </c>
      <c r="FT1391" s="2">
        <v>0</v>
      </c>
      <c r="FU1391" s="2">
        <v>0</v>
      </c>
      <c r="FV1391" s="2">
        <v>0</v>
      </c>
      <c r="FW1391" s="2">
        <v>0</v>
      </c>
      <c r="FX1391" s="2">
        <v>60</v>
      </c>
      <c r="FY1391" s="2">
        <v>0</v>
      </c>
      <c r="FZ1391" s="2">
        <v>0</v>
      </c>
      <c r="GA1391" s="2">
        <v>0</v>
      </c>
      <c r="GB1391" s="2">
        <v>0</v>
      </c>
      <c r="GC1391" s="2">
        <v>0</v>
      </c>
      <c r="GD1391" s="2">
        <v>195.99</v>
      </c>
      <c r="GE1391" s="2">
        <v>4</v>
      </c>
      <c r="GF1391" s="2" t="s">
        <v>188</v>
      </c>
    </row>
    <row r="1392" spans="1:188" x14ac:dyDescent="0.7">
      <c r="A1392" s="2">
        <v>1389383</v>
      </c>
      <c r="B1392" s="2" t="s">
        <v>1578</v>
      </c>
      <c r="C1392" s="3">
        <v>41640</v>
      </c>
      <c r="D1392" s="2">
        <v>5</v>
      </c>
      <c r="E1392" s="2">
        <v>3</v>
      </c>
      <c r="F1392" s="2">
        <v>1</v>
      </c>
      <c r="G1392" s="2">
        <v>3</v>
      </c>
      <c r="H1392" s="2">
        <v>0</v>
      </c>
      <c r="I1392" s="2">
        <v>3</v>
      </c>
      <c r="J1392" s="2">
        <v>0</v>
      </c>
      <c r="K1392" s="2">
        <v>3</v>
      </c>
      <c r="L1392" s="2">
        <v>0</v>
      </c>
      <c r="M1392" s="2">
        <v>3</v>
      </c>
      <c r="N1392" s="2">
        <v>0</v>
      </c>
      <c r="O1392" s="2">
        <v>3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1</v>
      </c>
      <c r="AI1392" s="2">
        <v>1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0</v>
      </c>
      <c r="AP1392" s="2">
        <v>0</v>
      </c>
      <c r="AQ1392" s="2">
        <v>0</v>
      </c>
      <c r="AR1392" s="2">
        <v>1</v>
      </c>
      <c r="AS1392" s="2">
        <v>0</v>
      </c>
      <c r="AT1392" s="2">
        <v>0</v>
      </c>
      <c r="AU1392" s="2">
        <v>0</v>
      </c>
      <c r="AV1392" s="2">
        <v>1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481.61</v>
      </c>
      <c r="CG1392" s="2">
        <v>272.89</v>
      </c>
      <c r="CH1392" s="2">
        <v>0</v>
      </c>
      <c r="CI1392" s="2">
        <v>258.72000000000003</v>
      </c>
      <c r="CJ1392" s="2">
        <v>0</v>
      </c>
      <c r="CK1392" s="2">
        <v>222.89</v>
      </c>
      <c r="CL1392" s="2">
        <v>0</v>
      </c>
      <c r="CM1392" s="2">
        <v>0</v>
      </c>
      <c r="CN1392" s="2">
        <v>0</v>
      </c>
      <c r="CO1392" s="2">
        <v>258.72000000000003</v>
      </c>
      <c r="CP1392" s="2">
        <v>0</v>
      </c>
      <c r="CQ1392" s="2">
        <v>222.89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258.72000000000003</v>
      </c>
      <c r="DC1392" s="2">
        <v>0</v>
      </c>
      <c r="DD1392" s="2">
        <v>222.89</v>
      </c>
      <c r="DE1392" s="2">
        <v>0</v>
      </c>
      <c r="DF1392" s="2">
        <v>50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50</v>
      </c>
      <c r="EK1392" s="2">
        <v>75</v>
      </c>
      <c r="EL1392" s="2">
        <v>0</v>
      </c>
      <c r="EM1392" s="2">
        <v>0</v>
      </c>
      <c r="EN1392" s="2">
        <v>0</v>
      </c>
      <c r="EO1392" s="2">
        <v>0</v>
      </c>
      <c r="EP1392" s="2">
        <v>0</v>
      </c>
      <c r="EQ1392" s="2">
        <v>133.72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100</v>
      </c>
      <c r="FO1392" s="2">
        <v>0</v>
      </c>
      <c r="FP1392" s="2">
        <v>0</v>
      </c>
      <c r="FQ1392" s="2">
        <v>122.89</v>
      </c>
      <c r="FR1392" s="2">
        <v>0</v>
      </c>
      <c r="FS1392" s="2">
        <v>0</v>
      </c>
      <c r="FT1392" s="2">
        <v>0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0</v>
      </c>
      <c r="GD1392" s="2">
        <v>481.61</v>
      </c>
      <c r="GE1392" s="2">
        <v>6</v>
      </c>
      <c r="GF1392" s="2" t="s">
        <v>188</v>
      </c>
    </row>
    <row r="1393" spans="1:188" x14ac:dyDescent="0.7">
      <c r="A1393" s="2">
        <v>1390045</v>
      </c>
      <c r="B1393" s="2" t="s">
        <v>1579</v>
      </c>
      <c r="C1393" s="3">
        <v>41640</v>
      </c>
      <c r="D1393" s="2">
        <v>5</v>
      </c>
      <c r="E1393" s="2">
        <v>3</v>
      </c>
      <c r="F1393" s="2">
        <v>1</v>
      </c>
      <c r="G1393" s="2">
        <v>3</v>
      </c>
      <c r="H1393" s="2">
        <v>0</v>
      </c>
      <c r="I1393" s="2">
        <v>2</v>
      </c>
      <c r="J1393" s="2">
        <v>0</v>
      </c>
      <c r="K1393" s="2">
        <v>1</v>
      </c>
      <c r="L1393" s="2">
        <v>0</v>
      </c>
      <c r="M1393" s="2">
        <v>2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1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1</v>
      </c>
      <c r="AI1393" s="2">
        <v>1</v>
      </c>
      <c r="AJ1393" s="2">
        <v>0</v>
      </c>
      <c r="AK1393" s="2">
        <v>0</v>
      </c>
      <c r="AL1393" s="2">
        <v>0</v>
      </c>
      <c r="AM1393" s="2">
        <v>0</v>
      </c>
      <c r="AN1393" s="2">
        <v>1</v>
      </c>
      <c r="AO1393" s="2">
        <v>0</v>
      </c>
      <c r="AP1393" s="2">
        <v>0</v>
      </c>
      <c r="AQ1393" s="2">
        <v>0</v>
      </c>
      <c r="AR1393" s="2">
        <v>1</v>
      </c>
      <c r="AS1393" s="2">
        <v>0</v>
      </c>
      <c r="AT1393" s="2">
        <v>0</v>
      </c>
      <c r="AU1393" s="2">
        <v>0</v>
      </c>
      <c r="AV1393" s="2">
        <v>1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125</v>
      </c>
      <c r="CG1393" s="2">
        <v>50</v>
      </c>
      <c r="CH1393" s="2">
        <v>0</v>
      </c>
      <c r="CI1393" s="2">
        <v>100</v>
      </c>
      <c r="CJ1393" s="2">
        <v>0</v>
      </c>
      <c r="CK1393" s="2">
        <v>25</v>
      </c>
      <c r="CL1393" s="2">
        <v>0</v>
      </c>
      <c r="CM1393" s="2">
        <v>0</v>
      </c>
      <c r="CN1393" s="2">
        <v>0</v>
      </c>
      <c r="CO1393" s="2">
        <v>100</v>
      </c>
      <c r="CP1393" s="2">
        <v>0</v>
      </c>
      <c r="CQ1393" s="2">
        <v>25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100</v>
      </c>
      <c r="DC1393" s="2">
        <v>0</v>
      </c>
      <c r="DD1393" s="2">
        <v>25</v>
      </c>
      <c r="DE1393" s="2">
        <v>0</v>
      </c>
      <c r="DF1393" s="2">
        <v>25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50</v>
      </c>
      <c r="EJ1393" s="2">
        <v>0</v>
      </c>
      <c r="EK1393" s="2">
        <v>0</v>
      </c>
      <c r="EL1393" s="2">
        <v>0</v>
      </c>
      <c r="EM1393" s="2">
        <v>0</v>
      </c>
      <c r="EN1393" s="2">
        <v>0</v>
      </c>
      <c r="EO1393" s="2">
        <v>0</v>
      </c>
      <c r="EP1393" s="2">
        <v>50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25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0</v>
      </c>
      <c r="FR1393" s="2">
        <v>0</v>
      </c>
      <c r="FS1393" s="2">
        <v>0</v>
      </c>
      <c r="FT1393" s="2">
        <v>0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125</v>
      </c>
      <c r="GE1393" s="2">
        <v>3</v>
      </c>
      <c r="GF1393" s="2" t="s">
        <v>188</v>
      </c>
    </row>
    <row r="1394" spans="1:188" x14ac:dyDescent="0.7">
      <c r="A1394" s="2">
        <v>1390543</v>
      </c>
      <c r="B1394" s="2" t="s">
        <v>1580</v>
      </c>
      <c r="C1394" s="3">
        <v>41640</v>
      </c>
      <c r="D1394" s="2">
        <v>5</v>
      </c>
      <c r="E1394" s="2">
        <v>3</v>
      </c>
      <c r="F1394" s="2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1</v>
      </c>
      <c r="L1394" s="2">
        <v>0</v>
      </c>
      <c r="M1394" s="2">
        <v>2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</v>
      </c>
      <c r="AI1394" s="2">
        <v>1</v>
      </c>
      <c r="AJ1394" s="2">
        <v>0</v>
      </c>
      <c r="AK1394" s="2">
        <v>0</v>
      </c>
      <c r="AL1394" s="2">
        <v>0</v>
      </c>
      <c r="AM1394" s="2">
        <v>0</v>
      </c>
      <c r="AN1394" s="2">
        <v>1</v>
      </c>
      <c r="AO1394" s="2">
        <v>0</v>
      </c>
      <c r="AP1394" s="2">
        <v>0</v>
      </c>
      <c r="AQ1394" s="2">
        <v>0</v>
      </c>
      <c r="AR1394" s="2">
        <v>1</v>
      </c>
      <c r="AS1394" s="2">
        <v>0</v>
      </c>
      <c r="AT1394" s="2">
        <v>0</v>
      </c>
      <c r="AU1394" s="2">
        <v>0</v>
      </c>
      <c r="AV1394" s="2">
        <v>1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50</v>
      </c>
      <c r="CG1394" s="2">
        <v>30</v>
      </c>
      <c r="CH1394" s="2">
        <v>0</v>
      </c>
      <c r="CI1394" s="2">
        <v>30</v>
      </c>
      <c r="CJ1394" s="2">
        <v>0</v>
      </c>
      <c r="CK1394" s="2">
        <v>20</v>
      </c>
      <c r="CL1394" s="2">
        <v>0</v>
      </c>
      <c r="CM1394" s="2">
        <v>0</v>
      </c>
      <c r="CN1394" s="2">
        <v>0</v>
      </c>
      <c r="CO1394" s="2">
        <v>30</v>
      </c>
      <c r="CP1394" s="2">
        <v>0</v>
      </c>
      <c r="CQ1394" s="2">
        <v>20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30</v>
      </c>
      <c r="DC1394" s="2">
        <v>0</v>
      </c>
      <c r="DD1394" s="2">
        <v>20</v>
      </c>
      <c r="DE1394" s="2">
        <v>0</v>
      </c>
      <c r="DF1394" s="2">
        <v>10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30</v>
      </c>
      <c r="EK1394" s="2">
        <v>0</v>
      </c>
      <c r="EL1394" s="2">
        <v>0</v>
      </c>
      <c r="EM1394" s="2">
        <v>0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0</v>
      </c>
      <c r="FM1394" s="2">
        <v>20</v>
      </c>
      <c r="FN1394" s="2">
        <v>0</v>
      </c>
      <c r="FO1394" s="2">
        <v>0</v>
      </c>
      <c r="FP1394" s="2">
        <v>0</v>
      </c>
      <c r="FQ1394" s="2">
        <v>0</v>
      </c>
      <c r="FR1394" s="2">
        <v>0</v>
      </c>
      <c r="FS1394" s="2">
        <v>0</v>
      </c>
      <c r="FT1394" s="2">
        <v>0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50</v>
      </c>
      <c r="GE1394" s="2">
        <v>3</v>
      </c>
      <c r="GF1394" s="2" t="s">
        <v>188</v>
      </c>
    </row>
    <row r="1395" spans="1:188" x14ac:dyDescent="0.7">
      <c r="A1395" s="2">
        <v>1392129</v>
      </c>
      <c r="B1395" s="2" t="s">
        <v>1581</v>
      </c>
      <c r="C1395" s="3">
        <v>41275</v>
      </c>
      <c r="D1395" s="2">
        <v>6</v>
      </c>
      <c r="E1395" s="2">
        <v>3</v>
      </c>
      <c r="F1395" s="2">
        <v>1</v>
      </c>
      <c r="G1395" s="2">
        <v>3</v>
      </c>
      <c r="H1395" s="2">
        <v>1</v>
      </c>
      <c r="I1395" s="2">
        <v>0</v>
      </c>
      <c r="J1395" s="2">
        <v>1</v>
      </c>
      <c r="K1395" s="2">
        <v>0</v>
      </c>
      <c r="L1395" s="2">
        <v>1</v>
      </c>
      <c r="M1395" s="2">
        <v>1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1</v>
      </c>
      <c r="AE1395" s="2">
        <v>0</v>
      </c>
      <c r="AF1395" s="2">
        <v>0</v>
      </c>
      <c r="AG1395" s="2">
        <v>0</v>
      </c>
      <c r="AH1395" s="2">
        <v>1</v>
      </c>
      <c r="AI1395" s="2">
        <v>1</v>
      </c>
      <c r="AJ1395" s="2">
        <v>0</v>
      </c>
      <c r="AK1395" s="2">
        <v>0</v>
      </c>
      <c r="AL1395" s="2">
        <v>0</v>
      </c>
      <c r="AM1395" s="2">
        <v>0</v>
      </c>
      <c r="AN1395" s="2">
        <v>1</v>
      </c>
      <c r="AO1395" s="2">
        <v>0</v>
      </c>
      <c r="AP1395" s="2">
        <v>0</v>
      </c>
      <c r="AQ1395" s="2">
        <v>0</v>
      </c>
      <c r="AR1395" s="2">
        <v>1</v>
      </c>
      <c r="AS1395" s="2">
        <v>0</v>
      </c>
      <c r="AT1395" s="2">
        <v>0</v>
      </c>
      <c r="AU1395" s="2">
        <v>0</v>
      </c>
      <c r="AV1395" s="2">
        <v>1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1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100</v>
      </c>
      <c r="CG1395" s="2">
        <v>75</v>
      </c>
      <c r="CH1395" s="2">
        <v>25</v>
      </c>
      <c r="CI1395" s="2">
        <v>0</v>
      </c>
      <c r="CJ1395" s="2">
        <v>50</v>
      </c>
      <c r="CK1395" s="2">
        <v>0</v>
      </c>
      <c r="CL1395" s="2">
        <v>25</v>
      </c>
      <c r="CM1395" s="2">
        <v>0</v>
      </c>
      <c r="CN1395" s="2">
        <v>25</v>
      </c>
      <c r="CO1395" s="2">
        <v>0</v>
      </c>
      <c r="CP1395" s="2">
        <v>50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25</v>
      </c>
      <c r="DC1395" s="2">
        <v>0</v>
      </c>
      <c r="DD1395" s="2">
        <v>50</v>
      </c>
      <c r="DE1395" s="2">
        <v>0</v>
      </c>
      <c r="DF1395" s="2">
        <v>25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25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50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0</v>
      </c>
      <c r="FP1395" s="2">
        <v>0</v>
      </c>
      <c r="FQ1395" s="2">
        <v>0</v>
      </c>
      <c r="FR1395" s="2">
        <v>0</v>
      </c>
      <c r="FS1395" s="2">
        <v>25</v>
      </c>
      <c r="FT1395" s="2">
        <v>0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100</v>
      </c>
      <c r="GE1395" s="2">
        <v>3</v>
      </c>
      <c r="GF1395" s="2" t="s">
        <v>188</v>
      </c>
    </row>
    <row r="1396" spans="1:188" x14ac:dyDescent="0.7">
      <c r="A1396" s="2">
        <v>1392667</v>
      </c>
      <c r="B1396" s="2" t="s">
        <v>1582</v>
      </c>
      <c r="C1396" s="3">
        <v>41275</v>
      </c>
      <c r="D1396" s="2">
        <v>6</v>
      </c>
      <c r="E1396" s="2">
        <v>3</v>
      </c>
      <c r="F1396" s="2">
        <v>1</v>
      </c>
      <c r="G1396" s="2">
        <v>3</v>
      </c>
      <c r="H1396" s="2">
        <v>7</v>
      </c>
      <c r="I1396" s="2">
        <v>0</v>
      </c>
      <c r="J1396" s="2">
        <v>1</v>
      </c>
      <c r="K1396" s="2">
        <v>0</v>
      </c>
      <c r="L1396" s="2">
        <v>2</v>
      </c>
      <c r="M1396" s="2">
        <v>7</v>
      </c>
      <c r="N1396" s="2">
        <v>0</v>
      </c>
      <c r="O1396" s="2">
        <v>1</v>
      </c>
      <c r="P1396" s="2">
        <v>0</v>
      </c>
      <c r="Q1396" s="2">
        <v>2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1</v>
      </c>
      <c r="AE1396" s="2">
        <v>0</v>
      </c>
      <c r="AF1396" s="2">
        <v>0</v>
      </c>
      <c r="AG1396" s="2">
        <v>0</v>
      </c>
      <c r="AH1396" s="2">
        <v>1</v>
      </c>
      <c r="AI1396" s="2">
        <v>1</v>
      </c>
      <c r="AJ1396" s="2">
        <v>0</v>
      </c>
      <c r="AK1396" s="2">
        <v>0</v>
      </c>
      <c r="AL1396" s="2">
        <v>0</v>
      </c>
      <c r="AM1396" s="2">
        <v>0</v>
      </c>
      <c r="AN1396" s="2">
        <v>1</v>
      </c>
      <c r="AO1396" s="2">
        <v>0</v>
      </c>
      <c r="AP1396" s="2">
        <v>0</v>
      </c>
      <c r="AQ1396" s="2">
        <v>0</v>
      </c>
      <c r="AR1396" s="2">
        <v>1</v>
      </c>
      <c r="AS1396" s="2">
        <v>0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1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2497.42</v>
      </c>
      <c r="CG1396" s="2">
        <v>465.55</v>
      </c>
      <c r="CH1396" s="2">
        <v>2031.87</v>
      </c>
      <c r="CI1396" s="2">
        <v>0</v>
      </c>
      <c r="CJ1396" s="2">
        <v>186.21</v>
      </c>
      <c r="CK1396" s="2">
        <v>0</v>
      </c>
      <c r="CL1396" s="2">
        <v>279.33999999999997</v>
      </c>
      <c r="CM1396" s="2">
        <v>0</v>
      </c>
      <c r="CN1396" s="2">
        <v>2031.87</v>
      </c>
      <c r="CO1396" s="2">
        <v>0</v>
      </c>
      <c r="CP1396" s="2">
        <v>186.21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2031.87</v>
      </c>
      <c r="DC1396" s="2">
        <v>0</v>
      </c>
      <c r="DD1396" s="2">
        <v>186.21</v>
      </c>
      <c r="DE1396" s="2">
        <v>0</v>
      </c>
      <c r="DF1396" s="2">
        <v>279.33999999999997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1373.51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658.36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186.21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0</v>
      </c>
      <c r="FR1396" s="2">
        <v>0</v>
      </c>
      <c r="FS1396" s="2">
        <v>0</v>
      </c>
      <c r="FT1396" s="2">
        <v>0</v>
      </c>
      <c r="FU1396" s="2">
        <v>0</v>
      </c>
      <c r="FV1396" s="2">
        <v>0</v>
      </c>
      <c r="FW1396" s="2">
        <v>0</v>
      </c>
      <c r="FX1396" s="2">
        <v>179.34</v>
      </c>
      <c r="FY1396" s="2">
        <v>0</v>
      </c>
      <c r="FZ1396" s="2">
        <v>0</v>
      </c>
      <c r="GA1396" s="2">
        <v>0</v>
      </c>
      <c r="GB1396" s="2">
        <v>0</v>
      </c>
      <c r="GC1396" s="2">
        <v>100</v>
      </c>
      <c r="GD1396" s="2">
        <v>2497.42</v>
      </c>
      <c r="GE1396" s="2">
        <v>10</v>
      </c>
      <c r="GF1396" s="2" t="s">
        <v>188</v>
      </c>
    </row>
    <row r="1397" spans="1:188" x14ac:dyDescent="0.7">
      <c r="A1397" s="2">
        <v>1393606</v>
      </c>
      <c r="B1397" s="2" t="s">
        <v>1583</v>
      </c>
      <c r="C1397" s="3">
        <v>41275</v>
      </c>
      <c r="D1397" s="2">
        <v>6</v>
      </c>
      <c r="E1397" s="2">
        <v>4</v>
      </c>
      <c r="F1397" s="2">
        <v>2</v>
      </c>
      <c r="G1397" s="2">
        <v>4</v>
      </c>
      <c r="H1397" s="2">
        <v>2</v>
      </c>
      <c r="I1397" s="2">
        <v>0</v>
      </c>
      <c r="J1397" s="2">
        <v>2</v>
      </c>
      <c r="K1397" s="2">
        <v>0</v>
      </c>
      <c r="L1397" s="2">
        <v>4</v>
      </c>
      <c r="M1397" s="2">
        <v>2</v>
      </c>
      <c r="N1397" s="2">
        <v>0</v>
      </c>
      <c r="O1397" s="2">
        <v>2</v>
      </c>
      <c r="P1397" s="2">
        <v>0</v>
      </c>
      <c r="Q1397" s="2">
        <v>4</v>
      </c>
      <c r="R1397" s="2">
        <v>0</v>
      </c>
      <c r="S1397" s="2">
        <v>0</v>
      </c>
      <c r="T1397" s="2">
        <v>0</v>
      </c>
      <c r="U1397" s="2">
        <v>0</v>
      </c>
      <c r="V1397" s="2">
        <v>1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1</v>
      </c>
      <c r="AI1397" s="2">
        <v>1</v>
      </c>
      <c r="AJ1397" s="2">
        <v>0</v>
      </c>
      <c r="AK1397" s="2">
        <v>0</v>
      </c>
      <c r="AL1397" s="2">
        <v>0</v>
      </c>
      <c r="AM1397" s="2">
        <v>0</v>
      </c>
      <c r="AN1397" s="2">
        <v>1</v>
      </c>
      <c r="AO1397" s="2">
        <v>0</v>
      </c>
      <c r="AP1397" s="2">
        <v>0</v>
      </c>
      <c r="AQ1397" s="2">
        <v>0</v>
      </c>
      <c r="AR1397" s="2">
        <v>1</v>
      </c>
      <c r="AS1397" s="2">
        <v>0</v>
      </c>
      <c r="AT1397" s="2">
        <v>0</v>
      </c>
      <c r="AU1397" s="2">
        <v>0</v>
      </c>
      <c r="AV1397" s="2">
        <v>1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1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240</v>
      </c>
      <c r="CG1397" s="2">
        <v>247</v>
      </c>
      <c r="CH1397" s="2">
        <v>150</v>
      </c>
      <c r="CI1397" s="2">
        <v>0</v>
      </c>
      <c r="CJ1397" s="2">
        <v>90</v>
      </c>
      <c r="CK1397" s="2">
        <v>0</v>
      </c>
      <c r="CL1397" s="2">
        <v>157</v>
      </c>
      <c r="CM1397" s="2">
        <v>0</v>
      </c>
      <c r="CN1397" s="2">
        <v>150</v>
      </c>
      <c r="CO1397" s="2">
        <v>0</v>
      </c>
      <c r="CP1397" s="2">
        <v>90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150</v>
      </c>
      <c r="DC1397" s="2">
        <v>0</v>
      </c>
      <c r="DD1397" s="2">
        <v>90</v>
      </c>
      <c r="DE1397" s="2">
        <v>0</v>
      </c>
      <c r="DF1397" s="2">
        <v>157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50</v>
      </c>
      <c r="ED1397" s="2">
        <v>0</v>
      </c>
      <c r="EE1397" s="2">
        <v>0</v>
      </c>
      <c r="EF1397" s="2">
        <v>100</v>
      </c>
      <c r="EG1397" s="2">
        <v>0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30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60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</v>
      </c>
      <c r="FQ1397" s="2">
        <v>0</v>
      </c>
      <c r="FR1397" s="2">
        <v>25</v>
      </c>
      <c r="FS1397" s="2">
        <v>0</v>
      </c>
      <c r="FT1397" s="2">
        <v>0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50</v>
      </c>
      <c r="GA1397" s="2">
        <v>0</v>
      </c>
      <c r="GB1397" s="2">
        <v>82</v>
      </c>
      <c r="GC1397" s="2">
        <v>0</v>
      </c>
      <c r="GD1397" s="2">
        <v>397</v>
      </c>
      <c r="GE1397" s="2">
        <v>8</v>
      </c>
      <c r="GF1397" s="2" t="s">
        <v>188</v>
      </c>
    </row>
    <row r="1398" spans="1:188" x14ac:dyDescent="0.7">
      <c r="A1398" s="2">
        <v>1394828</v>
      </c>
      <c r="B1398" s="2" t="s">
        <v>1584</v>
      </c>
      <c r="C1398" s="3">
        <v>41275</v>
      </c>
      <c r="D1398" s="2">
        <v>6</v>
      </c>
      <c r="E1398" s="2">
        <v>3</v>
      </c>
      <c r="F1398" s="2">
        <v>1</v>
      </c>
      <c r="G1398" s="2">
        <v>3</v>
      </c>
      <c r="H1398" s="2">
        <v>1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1</v>
      </c>
      <c r="AE1398" s="2">
        <v>0</v>
      </c>
      <c r="AF1398" s="2">
        <v>0</v>
      </c>
      <c r="AG1398" s="2">
        <v>0</v>
      </c>
      <c r="AH1398" s="2">
        <v>1</v>
      </c>
      <c r="AI1398" s="2">
        <v>1</v>
      </c>
      <c r="AJ1398" s="2">
        <v>0</v>
      </c>
      <c r="AK1398" s="2">
        <v>0</v>
      </c>
      <c r="AL1398" s="2">
        <v>0</v>
      </c>
      <c r="AM1398" s="2">
        <v>0</v>
      </c>
      <c r="AN1398" s="2">
        <v>1</v>
      </c>
      <c r="AO1398" s="2">
        <v>0</v>
      </c>
      <c r="AP1398" s="2">
        <v>0</v>
      </c>
      <c r="AQ1398" s="2">
        <v>0</v>
      </c>
      <c r="AR1398" s="2">
        <v>1</v>
      </c>
      <c r="AS1398" s="2">
        <v>0</v>
      </c>
      <c r="AT1398" s="2">
        <v>0</v>
      </c>
      <c r="AU1398" s="2">
        <v>0</v>
      </c>
      <c r="AV1398" s="2">
        <v>1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1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80</v>
      </c>
      <c r="CG1398" s="2">
        <v>70</v>
      </c>
      <c r="CH1398" s="2">
        <v>10</v>
      </c>
      <c r="CI1398" s="2">
        <v>0</v>
      </c>
      <c r="CJ1398" s="2">
        <v>20</v>
      </c>
      <c r="CK1398" s="2">
        <v>0</v>
      </c>
      <c r="CL1398" s="2">
        <v>50</v>
      </c>
      <c r="CM1398" s="2">
        <v>0</v>
      </c>
      <c r="CN1398" s="2">
        <v>10</v>
      </c>
      <c r="CO1398" s="2">
        <v>0</v>
      </c>
      <c r="CP1398" s="2">
        <v>20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10</v>
      </c>
      <c r="DC1398" s="2">
        <v>0</v>
      </c>
      <c r="DD1398" s="2">
        <v>20</v>
      </c>
      <c r="DE1398" s="2">
        <v>0</v>
      </c>
      <c r="DF1398" s="2">
        <v>50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10</v>
      </c>
      <c r="EG1398" s="2">
        <v>0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20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0</v>
      </c>
      <c r="FS1398" s="2">
        <v>0</v>
      </c>
      <c r="FT1398" s="2">
        <v>50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80</v>
      </c>
      <c r="GE1398" s="2">
        <v>3</v>
      </c>
      <c r="GF1398" s="2" t="s">
        <v>188</v>
      </c>
    </row>
    <row r="1399" spans="1:188" x14ac:dyDescent="0.7">
      <c r="A1399" s="2">
        <v>1396094</v>
      </c>
      <c r="B1399" s="2" t="s">
        <v>1585</v>
      </c>
      <c r="C1399" s="3">
        <v>41275</v>
      </c>
      <c r="D1399" s="2">
        <v>6</v>
      </c>
      <c r="E1399" s="2">
        <v>3</v>
      </c>
      <c r="F1399" s="2">
        <v>1</v>
      </c>
      <c r="G1399" s="2">
        <v>3</v>
      </c>
      <c r="H1399" s="2">
        <v>1</v>
      </c>
      <c r="I1399" s="2">
        <v>0</v>
      </c>
      <c r="J1399" s="2">
        <v>2</v>
      </c>
      <c r="K1399" s="2">
        <v>0</v>
      </c>
      <c r="L1399" s="2">
        <v>2</v>
      </c>
      <c r="M1399" s="2">
        <v>1</v>
      </c>
      <c r="N1399" s="2">
        <v>0</v>
      </c>
      <c r="O1399" s="2">
        <v>2</v>
      </c>
      <c r="P1399" s="2">
        <v>0</v>
      </c>
      <c r="Q1399" s="2">
        <v>2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1</v>
      </c>
      <c r="AE1399" s="2">
        <v>0</v>
      </c>
      <c r="AF1399" s="2">
        <v>0</v>
      </c>
      <c r="AG1399" s="2">
        <v>0</v>
      </c>
      <c r="AH1399" s="2">
        <v>1</v>
      </c>
      <c r="AI1399" s="2">
        <v>1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0</v>
      </c>
      <c r="AP1399" s="2">
        <v>0</v>
      </c>
      <c r="AQ1399" s="2">
        <v>0</v>
      </c>
      <c r="AR1399" s="2">
        <v>1</v>
      </c>
      <c r="AS1399" s="2">
        <v>0</v>
      </c>
      <c r="AT1399" s="2">
        <v>0</v>
      </c>
      <c r="AU1399" s="2">
        <v>0</v>
      </c>
      <c r="AV1399" s="2">
        <v>1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380</v>
      </c>
      <c r="CG1399" s="2">
        <v>360</v>
      </c>
      <c r="CH1399" s="2">
        <v>20</v>
      </c>
      <c r="CI1399" s="2">
        <v>0</v>
      </c>
      <c r="CJ1399" s="2">
        <v>220</v>
      </c>
      <c r="CK1399" s="2">
        <v>0</v>
      </c>
      <c r="CL1399" s="2">
        <v>140</v>
      </c>
      <c r="CM1399" s="2">
        <v>0</v>
      </c>
      <c r="CN1399" s="2">
        <v>20</v>
      </c>
      <c r="CO1399" s="2">
        <v>0</v>
      </c>
      <c r="CP1399" s="2">
        <v>220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20</v>
      </c>
      <c r="DC1399" s="2">
        <v>0</v>
      </c>
      <c r="DD1399" s="2">
        <v>220</v>
      </c>
      <c r="DE1399" s="2">
        <v>0</v>
      </c>
      <c r="DF1399" s="2">
        <v>140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20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100</v>
      </c>
      <c r="FB1399" s="2">
        <v>0</v>
      </c>
      <c r="FC1399" s="2">
        <v>0</v>
      </c>
      <c r="FD1399" s="2">
        <v>0</v>
      </c>
      <c r="FE1399" s="2">
        <v>120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0</v>
      </c>
      <c r="FS1399" s="2">
        <v>0</v>
      </c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140</v>
      </c>
      <c r="FZ1399" s="2">
        <v>0</v>
      </c>
      <c r="GA1399" s="2">
        <v>0</v>
      </c>
      <c r="GB1399" s="2">
        <v>0</v>
      </c>
      <c r="GC1399" s="2">
        <v>0</v>
      </c>
      <c r="GD1399" s="2">
        <v>380</v>
      </c>
      <c r="GE1399" s="2">
        <v>5</v>
      </c>
      <c r="GF1399" s="2" t="s">
        <v>188</v>
      </c>
    </row>
    <row r="1400" spans="1:188" x14ac:dyDescent="0.7">
      <c r="A1400" s="2">
        <v>1396236</v>
      </c>
      <c r="B1400" s="2" t="s">
        <v>1586</v>
      </c>
      <c r="C1400" s="3">
        <v>41275</v>
      </c>
      <c r="D1400" s="2">
        <v>6</v>
      </c>
      <c r="E1400" s="2">
        <v>3</v>
      </c>
      <c r="F1400" s="2">
        <v>1</v>
      </c>
      <c r="G1400" s="2">
        <v>3</v>
      </c>
      <c r="H1400" s="2">
        <v>1</v>
      </c>
      <c r="I1400" s="2">
        <v>0</v>
      </c>
      <c r="J1400" s="2">
        <v>3</v>
      </c>
      <c r="K1400" s="2">
        <v>0</v>
      </c>
      <c r="L1400" s="2">
        <v>1</v>
      </c>
      <c r="M1400" s="2">
        <v>1</v>
      </c>
      <c r="N1400" s="2">
        <v>0</v>
      </c>
      <c r="O1400" s="2">
        <v>3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1</v>
      </c>
      <c r="AE1400" s="2">
        <v>0</v>
      </c>
      <c r="AF1400" s="2">
        <v>0</v>
      </c>
      <c r="AG1400" s="2">
        <v>0</v>
      </c>
      <c r="AH1400" s="2">
        <v>1</v>
      </c>
      <c r="AI1400" s="2">
        <v>1</v>
      </c>
      <c r="AJ1400" s="2">
        <v>0</v>
      </c>
      <c r="AK1400" s="2">
        <v>0</v>
      </c>
      <c r="AL1400" s="2">
        <v>0</v>
      </c>
      <c r="AM1400" s="2">
        <v>0</v>
      </c>
      <c r="AN1400" s="2">
        <v>1</v>
      </c>
      <c r="AO1400" s="2">
        <v>0</v>
      </c>
      <c r="AP1400" s="2">
        <v>0</v>
      </c>
      <c r="AQ1400" s="2">
        <v>0</v>
      </c>
      <c r="AR1400" s="2">
        <v>1</v>
      </c>
      <c r="AS1400" s="2">
        <v>0</v>
      </c>
      <c r="AT1400" s="2">
        <v>0</v>
      </c>
      <c r="AU1400" s="2">
        <v>0</v>
      </c>
      <c r="AV1400" s="2">
        <v>1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1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970.64</v>
      </c>
      <c r="CG1400" s="2">
        <v>770.64</v>
      </c>
      <c r="CH1400" s="2">
        <v>200</v>
      </c>
      <c r="CI1400" s="2">
        <v>0</v>
      </c>
      <c r="CJ1400" s="2">
        <v>355.18</v>
      </c>
      <c r="CK1400" s="2">
        <v>0</v>
      </c>
      <c r="CL1400" s="2">
        <v>415.46</v>
      </c>
      <c r="CM1400" s="2">
        <v>0</v>
      </c>
      <c r="CN1400" s="2">
        <v>200</v>
      </c>
      <c r="CO1400" s="2">
        <v>0</v>
      </c>
      <c r="CP1400" s="2">
        <v>355.18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200</v>
      </c>
      <c r="DC1400" s="2">
        <v>0</v>
      </c>
      <c r="DD1400" s="2">
        <v>355.18</v>
      </c>
      <c r="DE1400" s="2">
        <v>0</v>
      </c>
      <c r="DF1400" s="2">
        <v>415.46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200</v>
      </c>
      <c r="EE1400" s="2">
        <v>0</v>
      </c>
      <c r="EF1400" s="2">
        <v>0</v>
      </c>
      <c r="EG1400" s="2">
        <v>0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100</v>
      </c>
      <c r="FC1400" s="2">
        <v>0</v>
      </c>
      <c r="FD1400" s="2">
        <v>0</v>
      </c>
      <c r="FE1400" s="2">
        <v>255.18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0</v>
      </c>
      <c r="FR1400" s="2">
        <v>0</v>
      </c>
      <c r="FS1400" s="2">
        <v>0</v>
      </c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415.46</v>
      </c>
      <c r="GC1400" s="2">
        <v>0</v>
      </c>
      <c r="GD1400" s="2">
        <v>970.64</v>
      </c>
      <c r="GE1400" s="2">
        <v>5</v>
      </c>
      <c r="GF1400" s="2" t="s">
        <v>188</v>
      </c>
    </row>
    <row r="1401" spans="1:188" x14ac:dyDescent="0.7">
      <c r="A1401" s="2">
        <v>1396497</v>
      </c>
      <c r="B1401" s="2" t="s">
        <v>1587</v>
      </c>
      <c r="C1401" s="3">
        <v>41275</v>
      </c>
      <c r="D1401" s="2">
        <v>6</v>
      </c>
      <c r="E1401" s="2">
        <v>3</v>
      </c>
      <c r="F1401" s="2">
        <v>1</v>
      </c>
      <c r="G1401" s="2">
        <v>3</v>
      </c>
      <c r="H1401" s="2">
        <v>13</v>
      </c>
      <c r="I1401" s="2">
        <v>0</v>
      </c>
      <c r="J1401" s="2">
        <v>1</v>
      </c>
      <c r="K1401" s="2">
        <v>0</v>
      </c>
      <c r="L1401" s="2">
        <v>2</v>
      </c>
      <c r="M1401" s="2">
        <v>13</v>
      </c>
      <c r="N1401" s="2">
        <v>0</v>
      </c>
      <c r="O1401" s="2">
        <v>1</v>
      </c>
      <c r="P1401" s="2">
        <v>0</v>
      </c>
      <c r="Q1401" s="2">
        <v>2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1</v>
      </c>
      <c r="AE1401" s="2">
        <v>0</v>
      </c>
      <c r="AF1401" s="2">
        <v>0</v>
      </c>
      <c r="AG1401" s="2">
        <v>0</v>
      </c>
      <c r="AH1401" s="2">
        <v>1</v>
      </c>
      <c r="AI1401" s="2">
        <v>1</v>
      </c>
      <c r="AJ1401" s="2">
        <v>0</v>
      </c>
      <c r="AK1401" s="2">
        <v>0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>
        <v>0</v>
      </c>
      <c r="AR1401" s="2">
        <v>1</v>
      </c>
      <c r="AS1401" s="2">
        <v>0</v>
      </c>
      <c r="AT1401" s="2">
        <v>0</v>
      </c>
      <c r="AU1401" s="2">
        <v>0</v>
      </c>
      <c r="AV1401" s="2">
        <v>1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271</v>
      </c>
      <c r="CG1401" s="2">
        <v>96</v>
      </c>
      <c r="CH1401" s="2">
        <v>175</v>
      </c>
      <c r="CI1401" s="2">
        <v>0</v>
      </c>
      <c r="CJ1401" s="2">
        <v>50</v>
      </c>
      <c r="CK1401" s="2">
        <v>0</v>
      </c>
      <c r="CL1401" s="2">
        <v>46</v>
      </c>
      <c r="CM1401" s="2">
        <v>0</v>
      </c>
      <c r="CN1401" s="2">
        <v>175</v>
      </c>
      <c r="CO1401" s="2">
        <v>0</v>
      </c>
      <c r="CP1401" s="2">
        <v>50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175</v>
      </c>
      <c r="DC1401" s="2">
        <v>0</v>
      </c>
      <c r="DD1401" s="2">
        <v>50</v>
      </c>
      <c r="DE1401" s="2">
        <v>0</v>
      </c>
      <c r="DF1401" s="2">
        <v>46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60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115</v>
      </c>
      <c r="EG1401" s="2">
        <v>0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50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0</v>
      </c>
      <c r="FR1401" s="2">
        <v>0</v>
      </c>
      <c r="FS1401" s="2">
        <v>0</v>
      </c>
      <c r="FT1401" s="2">
        <v>0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46</v>
      </c>
      <c r="GD1401" s="2">
        <v>271</v>
      </c>
      <c r="GE1401" s="2">
        <v>16</v>
      </c>
      <c r="GF1401" s="2" t="s">
        <v>188</v>
      </c>
    </row>
    <row r="1402" spans="1:188" x14ac:dyDescent="0.7">
      <c r="A1402" s="2">
        <v>1397116</v>
      </c>
      <c r="B1402" s="2" t="s">
        <v>1588</v>
      </c>
      <c r="C1402" s="3">
        <v>41640</v>
      </c>
      <c r="D1402" s="2">
        <v>5</v>
      </c>
      <c r="E1402" s="2">
        <v>3</v>
      </c>
      <c r="F1402" s="2">
        <v>1</v>
      </c>
      <c r="G1402" s="2">
        <v>3</v>
      </c>
      <c r="H1402" s="2">
        <v>0</v>
      </c>
      <c r="I1402" s="2">
        <v>2</v>
      </c>
      <c r="J1402" s="2">
        <v>0</v>
      </c>
      <c r="K1402" s="2">
        <v>1</v>
      </c>
      <c r="L1402" s="2">
        <v>0</v>
      </c>
      <c r="M1402" s="2">
        <v>2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1</v>
      </c>
      <c r="AI1402" s="2">
        <v>1</v>
      </c>
      <c r="AJ1402" s="2">
        <v>0</v>
      </c>
      <c r="AK1402" s="2">
        <v>0</v>
      </c>
      <c r="AL1402" s="2">
        <v>0</v>
      </c>
      <c r="AM1402" s="2">
        <v>0</v>
      </c>
      <c r="AN1402" s="2">
        <v>1</v>
      </c>
      <c r="AO1402" s="2">
        <v>0</v>
      </c>
      <c r="AP1402" s="2">
        <v>0</v>
      </c>
      <c r="AQ1402" s="2">
        <v>0</v>
      </c>
      <c r="AR1402" s="2">
        <v>1</v>
      </c>
      <c r="AS1402" s="2">
        <v>0</v>
      </c>
      <c r="AT1402" s="2">
        <v>0</v>
      </c>
      <c r="AU1402" s="2">
        <v>0</v>
      </c>
      <c r="AV1402" s="2">
        <v>1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110</v>
      </c>
      <c r="CG1402" s="2">
        <v>35</v>
      </c>
      <c r="CH1402" s="2">
        <v>0</v>
      </c>
      <c r="CI1402" s="2">
        <v>100</v>
      </c>
      <c r="CJ1402" s="2">
        <v>0</v>
      </c>
      <c r="CK1402" s="2">
        <v>10</v>
      </c>
      <c r="CL1402" s="2">
        <v>0</v>
      </c>
      <c r="CM1402" s="2">
        <v>0</v>
      </c>
      <c r="CN1402" s="2">
        <v>0</v>
      </c>
      <c r="CO1402" s="2">
        <v>100</v>
      </c>
      <c r="CP1402" s="2">
        <v>0</v>
      </c>
      <c r="CQ1402" s="2">
        <v>10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0</v>
      </c>
      <c r="CZ1402" s="2">
        <v>0</v>
      </c>
      <c r="DA1402" s="2">
        <v>0</v>
      </c>
      <c r="DB1402" s="2">
        <v>100</v>
      </c>
      <c r="DC1402" s="2">
        <v>0</v>
      </c>
      <c r="DD1402" s="2">
        <v>10</v>
      </c>
      <c r="DE1402" s="2">
        <v>0</v>
      </c>
      <c r="DF1402" s="2">
        <v>25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50</v>
      </c>
      <c r="EL1402" s="2">
        <v>0</v>
      </c>
      <c r="EM1402" s="2">
        <v>0</v>
      </c>
      <c r="EN1402" s="2">
        <v>50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10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0</v>
      </c>
      <c r="FS1402" s="2">
        <v>0</v>
      </c>
      <c r="FT1402" s="2">
        <v>0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110</v>
      </c>
      <c r="GE1402" s="2">
        <v>3</v>
      </c>
      <c r="GF1402" s="2" t="s">
        <v>188</v>
      </c>
    </row>
    <row r="1403" spans="1:188" x14ac:dyDescent="0.7">
      <c r="A1403" s="2">
        <v>1397675</v>
      </c>
      <c r="B1403" s="2" t="s">
        <v>1589</v>
      </c>
      <c r="C1403" s="3">
        <v>41275</v>
      </c>
      <c r="D1403" s="2">
        <v>6</v>
      </c>
      <c r="E1403" s="2">
        <v>3</v>
      </c>
      <c r="F1403" s="2">
        <v>1</v>
      </c>
      <c r="G1403" s="2">
        <v>3</v>
      </c>
      <c r="H1403" s="2">
        <v>1</v>
      </c>
      <c r="I1403" s="2">
        <v>0</v>
      </c>
      <c r="J1403" s="2">
        <v>1</v>
      </c>
      <c r="K1403" s="2">
        <v>0</v>
      </c>
      <c r="L1403" s="2">
        <v>1</v>
      </c>
      <c r="M1403" s="2">
        <v>1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1</v>
      </c>
      <c r="AE1403" s="2">
        <v>0</v>
      </c>
      <c r="AF1403" s="2">
        <v>0</v>
      </c>
      <c r="AG1403" s="2">
        <v>0</v>
      </c>
      <c r="AH1403" s="2">
        <v>1</v>
      </c>
      <c r="AI1403" s="2">
        <v>1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>
        <v>0</v>
      </c>
      <c r="AP1403" s="2">
        <v>0</v>
      </c>
      <c r="AQ1403" s="2">
        <v>0</v>
      </c>
      <c r="AR1403" s="2">
        <v>1</v>
      </c>
      <c r="AS1403" s="2">
        <v>0</v>
      </c>
      <c r="AT1403" s="2">
        <v>0</v>
      </c>
      <c r="AU1403" s="2">
        <v>0</v>
      </c>
      <c r="AV1403" s="2">
        <v>1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165</v>
      </c>
      <c r="CG1403" s="2">
        <v>115</v>
      </c>
      <c r="CH1403" s="2">
        <v>50</v>
      </c>
      <c r="CI1403" s="2">
        <v>0</v>
      </c>
      <c r="CJ1403" s="2">
        <v>50</v>
      </c>
      <c r="CK1403" s="2">
        <v>0</v>
      </c>
      <c r="CL1403" s="2">
        <v>65</v>
      </c>
      <c r="CM1403" s="2">
        <v>0</v>
      </c>
      <c r="CN1403" s="2">
        <v>50</v>
      </c>
      <c r="CO1403" s="2">
        <v>0</v>
      </c>
      <c r="CP1403" s="2">
        <v>50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50</v>
      </c>
      <c r="DC1403" s="2">
        <v>0</v>
      </c>
      <c r="DD1403" s="2">
        <v>50</v>
      </c>
      <c r="DE1403" s="2">
        <v>0</v>
      </c>
      <c r="DF1403" s="2">
        <v>65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50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0</v>
      </c>
      <c r="EI1403" s="2">
        <v>0</v>
      </c>
      <c r="EJ1403" s="2">
        <v>0</v>
      </c>
      <c r="EK1403" s="2">
        <v>0</v>
      </c>
      <c r="EL1403" s="2">
        <v>0</v>
      </c>
      <c r="EM1403" s="2">
        <v>0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50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0</v>
      </c>
      <c r="FQ1403" s="2">
        <v>0</v>
      </c>
      <c r="FR1403" s="2">
        <v>0</v>
      </c>
      <c r="FS1403" s="2">
        <v>0</v>
      </c>
      <c r="FT1403" s="2">
        <v>65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0</v>
      </c>
      <c r="GD1403" s="2">
        <v>165</v>
      </c>
      <c r="GE1403" s="2">
        <v>3</v>
      </c>
      <c r="GF1403" s="2" t="s">
        <v>188</v>
      </c>
    </row>
    <row r="1404" spans="1:188" x14ac:dyDescent="0.7">
      <c r="A1404" s="2">
        <v>1397695</v>
      </c>
      <c r="B1404" s="2" t="s">
        <v>1590</v>
      </c>
      <c r="C1404" s="3">
        <v>41275</v>
      </c>
      <c r="D1404" s="2">
        <v>6</v>
      </c>
      <c r="E1404" s="2">
        <v>3</v>
      </c>
      <c r="F1404" s="2">
        <v>1</v>
      </c>
      <c r="G1404" s="2">
        <v>3</v>
      </c>
      <c r="H1404" s="2">
        <v>9</v>
      </c>
      <c r="I1404" s="2">
        <v>0</v>
      </c>
      <c r="J1404" s="2">
        <v>1</v>
      </c>
      <c r="K1404" s="2">
        <v>0</v>
      </c>
      <c r="L1404" s="2">
        <v>2</v>
      </c>
      <c r="M1404" s="2">
        <v>9</v>
      </c>
      <c r="N1404" s="2">
        <v>0</v>
      </c>
      <c r="O1404" s="2">
        <v>1</v>
      </c>
      <c r="P1404" s="2">
        <v>0</v>
      </c>
      <c r="Q1404" s="2">
        <v>2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1</v>
      </c>
      <c r="AE1404" s="2">
        <v>0</v>
      </c>
      <c r="AF1404" s="2">
        <v>0</v>
      </c>
      <c r="AG1404" s="2">
        <v>0</v>
      </c>
      <c r="AH1404" s="2">
        <v>1</v>
      </c>
      <c r="AI1404" s="2">
        <v>1</v>
      </c>
      <c r="AJ1404" s="2">
        <v>0</v>
      </c>
      <c r="AK1404" s="2">
        <v>0</v>
      </c>
      <c r="AL1404" s="2">
        <v>0</v>
      </c>
      <c r="AM1404" s="2">
        <v>0</v>
      </c>
      <c r="AN1404" s="2">
        <v>1</v>
      </c>
      <c r="AO1404" s="2">
        <v>0</v>
      </c>
      <c r="AP1404" s="2">
        <v>0</v>
      </c>
      <c r="AQ1404" s="2">
        <v>0</v>
      </c>
      <c r="AR1404" s="2">
        <v>1</v>
      </c>
      <c r="AS1404" s="2">
        <v>0</v>
      </c>
      <c r="AT1404" s="2">
        <v>0</v>
      </c>
      <c r="AU1404" s="2">
        <v>0</v>
      </c>
      <c r="AV1404" s="2">
        <v>1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1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1699.36</v>
      </c>
      <c r="CG1404" s="2">
        <v>600</v>
      </c>
      <c r="CH1404" s="2">
        <v>1099.3599999999999</v>
      </c>
      <c r="CI1404" s="2">
        <v>0</v>
      </c>
      <c r="CJ1404" s="2">
        <v>500</v>
      </c>
      <c r="CK1404" s="2">
        <v>0</v>
      </c>
      <c r="CL1404" s="2">
        <v>100</v>
      </c>
      <c r="CM1404" s="2">
        <v>0</v>
      </c>
      <c r="CN1404" s="2">
        <v>1099.3599999999999</v>
      </c>
      <c r="CO1404" s="2">
        <v>0</v>
      </c>
      <c r="CP1404" s="2">
        <v>500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1099.3599999999999</v>
      </c>
      <c r="DC1404" s="2">
        <v>0</v>
      </c>
      <c r="DD1404" s="2">
        <v>500</v>
      </c>
      <c r="DE1404" s="2">
        <v>0</v>
      </c>
      <c r="DF1404" s="2">
        <v>100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1099.3599999999999</v>
      </c>
      <c r="EH1404" s="2">
        <v>0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500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0</v>
      </c>
      <c r="FQ1404" s="2">
        <v>0</v>
      </c>
      <c r="FR1404" s="2">
        <v>0</v>
      </c>
      <c r="FS1404" s="2">
        <v>0</v>
      </c>
      <c r="FT1404" s="2">
        <v>0</v>
      </c>
      <c r="FU1404" s="2">
        <v>0</v>
      </c>
      <c r="FV1404" s="2">
        <v>0</v>
      </c>
      <c r="FW1404" s="2">
        <v>0</v>
      </c>
      <c r="FX1404" s="2">
        <v>0</v>
      </c>
      <c r="FY1404" s="2">
        <v>100</v>
      </c>
      <c r="FZ1404" s="2">
        <v>0</v>
      </c>
      <c r="GA1404" s="2">
        <v>0</v>
      </c>
      <c r="GB1404" s="2">
        <v>0</v>
      </c>
      <c r="GC1404" s="2">
        <v>0</v>
      </c>
      <c r="GD1404" s="2">
        <v>1699.36</v>
      </c>
      <c r="GE1404" s="2">
        <v>12</v>
      </c>
      <c r="GF1404" s="2" t="s">
        <v>188</v>
      </c>
    </row>
    <row r="1405" spans="1:188" x14ac:dyDescent="0.7">
      <c r="A1405" s="2">
        <v>1398110</v>
      </c>
      <c r="B1405" s="2" t="s">
        <v>1591</v>
      </c>
      <c r="C1405" s="3">
        <v>41275</v>
      </c>
      <c r="D1405" s="2">
        <v>6</v>
      </c>
      <c r="E1405" s="2">
        <v>3</v>
      </c>
      <c r="F1405" s="2">
        <v>1</v>
      </c>
      <c r="G1405" s="2">
        <v>3</v>
      </c>
      <c r="H1405" s="2">
        <v>1</v>
      </c>
      <c r="I1405" s="2">
        <v>0</v>
      </c>
      <c r="J1405" s="2">
        <v>1</v>
      </c>
      <c r="K1405" s="2">
        <v>0</v>
      </c>
      <c r="L1405" s="2">
        <v>1</v>
      </c>
      <c r="M1405" s="2">
        <v>1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1</v>
      </c>
      <c r="AE1405" s="2">
        <v>0</v>
      </c>
      <c r="AF1405" s="2">
        <v>0</v>
      </c>
      <c r="AG1405" s="2">
        <v>0</v>
      </c>
      <c r="AH1405" s="2">
        <v>1</v>
      </c>
      <c r="AI1405" s="2">
        <v>1</v>
      </c>
      <c r="AJ1405" s="2">
        <v>0</v>
      </c>
      <c r="AK1405" s="2">
        <v>0</v>
      </c>
      <c r="AL1405" s="2">
        <v>0</v>
      </c>
      <c r="AM1405" s="2">
        <v>0</v>
      </c>
      <c r="AN1405" s="2">
        <v>1</v>
      </c>
      <c r="AO1405" s="2">
        <v>0</v>
      </c>
      <c r="AP1405" s="2">
        <v>0</v>
      </c>
      <c r="AQ1405" s="2">
        <v>0</v>
      </c>
      <c r="AR1405" s="2">
        <v>1</v>
      </c>
      <c r="AS1405" s="2">
        <v>0</v>
      </c>
      <c r="AT1405" s="2">
        <v>0</v>
      </c>
      <c r="AU1405" s="2">
        <v>0</v>
      </c>
      <c r="AV1405" s="2">
        <v>1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1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151.1</v>
      </c>
      <c r="CG1405" s="2">
        <v>101.1</v>
      </c>
      <c r="CH1405" s="2">
        <v>50</v>
      </c>
      <c r="CI1405" s="2">
        <v>0</v>
      </c>
      <c r="CJ1405" s="2">
        <v>50</v>
      </c>
      <c r="CK1405" s="2">
        <v>0</v>
      </c>
      <c r="CL1405" s="2">
        <v>51.1</v>
      </c>
      <c r="CM1405" s="2">
        <v>0</v>
      </c>
      <c r="CN1405" s="2">
        <v>50</v>
      </c>
      <c r="CO1405" s="2">
        <v>0</v>
      </c>
      <c r="CP1405" s="2">
        <v>50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50</v>
      </c>
      <c r="DC1405" s="2">
        <v>0</v>
      </c>
      <c r="DD1405" s="2">
        <v>50</v>
      </c>
      <c r="DE1405" s="2">
        <v>0</v>
      </c>
      <c r="DF1405" s="2">
        <v>51.1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50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50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0</v>
      </c>
      <c r="FR1405" s="2">
        <v>0</v>
      </c>
      <c r="FS1405" s="2">
        <v>0</v>
      </c>
      <c r="FT1405" s="2">
        <v>0</v>
      </c>
      <c r="FU1405" s="2">
        <v>0</v>
      </c>
      <c r="FV1405" s="2">
        <v>0</v>
      </c>
      <c r="FW1405" s="2">
        <v>0</v>
      </c>
      <c r="FX1405" s="2">
        <v>0</v>
      </c>
      <c r="FY1405" s="2">
        <v>51.1</v>
      </c>
      <c r="FZ1405" s="2">
        <v>0</v>
      </c>
      <c r="GA1405" s="2">
        <v>0</v>
      </c>
      <c r="GB1405" s="2">
        <v>0</v>
      </c>
      <c r="GC1405" s="2">
        <v>0</v>
      </c>
      <c r="GD1405" s="2">
        <v>151.1</v>
      </c>
      <c r="GE1405" s="2">
        <v>3</v>
      </c>
      <c r="GF1405" s="2" t="s">
        <v>188</v>
      </c>
    </row>
    <row r="1406" spans="1:188" x14ac:dyDescent="0.7">
      <c r="A1406" s="2">
        <v>1398443</v>
      </c>
      <c r="B1406" s="2" t="s">
        <v>1592</v>
      </c>
      <c r="C1406" s="3">
        <v>41640</v>
      </c>
      <c r="D1406" s="2">
        <v>5</v>
      </c>
      <c r="E1406" s="2">
        <v>3</v>
      </c>
      <c r="F1406" s="2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1</v>
      </c>
      <c r="L1406" s="2">
        <v>0</v>
      </c>
      <c r="M1406" s="2">
        <v>1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</v>
      </c>
      <c r="AI1406" s="2">
        <v>1</v>
      </c>
      <c r="AJ1406" s="2">
        <v>0</v>
      </c>
      <c r="AK1406" s="2">
        <v>0</v>
      </c>
      <c r="AL1406" s="2">
        <v>0</v>
      </c>
      <c r="AM1406" s="2">
        <v>0</v>
      </c>
      <c r="AN1406" s="2">
        <v>1</v>
      </c>
      <c r="AO1406" s="2">
        <v>0</v>
      </c>
      <c r="AP1406" s="2">
        <v>0</v>
      </c>
      <c r="AQ1406" s="2">
        <v>0</v>
      </c>
      <c r="AR1406" s="2">
        <v>1</v>
      </c>
      <c r="AS1406" s="2">
        <v>0</v>
      </c>
      <c r="AT1406" s="2">
        <v>0</v>
      </c>
      <c r="AU1406" s="2">
        <v>0</v>
      </c>
      <c r="AV1406" s="2">
        <v>1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100</v>
      </c>
      <c r="CG1406" s="2">
        <v>150</v>
      </c>
      <c r="CH1406" s="2">
        <v>0</v>
      </c>
      <c r="CI1406" s="2">
        <v>50</v>
      </c>
      <c r="CJ1406" s="2">
        <v>0</v>
      </c>
      <c r="CK1406" s="2">
        <v>50</v>
      </c>
      <c r="CL1406" s="2">
        <v>0</v>
      </c>
      <c r="CM1406" s="2">
        <v>0</v>
      </c>
      <c r="CN1406" s="2">
        <v>0</v>
      </c>
      <c r="CO1406" s="2">
        <v>50</v>
      </c>
      <c r="CP1406" s="2">
        <v>0</v>
      </c>
      <c r="CQ1406" s="2">
        <v>50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50</v>
      </c>
      <c r="DC1406" s="2">
        <v>0</v>
      </c>
      <c r="DD1406" s="2">
        <v>50</v>
      </c>
      <c r="DE1406" s="2">
        <v>0</v>
      </c>
      <c r="DF1406" s="2">
        <v>100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50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50</v>
      </c>
      <c r="FN1406" s="2">
        <v>0</v>
      </c>
      <c r="FO1406" s="2">
        <v>0</v>
      </c>
      <c r="FP1406" s="2">
        <v>0</v>
      </c>
      <c r="FQ1406" s="2">
        <v>0</v>
      </c>
      <c r="FR1406" s="2">
        <v>0</v>
      </c>
      <c r="FS1406" s="2">
        <v>0</v>
      </c>
      <c r="FT1406" s="2">
        <v>0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0</v>
      </c>
      <c r="GD1406" s="2">
        <v>100</v>
      </c>
      <c r="GE1406" s="2">
        <v>2</v>
      </c>
      <c r="GF1406" s="2" t="s">
        <v>188</v>
      </c>
    </row>
    <row r="1407" spans="1:188" x14ac:dyDescent="0.7">
      <c r="A1407" s="2">
        <v>1398606</v>
      </c>
      <c r="B1407" s="2" t="s">
        <v>1593</v>
      </c>
      <c r="C1407" s="3">
        <v>41275</v>
      </c>
      <c r="D1407" s="2">
        <v>6</v>
      </c>
      <c r="E1407" s="2">
        <v>4</v>
      </c>
      <c r="F1407" s="2">
        <v>2</v>
      </c>
      <c r="G1407" s="2">
        <v>4</v>
      </c>
      <c r="H1407" s="2">
        <v>1</v>
      </c>
      <c r="I1407" s="2">
        <v>0</v>
      </c>
      <c r="J1407" s="2">
        <v>3</v>
      </c>
      <c r="K1407" s="2">
        <v>0</v>
      </c>
      <c r="L1407" s="2">
        <v>2</v>
      </c>
      <c r="M1407" s="2">
        <v>1</v>
      </c>
      <c r="N1407" s="2">
        <v>0</v>
      </c>
      <c r="O1407" s="2">
        <v>3</v>
      </c>
      <c r="P1407" s="2">
        <v>0</v>
      </c>
      <c r="Q1407" s="2">
        <v>2</v>
      </c>
      <c r="R1407" s="2">
        <v>0</v>
      </c>
      <c r="S1407" s="2">
        <v>0</v>
      </c>
      <c r="T1407" s="2">
        <v>0</v>
      </c>
      <c r="U1407" s="2">
        <v>0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1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>
        <v>0</v>
      </c>
      <c r="AP1407" s="2">
        <v>0</v>
      </c>
      <c r="AQ1407" s="2">
        <v>0</v>
      </c>
      <c r="AR1407" s="2">
        <v>1</v>
      </c>
      <c r="AS1407" s="2">
        <v>0</v>
      </c>
      <c r="AT1407" s="2">
        <v>0</v>
      </c>
      <c r="AU1407" s="2">
        <v>0</v>
      </c>
      <c r="AV1407" s="2">
        <v>1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1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100</v>
      </c>
      <c r="CG1407" s="2">
        <v>150</v>
      </c>
      <c r="CH1407" s="2">
        <v>25</v>
      </c>
      <c r="CI1407" s="2">
        <v>0</v>
      </c>
      <c r="CJ1407" s="2">
        <v>75</v>
      </c>
      <c r="CK1407" s="2">
        <v>0</v>
      </c>
      <c r="CL1407" s="2">
        <v>75</v>
      </c>
      <c r="CM1407" s="2">
        <v>0</v>
      </c>
      <c r="CN1407" s="2">
        <v>25</v>
      </c>
      <c r="CO1407" s="2">
        <v>0</v>
      </c>
      <c r="CP1407" s="2">
        <v>75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25</v>
      </c>
      <c r="DC1407" s="2">
        <v>0</v>
      </c>
      <c r="DD1407" s="2">
        <v>75</v>
      </c>
      <c r="DE1407" s="2">
        <v>0</v>
      </c>
      <c r="DF1407" s="2">
        <v>75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25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50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25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</v>
      </c>
      <c r="FR1407" s="2">
        <v>0</v>
      </c>
      <c r="FS1407" s="2">
        <v>0</v>
      </c>
      <c r="FT1407" s="2">
        <v>0</v>
      </c>
      <c r="FU1407" s="2">
        <v>0</v>
      </c>
      <c r="FV1407" s="2">
        <v>25</v>
      </c>
      <c r="FW1407" s="2">
        <v>0</v>
      </c>
      <c r="FX1407" s="2">
        <v>0</v>
      </c>
      <c r="FY1407" s="2">
        <v>50</v>
      </c>
      <c r="FZ1407" s="2">
        <v>0</v>
      </c>
      <c r="GA1407" s="2">
        <v>0</v>
      </c>
      <c r="GB1407" s="2">
        <v>0</v>
      </c>
      <c r="GC1407" s="2">
        <v>0</v>
      </c>
      <c r="GD1407" s="2">
        <v>175</v>
      </c>
      <c r="GE1407" s="2">
        <v>6</v>
      </c>
      <c r="GF1407" s="2" t="s">
        <v>188</v>
      </c>
    </row>
    <row r="1408" spans="1:188" x14ac:dyDescent="0.7">
      <c r="A1408" s="2">
        <v>1399810</v>
      </c>
      <c r="B1408" s="2" t="s">
        <v>1594</v>
      </c>
      <c r="C1408" s="3">
        <v>41275</v>
      </c>
      <c r="D1408" s="2">
        <v>6</v>
      </c>
      <c r="E1408" s="2">
        <v>3</v>
      </c>
      <c r="F1408" s="2">
        <v>1</v>
      </c>
      <c r="G1408" s="2">
        <v>3</v>
      </c>
      <c r="H1408" s="2">
        <v>3</v>
      </c>
      <c r="I1408" s="2">
        <v>0</v>
      </c>
      <c r="J1408" s="2">
        <v>1</v>
      </c>
      <c r="K1408" s="2">
        <v>0</v>
      </c>
      <c r="L1408" s="2">
        <v>2</v>
      </c>
      <c r="M1408" s="2">
        <v>3</v>
      </c>
      <c r="N1408" s="2">
        <v>0</v>
      </c>
      <c r="O1408" s="2">
        <v>1</v>
      </c>
      <c r="P1408" s="2">
        <v>0</v>
      </c>
      <c r="Q1408" s="2">
        <v>2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1</v>
      </c>
      <c r="AE1408" s="2">
        <v>0</v>
      </c>
      <c r="AF1408" s="2">
        <v>0</v>
      </c>
      <c r="AG1408" s="2">
        <v>0</v>
      </c>
      <c r="AH1408" s="2">
        <v>1</v>
      </c>
      <c r="AI1408" s="2">
        <v>1</v>
      </c>
      <c r="AJ1408" s="2">
        <v>0</v>
      </c>
      <c r="AK1408" s="2">
        <v>0</v>
      </c>
      <c r="AL1408" s="2">
        <v>0</v>
      </c>
      <c r="AM1408" s="2">
        <v>0</v>
      </c>
      <c r="AN1408" s="2">
        <v>1</v>
      </c>
      <c r="AO1408" s="2">
        <v>0</v>
      </c>
      <c r="AP1408" s="2">
        <v>0</v>
      </c>
      <c r="AQ1408" s="2">
        <v>0</v>
      </c>
      <c r="AR1408" s="2">
        <v>1</v>
      </c>
      <c r="AS1408" s="2">
        <v>0</v>
      </c>
      <c r="AT1408" s="2">
        <v>0</v>
      </c>
      <c r="AU1408" s="2">
        <v>0</v>
      </c>
      <c r="AV1408" s="2">
        <v>1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1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177</v>
      </c>
      <c r="CG1408" s="2">
        <v>77</v>
      </c>
      <c r="CH1408" s="2">
        <v>100</v>
      </c>
      <c r="CI1408" s="2">
        <v>0</v>
      </c>
      <c r="CJ1408" s="2">
        <v>50</v>
      </c>
      <c r="CK1408" s="2">
        <v>0</v>
      </c>
      <c r="CL1408" s="2">
        <v>27</v>
      </c>
      <c r="CM1408" s="2">
        <v>0</v>
      </c>
      <c r="CN1408" s="2">
        <v>100</v>
      </c>
      <c r="CO1408" s="2">
        <v>0</v>
      </c>
      <c r="CP1408" s="2">
        <v>50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100</v>
      </c>
      <c r="DC1408" s="2">
        <v>0</v>
      </c>
      <c r="DD1408" s="2">
        <v>50</v>
      </c>
      <c r="DE1408" s="2">
        <v>0</v>
      </c>
      <c r="DF1408" s="2">
        <v>27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50</v>
      </c>
      <c r="EE1408" s="2">
        <v>0</v>
      </c>
      <c r="EF1408" s="2">
        <v>0</v>
      </c>
      <c r="EG1408" s="2">
        <v>50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50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0</v>
      </c>
      <c r="FO1408" s="2">
        <v>0</v>
      </c>
      <c r="FP1408" s="2">
        <v>0</v>
      </c>
      <c r="FQ1408" s="2">
        <v>0</v>
      </c>
      <c r="FR1408" s="2">
        <v>0</v>
      </c>
      <c r="FS1408" s="2">
        <v>0</v>
      </c>
      <c r="FT1408" s="2">
        <v>0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27</v>
      </c>
      <c r="GC1408" s="2">
        <v>0</v>
      </c>
      <c r="GD1408" s="2">
        <v>177</v>
      </c>
      <c r="GE1408" s="2">
        <v>6</v>
      </c>
      <c r="GF1408" s="2" t="s">
        <v>188</v>
      </c>
    </row>
    <row r="1409" spans="1:188" x14ac:dyDescent="0.7">
      <c r="A1409" s="2">
        <v>1400976</v>
      </c>
      <c r="B1409" s="2" t="s">
        <v>1595</v>
      </c>
      <c r="C1409" s="3">
        <v>41640</v>
      </c>
      <c r="D1409" s="2">
        <v>5</v>
      </c>
      <c r="E1409" s="2">
        <v>3</v>
      </c>
      <c r="F1409" s="2">
        <v>1</v>
      </c>
      <c r="G1409" s="2">
        <v>3</v>
      </c>
      <c r="H1409" s="2">
        <v>0</v>
      </c>
      <c r="I1409" s="2">
        <v>2</v>
      </c>
      <c r="J1409" s="2">
        <v>0</v>
      </c>
      <c r="K1409" s="2">
        <v>1</v>
      </c>
      <c r="L1409" s="2">
        <v>0</v>
      </c>
      <c r="M1409" s="2">
        <v>2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1</v>
      </c>
      <c r="AI1409" s="2">
        <v>1</v>
      </c>
      <c r="AJ1409" s="2">
        <v>0</v>
      </c>
      <c r="AK1409" s="2">
        <v>0</v>
      </c>
      <c r="AL1409" s="2">
        <v>0</v>
      </c>
      <c r="AM1409" s="2">
        <v>0</v>
      </c>
      <c r="AN1409" s="2">
        <v>1</v>
      </c>
      <c r="AO1409" s="2">
        <v>0</v>
      </c>
      <c r="AP1409" s="2">
        <v>0</v>
      </c>
      <c r="AQ1409" s="2">
        <v>0</v>
      </c>
      <c r="AR1409" s="2">
        <v>1</v>
      </c>
      <c r="AS1409" s="2">
        <v>0</v>
      </c>
      <c r="AT1409" s="2">
        <v>0</v>
      </c>
      <c r="AU1409" s="2">
        <v>0</v>
      </c>
      <c r="AV1409" s="2">
        <v>1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100</v>
      </c>
      <c r="CG1409" s="2">
        <v>50</v>
      </c>
      <c r="CH1409" s="2">
        <v>0</v>
      </c>
      <c r="CI1409" s="2">
        <v>75</v>
      </c>
      <c r="CJ1409" s="2">
        <v>0</v>
      </c>
      <c r="CK1409" s="2">
        <v>25</v>
      </c>
      <c r="CL1409" s="2">
        <v>0</v>
      </c>
      <c r="CM1409" s="2">
        <v>0</v>
      </c>
      <c r="CN1409" s="2">
        <v>0</v>
      </c>
      <c r="CO1409" s="2">
        <v>75</v>
      </c>
      <c r="CP1409" s="2">
        <v>0</v>
      </c>
      <c r="CQ1409" s="2">
        <v>25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75</v>
      </c>
      <c r="DC1409" s="2">
        <v>0</v>
      </c>
      <c r="DD1409" s="2">
        <v>25</v>
      </c>
      <c r="DE1409" s="2">
        <v>0</v>
      </c>
      <c r="DF1409" s="2">
        <v>25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0</v>
      </c>
      <c r="EO1409" s="2">
        <v>0</v>
      </c>
      <c r="EP1409" s="2">
        <v>75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25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0</v>
      </c>
      <c r="FQ1409" s="2">
        <v>0</v>
      </c>
      <c r="FR1409" s="2">
        <v>0</v>
      </c>
      <c r="FS1409" s="2">
        <v>0</v>
      </c>
      <c r="FT1409" s="2">
        <v>0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100</v>
      </c>
      <c r="GE1409" s="2">
        <v>3</v>
      </c>
      <c r="GF1409" s="2" t="s">
        <v>188</v>
      </c>
    </row>
    <row r="1410" spans="1:188" x14ac:dyDescent="0.7">
      <c r="A1410" s="2">
        <v>1401569</v>
      </c>
      <c r="B1410" s="2" t="s">
        <v>1596</v>
      </c>
      <c r="C1410" s="3">
        <v>41275</v>
      </c>
      <c r="D1410" s="2">
        <v>6</v>
      </c>
      <c r="E1410" s="2">
        <v>3</v>
      </c>
      <c r="F1410" s="2">
        <v>1</v>
      </c>
      <c r="G1410" s="2">
        <v>3</v>
      </c>
      <c r="H1410" s="2">
        <v>1</v>
      </c>
      <c r="I1410" s="2">
        <v>0</v>
      </c>
      <c r="J1410" s="2">
        <v>1</v>
      </c>
      <c r="K1410" s="2">
        <v>0</v>
      </c>
      <c r="L1410" s="2">
        <v>1</v>
      </c>
      <c r="M1410" s="2">
        <v>1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1</v>
      </c>
      <c r="AE1410" s="2">
        <v>0</v>
      </c>
      <c r="AF1410" s="2">
        <v>0</v>
      </c>
      <c r="AG1410" s="2">
        <v>0</v>
      </c>
      <c r="AH1410" s="2">
        <v>1</v>
      </c>
      <c r="AI1410" s="2">
        <v>1</v>
      </c>
      <c r="AJ1410" s="2">
        <v>0</v>
      </c>
      <c r="AK1410" s="2">
        <v>0</v>
      </c>
      <c r="AL1410" s="2">
        <v>0</v>
      </c>
      <c r="AM1410" s="2">
        <v>0</v>
      </c>
      <c r="AN1410" s="2">
        <v>1</v>
      </c>
      <c r="AO1410" s="2">
        <v>0</v>
      </c>
      <c r="AP1410" s="2">
        <v>0</v>
      </c>
      <c r="AQ1410" s="2">
        <v>0</v>
      </c>
      <c r="AR1410" s="2">
        <v>1</v>
      </c>
      <c r="AS1410" s="2">
        <v>0</v>
      </c>
      <c r="AT1410" s="2">
        <v>0</v>
      </c>
      <c r="AU1410" s="2">
        <v>0</v>
      </c>
      <c r="AV1410" s="2">
        <v>1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1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40</v>
      </c>
      <c r="CG1410" s="2">
        <v>30</v>
      </c>
      <c r="CH1410" s="2">
        <v>10</v>
      </c>
      <c r="CI1410" s="2">
        <v>0</v>
      </c>
      <c r="CJ1410" s="2">
        <v>25</v>
      </c>
      <c r="CK1410" s="2">
        <v>0</v>
      </c>
      <c r="CL1410" s="2">
        <v>5</v>
      </c>
      <c r="CM1410" s="2">
        <v>0</v>
      </c>
      <c r="CN1410" s="2">
        <v>10</v>
      </c>
      <c r="CO1410" s="2">
        <v>0</v>
      </c>
      <c r="CP1410" s="2">
        <v>25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10</v>
      </c>
      <c r="DC1410" s="2">
        <v>0</v>
      </c>
      <c r="DD1410" s="2">
        <v>25</v>
      </c>
      <c r="DE1410" s="2">
        <v>0</v>
      </c>
      <c r="DF1410" s="2">
        <v>5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10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25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0</v>
      </c>
      <c r="FR1410" s="2">
        <v>0</v>
      </c>
      <c r="FS1410" s="2">
        <v>0</v>
      </c>
      <c r="FT1410" s="2">
        <v>0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5</v>
      </c>
      <c r="GD1410" s="2">
        <v>40</v>
      </c>
      <c r="GE1410" s="2">
        <v>3</v>
      </c>
      <c r="GF1410" s="2" t="s">
        <v>188</v>
      </c>
    </row>
    <row r="1411" spans="1:188" x14ac:dyDescent="0.7">
      <c r="A1411" s="2">
        <v>1402310</v>
      </c>
      <c r="B1411" s="2" t="s">
        <v>1597</v>
      </c>
      <c r="C1411" s="3">
        <v>41275</v>
      </c>
      <c r="D1411" s="2">
        <v>6</v>
      </c>
      <c r="E1411" s="2">
        <v>3</v>
      </c>
      <c r="F1411" s="2">
        <v>1</v>
      </c>
      <c r="G1411" s="2">
        <v>3</v>
      </c>
      <c r="H1411" s="2">
        <v>1</v>
      </c>
      <c r="I1411" s="2">
        <v>0</v>
      </c>
      <c r="J1411" s="2">
        <v>1</v>
      </c>
      <c r="K1411" s="2">
        <v>0</v>
      </c>
      <c r="L1411" s="2">
        <v>7</v>
      </c>
      <c r="M1411" s="2">
        <v>1</v>
      </c>
      <c r="N1411" s="2">
        <v>0</v>
      </c>
      <c r="O1411" s="2">
        <v>1</v>
      </c>
      <c r="P1411" s="2">
        <v>0</v>
      </c>
      <c r="Q1411" s="2">
        <v>7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1</v>
      </c>
      <c r="AE1411" s="2">
        <v>0</v>
      </c>
      <c r="AF1411" s="2">
        <v>0</v>
      </c>
      <c r="AG1411" s="2">
        <v>0</v>
      </c>
      <c r="AH1411" s="2">
        <v>1</v>
      </c>
      <c r="AI1411" s="2">
        <v>1</v>
      </c>
      <c r="AJ1411" s="2">
        <v>0</v>
      </c>
      <c r="AK1411" s="2">
        <v>0</v>
      </c>
      <c r="AL1411" s="2">
        <v>0</v>
      </c>
      <c r="AM1411" s="2">
        <v>0</v>
      </c>
      <c r="AN1411" s="2">
        <v>1</v>
      </c>
      <c r="AO1411" s="2">
        <v>0</v>
      </c>
      <c r="AP1411" s="2">
        <v>0</v>
      </c>
      <c r="AQ1411" s="2">
        <v>0</v>
      </c>
      <c r="AR1411" s="2">
        <v>1</v>
      </c>
      <c r="AS1411" s="2">
        <v>0</v>
      </c>
      <c r="AT1411" s="2">
        <v>0</v>
      </c>
      <c r="AU1411" s="2">
        <v>0</v>
      </c>
      <c r="AV1411" s="2">
        <v>1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1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590</v>
      </c>
      <c r="CG1411" s="2">
        <v>565</v>
      </c>
      <c r="CH1411" s="2">
        <v>25</v>
      </c>
      <c r="CI1411" s="2">
        <v>0</v>
      </c>
      <c r="CJ1411" s="2">
        <v>25</v>
      </c>
      <c r="CK1411" s="2">
        <v>0</v>
      </c>
      <c r="CL1411" s="2">
        <v>540</v>
      </c>
      <c r="CM1411" s="2">
        <v>0</v>
      </c>
      <c r="CN1411" s="2">
        <v>25</v>
      </c>
      <c r="CO1411" s="2">
        <v>0</v>
      </c>
      <c r="CP1411" s="2">
        <v>25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25</v>
      </c>
      <c r="DC1411" s="2">
        <v>0</v>
      </c>
      <c r="DD1411" s="2">
        <v>25</v>
      </c>
      <c r="DE1411" s="2">
        <v>0</v>
      </c>
      <c r="DF1411" s="2">
        <v>540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25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0</v>
      </c>
      <c r="EM1411" s="2">
        <v>0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25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0</v>
      </c>
      <c r="FR1411" s="2">
        <v>0</v>
      </c>
      <c r="FS1411" s="2">
        <v>0</v>
      </c>
      <c r="FT1411" s="2">
        <v>0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260</v>
      </c>
      <c r="GB1411" s="2">
        <v>0</v>
      </c>
      <c r="GC1411" s="2">
        <v>280</v>
      </c>
      <c r="GD1411" s="2">
        <v>590</v>
      </c>
      <c r="GE1411" s="2">
        <v>9</v>
      </c>
      <c r="GF1411" s="2" t="s">
        <v>188</v>
      </c>
    </row>
    <row r="1412" spans="1:188" x14ac:dyDescent="0.7">
      <c r="A1412" s="2">
        <v>1402905</v>
      </c>
      <c r="B1412" s="2" t="s">
        <v>1598</v>
      </c>
      <c r="C1412" s="3">
        <v>41275</v>
      </c>
      <c r="D1412" s="2">
        <v>6</v>
      </c>
      <c r="E1412" s="2">
        <v>3</v>
      </c>
      <c r="F1412" s="2">
        <v>1</v>
      </c>
      <c r="G1412" s="2">
        <v>3</v>
      </c>
      <c r="H1412" s="2">
        <v>1</v>
      </c>
      <c r="I1412" s="2">
        <v>0</v>
      </c>
      <c r="J1412" s="2">
        <v>1</v>
      </c>
      <c r="K1412" s="2">
        <v>0</v>
      </c>
      <c r="L1412" s="2">
        <v>1</v>
      </c>
      <c r="M1412" s="2">
        <v>1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1</v>
      </c>
      <c r="AE1412" s="2">
        <v>0</v>
      </c>
      <c r="AF1412" s="2">
        <v>0</v>
      </c>
      <c r="AG1412" s="2">
        <v>0</v>
      </c>
      <c r="AH1412" s="2">
        <v>1</v>
      </c>
      <c r="AI1412" s="2">
        <v>1</v>
      </c>
      <c r="AJ1412" s="2">
        <v>0</v>
      </c>
      <c r="AK1412" s="2">
        <v>0</v>
      </c>
      <c r="AL1412" s="2">
        <v>0</v>
      </c>
      <c r="AM1412" s="2">
        <v>0</v>
      </c>
      <c r="AN1412" s="2">
        <v>1</v>
      </c>
      <c r="AO1412" s="2">
        <v>0</v>
      </c>
      <c r="AP1412" s="2">
        <v>0</v>
      </c>
      <c r="AQ1412" s="2">
        <v>0</v>
      </c>
      <c r="AR1412" s="2">
        <v>1</v>
      </c>
      <c r="AS1412" s="2">
        <v>0</v>
      </c>
      <c r="AT1412" s="2">
        <v>0</v>
      </c>
      <c r="AU1412" s="2">
        <v>0</v>
      </c>
      <c r="AV1412" s="2">
        <v>1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1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193.98</v>
      </c>
      <c r="CG1412" s="2">
        <v>150</v>
      </c>
      <c r="CH1412" s="2">
        <v>43.98</v>
      </c>
      <c r="CI1412" s="2">
        <v>0</v>
      </c>
      <c r="CJ1412" s="2">
        <v>100</v>
      </c>
      <c r="CK1412" s="2">
        <v>0</v>
      </c>
      <c r="CL1412" s="2">
        <v>50</v>
      </c>
      <c r="CM1412" s="2">
        <v>0</v>
      </c>
      <c r="CN1412" s="2">
        <v>43.98</v>
      </c>
      <c r="CO1412" s="2">
        <v>0</v>
      </c>
      <c r="CP1412" s="2">
        <v>100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43.98</v>
      </c>
      <c r="DC1412" s="2">
        <v>0</v>
      </c>
      <c r="DD1412" s="2">
        <v>100</v>
      </c>
      <c r="DE1412" s="2">
        <v>0</v>
      </c>
      <c r="DF1412" s="2">
        <v>50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43.98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0</v>
      </c>
      <c r="EJ1412" s="2">
        <v>0</v>
      </c>
      <c r="EK1412" s="2">
        <v>0</v>
      </c>
      <c r="EL1412" s="2">
        <v>0</v>
      </c>
      <c r="EM1412" s="2">
        <v>0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100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0</v>
      </c>
      <c r="FR1412" s="2">
        <v>0</v>
      </c>
      <c r="FS1412" s="2">
        <v>0</v>
      </c>
      <c r="FT1412" s="2">
        <v>0</v>
      </c>
      <c r="FU1412" s="2">
        <v>50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193.98</v>
      </c>
      <c r="GE1412" s="2">
        <v>3</v>
      </c>
      <c r="GF1412" s="2" t="s">
        <v>188</v>
      </c>
    </row>
    <row r="1413" spans="1:188" x14ac:dyDescent="0.7">
      <c r="A1413" s="2">
        <v>1402938</v>
      </c>
      <c r="B1413" s="2" t="s">
        <v>1599</v>
      </c>
      <c r="C1413" s="3">
        <v>41275</v>
      </c>
      <c r="D1413" s="2">
        <v>6</v>
      </c>
      <c r="E1413" s="2">
        <v>3</v>
      </c>
      <c r="F1413" s="2">
        <v>1</v>
      </c>
      <c r="G1413" s="2">
        <v>3</v>
      </c>
      <c r="H1413" s="2">
        <v>1</v>
      </c>
      <c r="I1413" s="2">
        <v>0</v>
      </c>
      <c r="J1413" s="2">
        <v>1</v>
      </c>
      <c r="K1413" s="2">
        <v>0</v>
      </c>
      <c r="L1413" s="2">
        <v>1</v>
      </c>
      <c r="M1413" s="2">
        <v>1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1</v>
      </c>
      <c r="AE1413" s="2">
        <v>0</v>
      </c>
      <c r="AF1413" s="2">
        <v>0</v>
      </c>
      <c r="AG1413" s="2">
        <v>0</v>
      </c>
      <c r="AH1413" s="2">
        <v>1</v>
      </c>
      <c r="AI1413" s="2">
        <v>1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0</v>
      </c>
      <c r="AP1413" s="2">
        <v>0</v>
      </c>
      <c r="AQ1413" s="2">
        <v>0</v>
      </c>
      <c r="AR1413" s="2">
        <v>1</v>
      </c>
      <c r="AS1413" s="2">
        <v>0</v>
      </c>
      <c r="AT1413" s="2">
        <v>0</v>
      </c>
      <c r="AU1413" s="2">
        <v>0</v>
      </c>
      <c r="AV1413" s="2">
        <v>1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1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166</v>
      </c>
      <c r="CG1413" s="2">
        <v>100</v>
      </c>
      <c r="CH1413" s="2">
        <v>66</v>
      </c>
      <c r="CI1413" s="2">
        <v>0</v>
      </c>
      <c r="CJ1413" s="2">
        <v>50</v>
      </c>
      <c r="CK1413" s="2">
        <v>0</v>
      </c>
      <c r="CL1413" s="2">
        <v>50</v>
      </c>
      <c r="CM1413" s="2">
        <v>0</v>
      </c>
      <c r="CN1413" s="2">
        <v>66</v>
      </c>
      <c r="CO1413" s="2">
        <v>0</v>
      </c>
      <c r="CP1413" s="2">
        <v>50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66</v>
      </c>
      <c r="DC1413" s="2">
        <v>0</v>
      </c>
      <c r="DD1413" s="2">
        <v>50</v>
      </c>
      <c r="DE1413" s="2">
        <v>0</v>
      </c>
      <c r="DF1413" s="2">
        <v>50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66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50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0</v>
      </c>
      <c r="FQ1413" s="2">
        <v>0</v>
      </c>
      <c r="FR1413" s="2">
        <v>0</v>
      </c>
      <c r="FS1413" s="2">
        <v>0</v>
      </c>
      <c r="FT1413" s="2">
        <v>0</v>
      </c>
      <c r="FU1413" s="2">
        <v>50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0</v>
      </c>
      <c r="GD1413" s="2">
        <v>166</v>
      </c>
      <c r="GE1413" s="2">
        <v>3</v>
      </c>
      <c r="GF1413" s="2" t="s">
        <v>188</v>
      </c>
    </row>
    <row r="1414" spans="1:188" x14ac:dyDescent="0.7">
      <c r="A1414" s="2">
        <v>1403729</v>
      </c>
      <c r="B1414" s="2" t="s">
        <v>1600</v>
      </c>
      <c r="C1414" s="3">
        <v>41275</v>
      </c>
      <c r="D1414" s="2">
        <v>6</v>
      </c>
      <c r="E1414" s="2">
        <v>3</v>
      </c>
      <c r="F1414" s="2">
        <v>1</v>
      </c>
      <c r="G1414" s="2">
        <v>3</v>
      </c>
      <c r="H1414" s="2">
        <v>1</v>
      </c>
      <c r="I1414" s="2">
        <v>0</v>
      </c>
      <c r="J1414" s="2">
        <v>2</v>
      </c>
      <c r="K1414" s="2">
        <v>0</v>
      </c>
      <c r="L1414" s="2">
        <v>9</v>
      </c>
      <c r="M1414" s="2">
        <v>1</v>
      </c>
      <c r="N1414" s="2">
        <v>0</v>
      </c>
      <c r="O1414" s="2">
        <v>2</v>
      </c>
      <c r="P1414" s="2">
        <v>0</v>
      </c>
      <c r="Q1414" s="2">
        <v>9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1</v>
      </c>
      <c r="AE1414" s="2">
        <v>0</v>
      </c>
      <c r="AF1414" s="2">
        <v>0</v>
      </c>
      <c r="AG1414" s="2">
        <v>0</v>
      </c>
      <c r="AH1414" s="2">
        <v>1</v>
      </c>
      <c r="AI1414" s="2">
        <v>1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0</v>
      </c>
      <c r="AP1414" s="2">
        <v>0</v>
      </c>
      <c r="AQ1414" s="2">
        <v>0</v>
      </c>
      <c r="AR1414" s="2">
        <v>1</v>
      </c>
      <c r="AS1414" s="2">
        <v>0</v>
      </c>
      <c r="AT1414" s="2">
        <v>0</v>
      </c>
      <c r="AU1414" s="2">
        <v>0</v>
      </c>
      <c r="AV1414" s="2">
        <v>1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1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210</v>
      </c>
      <c r="CG1414" s="2">
        <v>190</v>
      </c>
      <c r="CH1414" s="2">
        <v>20</v>
      </c>
      <c r="CI1414" s="2">
        <v>0</v>
      </c>
      <c r="CJ1414" s="2">
        <v>110</v>
      </c>
      <c r="CK1414" s="2">
        <v>0</v>
      </c>
      <c r="CL1414" s="2">
        <v>80</v>
      </c>
      <c r="CM1414" s="2">
        <v>0</v>
      </c>
      <c r="CN1414" s="2">
        <v>20</v>
      </c>
      <c r="CO1414" s="2">
        <v>0</v>
      </c>
      <c r="CP1414" s="2">
        <v>110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20</v>
      </c>
      <c r="DC1414" s="2">
        <v>0</v>
      </c>
      <c r="DD1414" s="2">
        <v>110</v>
      </c>
      <c r="DE1414" s="2">
        <v>0</v>
      </c>
      <c r="DF1414" s="2">
        <v>80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20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110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0</v>
      </c>
      <c r="FN1414" s="2">
        <v>0</v>
      </c>
      <c r="FO1414" s="2">
        <v>0</v>
      </c>
      <c r="FP1414" s="2">
        <v>0</v>
      </c>
      <c r="FQ1414" s="2">
        <v>0</v>
      </c>
      <c r="FR1414" s="2">
        <v>0</v>
      </c>
      <c r="FS1414" s="2">
        <v>0</v>
      </c>
      <c r="FT1414" s="2">
        <v>0</v>
      </c>
      <c r="FU1414" s="2">
        <v>0</v>
      </c>
      <c r="FV1414" s="2">
        <v>0</v>
      </c>
      <c r="FW1414" s="2">
        <v>0</v>
      </c>
      <c r="FX1414" s="2">
        <v>75</v>
      </c>
      <c r="FY1414" s="2">
        <v>5</v>
      </c>
      <c r="FZ1414" s="2">
        <v>0</v>
      </c>
      <c r="GA1414" s="2">
        <v>0</v>
      </c>
      <c r="GB1414" s="2">
        <v>0</v>
      </c>
      <c r="GC1414" s="2">
        <v>0</v>
      </c>
      <c r="GD1414" s="2">
        <v>210</v>
      </c>
      <c r="GE1414" s="2">
        <v>12</v>
      </c>
      <c r="GF1414" s="2" t="s">
        <v>188</v>
      </c>
    </row>
    <row r="1415" spans="1:188" x14ac:dyDescent="0.7">
      <c r="A1415" s="2">
        <v>1404084</v>
      </c>
      <c r="B1415" s="2" t="s">
        <v>1601</v>
      </c>
      <c r="C1415" s="3">
        <v>41275</v>
      </c>
      <c r="D1415" s="2">
        <v>6</v>
      </c>
      <c r="E1415" s="2">
        <v>4</v>
      </c>
      <c r="F1415" s="2">
        <v>2</v>
      </c>
      <c r="G1415" s="2">
        <v>4</v>
      </c>
      <c r="H1415" s="2">
        <v>1</v>
      </c>
      <c r="I1415" s="2">
        <v>0</v>
      </c>
      <c r="J1415" s="2">
        <v>11</v>
      </c>
      <c r="K1415" s="2">
        <v>0</v>
      </c>
      <c r="L1415" s="2">
        <v>2</v>
      </c>
      <c r="M1415" s="2">
        <v>1</v>
      </c>
      <c r="N1415" s="2">
        <v>0</v>
      </c>
      <c r="O1415" s="2">
        <v>11</v>
      </c>
      <c r="P1415" s="2">
        <v>0</v>
      </c>
      <c r="Q1415" s="2">
        <v>2</v>
      </c>
      <c r="R1415" s="2">
        <v>0</v>
      </c>
      <c r="S1415" s="2">
        <v>0</v>
      </c>
      <c r="T1415" s="2">
        <v>0</v>
      </c>
      <c r="U1415" s="2">
        <v>0</v>
      </c>
      <c r="V1415" s="2">
        <v>1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1</v>
      </c>
      <c r="AI1415" s="2">
        <v>1</v>
      </c>
      <c r="AJ1415" s="2">
        <v>0</v>
      </c>
      <c r="AK1415" s="2">
        <v>0</v>
      </c>
      <c r="AL1415" s="2">
        <v>0</v>
      </c>
      <c r="AM1415" s="2">
        <v>0</v>
      </c>
      <c r="AN1415" s="2">
        <v>1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0</v>
      </c>
      <c r="AV1415" s="2">
        <v>1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458.5</v>
      </c>
      <c r="CG1415" s="2">
        <v>483.5</v>
      </c>
      <c r="CH1415" s="2">
        <v>50</v>
      </c>
      <c r="CI1415" s="2">
        <v>0</v>
      </c>
      <c r="CJ1415" s="2">
        <v>408.5</v>
      </c>
      <c r="CK1415" s="2">
        <v>0</v>
      </c>
      <c r="CL1415" s="2">
        <v>75</v>
      </c>
      <c r="CM1415" s="2">
        <v>0</v>
      </c>
      <c r="CN1415" s="2">
        <v>50</v>
      </c>
      <c r="CO1415" s="2">
        <v>0</v>
      </c>
      <c r="CP1415" s="2">
        <v>408.5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50</v>
      </c>
      <c r="DC1415" s="2">
        <v>0</v>
      </c>
      <c r="DD1415" s="2">
        <v>408.5</v>
      </c>
      <c r="DE1415" s="2">
        <v>0</v>
      </c>
      <c r="DF1415" s="2">
        <v>75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50</v>
      </c>
      <c r="EF1415" s="2">
        <v>0</v>
      </c>
      <c r="EG1415" s="2">
        <v>0</v>
      </c>
      <c r="EH1415" s="2">
        <v>0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40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50</v>
      </c>
      <c r="FB1415" s="2">
        <v>0</v>
      </c>
      <c r="FC1415" s="2">
        <v>25</v>
      </c>
      <c r="FD1415" s="2">
        <v>0</v>
      </c>
      <c r="FE1415" s="2">
        <v>293.5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0</v>
      </c>
      <c r="FQ1415" s="2">
        <v>0</v>
      </c>
      <c r="FR1415" s="2">
        <v>0</v>
      </c>
      <c r="FS1415" s="2">
        <v>0</v>
      </c>
      <c r="FT1415" s="2">
        <v>0</v>
      </c>
      <c r="FU1415" s="2">
        <v>0</v>
      </c>
      <c r="FV1415" s="2">
        <v>0</v>
      </c>
      <c r="FW1415" s="2">
        <v>25</v>
      </c>
      <c r="FX1415" s="2">
        <v>50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533.5</v>
      </c>
      <c r="GE1415" s="2">
        <v>14</v>
      </c>
      <c r="GF1415" s="2" t="s">
        <v>188</v>
      </c>
    </row>
    <row r="1416" spans="1:188" x14ac:dyDescent="0.7">
      <c r="A1416" s="2">
        <v>1404333</v>
      </c>
      <c r="B1416" s="2" t="s">
        <v>1602</v>
      </c>
      <c r="C1416" s="3">
        <v>41275</v>
      </c>
      <c r="D1416" s="2">
        <v>6</v>
      </c>
      <c r="E1416" s="2">
        <v>4</v>
      </c>
      <c r="F1416" s="2">
        <v>2</v>
      </c>
      <c r="G1416" s="2">
        <v>4</v>
      </c>
      <c r="H1416" s="2">
        <v>1</v>
      </c>
      <c r="I1416" s="2">
        <v>0</v>
      </c>
      <c r="J1416" s="2">
        <v>1</v>
      </c>
      <c r="K1416" s="2">
        <v>0</v>
      </c>
      <c r="L1416" s="2">
        <v>2</v>
      </c>
      <c r="M1416" s="2">
        <v>1</v>
      </c>
      <c r="N1416" s="2">
        <v>0</v>
      </c>
      <c r="O1416" s="2">
        <v>1</v>
      </c>
      <c r="P1416" s="2">
        <v>0</v>
      </c>
      <c r="Q1416" s="2">
        <v>2</v>
      </c>
      <c r="R1416" s="2">
        <v>0</v>
      </c>
      <c r="S1416" s="2">
        <v>0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</v>
      </c>
      <c r="AI1416" s="2">
        <v>1</v>
      </c>
      <c r="AJ1416" s="2">
        <v>0</v>
      </c>
      <c r="AK1416" s="2">
        <v>0</v>
      </c>
      <c r="AL1416" s="2">
        <v>0</v>
      </c>
      <c r="AM1416" s="2">
        <v>0</v>
      </c>
      <c r="AN1416" s="2">
        <v>1</v>
      </c>
      <c r="AO1416" s="2">
        <v>0</v>
      </c>
      <c r="AP1416" s="2">
        <v>0</v>
      </c>
      <c r="AQ1416" s="2">
        <v>0</v>
      </c>
      <c r="AR1416" s="2">
        <v>1</v>
      </c>
      <c r="AS1416" s="2">
        <v>0</v>
      </c>
      <c r="AT1416" s="2">
        <v>0</v>
      </c>
      <c r="AU1416" s="2">
        <v>0</v>
      </c>
      <c r="AV1416" s="2">
        <v>1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1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100</v>
      </c>
      <c r="CG1416" s="2">
        <v>135</v>
      </c>
      <c r="CH1416" s="2">
        <v>50</v>
      </c>
      <c r="CI1416" s="2">
        <v>0</v>
      </c>
      <c r="CJ1416" s="2">
        <v>50</v>
      </c>
      <c r="CK1416" s="2">
        <v>0</v>
      </c>
      <c r="CL1416" s="2">
        <v>85</v>
      </c>
      <c r="CM1416" s="2">
        <v>0</v>
      </c>
      <c r="CN1416" s="2">
        <v>50</v>
      </c>
      <c r="CO1416" s="2">
        <v>0</v>
      </c>
      <c r="CP1416" s="2">
        <v>50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50</v>
      </c>
      <c r="DC1416" s="2">
        <v>0</v>
      </c>
      <c r="DD1416" s="2">
        <v>50</v>
      </c>
      <c r="DE1416" s="2">
        <v>0</v>
      </c>
      <c r="DF1416" s="2">
        <v>85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50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50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0</v>
      </c>
      <c r="FR1416" s="2">
        <v>0</v>
      </c>
      <c r="FS1416" s="2">
        <v>0</v>
      </c>
      <c r="FT1416" s="2">
        <v>0</v>
      </c>
      <c r="FU1416" s="2">
        <v>35</v>
      </c>
      <c r="FV1416" s="2">
        <v>50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185</v>
      </c>
      <c r="GE1416" s="2">
        <v>4</v>
      </c>
      <c r="GF1416" s="2" t="s">
        <v>188</v>
      </c>
    </row>
    <row r="1417" spans="1:188" x14ac:dyDescent="0.7">
      <c r="A1417" s="2">
        <v>1405385</v>
      </c>
      <c r="B1417" s="2" t="s">
        <v>1603</v>
      </c>
      <c r="C1417" s="3">
        <v>41275</v>
      </c>
      <c r="D1417" s="2">
        <v>6</v>
      </c>
      <c r="E1417" s="2">
        <v>3</v>
      </c>
      <c r="F1417" s="2">
        <v>1</v>
      </c>
      <c r="G1417" s="2">
        <v>3</v>
      </c>
      <c r="H1417" s="2">
        <v>2</v>
      </c>
      <c r="I1417" s="2">
        <v>0</v>
      </c>
      <c r="J1417" s="2">
        <v>2</v>
      </c>
      <c r="K1417" s="2">
        <v>0</v>
      </c>
      <c r="L1417" s="2">
        <v>1</v>
      </c>
      <c r="M1417" s="2">
        <v>2</v>
      </c>
      <c r="N1417" s="2">
        <v>0</v>
      </c>
      <c r="O1417" s="2">
        <v>2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1</v>
      </c>
      <c r="AE1417" s="2">
        <v>0</v>
      </c>
      <c r="AF1417" s="2">
        <v>0</v>
      </c>
      <c r="AG1417" s="2">
        <v>0</v>
      </c>
      <c r="AH1417" s="2">
        <v>1</v>
      </c>
      <c r="AI1417" s="2">
        <v>1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0</v>
      </c>
      <c r="AP1417" s="2">
        <v>0</v>
      </c>
      <c r="AQ1417" s="2">
        <v>0</v>
      </c>
      <c r="AR1417" s="2">
        <v>1</v>
      </c>
      <c r="AS1417" s="2">
        <v>0</v>
      </c>
      <c r="AT1417" s="2">
        <v>0</v>
      </c>
      <c r="AU1417" s="2">
        <v>0</v>
      </c>
      <c r="AV1417" s="2">
        <v>1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1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1648.55</v>
      </c>
      <c r="CG1417" s="2">
        <v>1573.55</v>
      </c>
      <c r="CH1417" s="2">
        <v>75</v>
      </c>
      <c r="CI1417" s="2">
        <v>0</v>
      </c>
      <c r="CJ1417" s="2">
        <v>1498.55</v>
      </c>
      <c r="CK1417" s="2">
        <v>0</v>
      </c>
      <c r="CL1417" s="2">
        <v>75</v>
      </c>
      <c r="CM1417" s="2">
        <v>0</v>
      </c>
      <c r="CN1417" s="2">
        <v>75</v>
      </c>
      <c r="CO1417" s="2">
        <v>0</v>
      </c>
      <c r="CP1417" s="2">
        <v>1498.55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75</v>
      </c>
      <c r="DC1417" s="2">
        <v>0</v>
      </c>
      <c r="DD1417" s="2">
        <v>1498.55</v>
      </c>
      <c r="DE1417" s="2">
        <v>0</v>
      </c>
      <c r="DF1417" s="2">
        <v>75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50</v>
      </c>
      <c r="EC1417" s="2">
        <v>0</v>
      </c>
      <c r="ED1417" s="2">
        <v>25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750</v>
      </c>
      <c r="EZ1417" s="2">
        <v>0</v>
      </c>
      <c r="FA1417" s="2">
        <v>748.55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0</v>
      </c>
      <c r="FQ1417" s="2">
        <v>0</v>
      </c>
      <c r="FR1417" s="2">
        <v>75</v>
      </c>
      <c r="FS1417" s="2">
        <v>0</v>
      </c>
      <c r="FT1417" s="2">
        <v>0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0</v>
      </c>
      <c r="GD1417" s="2">
        <v>1648.55</v>
      </c>
      <c r="GE1417" s="2">
        <v>5</v>
      </c>
      <c r="GF1417" s="2" t="s">
        <v>188</v>
      </c>
    </row>
    <row r="1418" spans="1:188" x14ac:dyDescent="0.7">
      <c r="A1418" s="2">
        <v>1405649</v>
      </c>
      <c r="B1418" s="2" t="s">
        <v>1604</v>
      </c>
      <c r="C1418" s="3">
        <v>41640</v>
      </c>
      <c r="D1418" s="2">
        <v>5</v>
      </c>
      <c r="E1418" s="2">
        <v>3</v>
      </c>
      <c r="F1418" s="2">
        <v>1</v>
      </c>
      <c r="G1418" s="2">
        <v>3</v>
      </c>
      <c r="H1418" s="2">
        <v>0</v>
      </c>
      <c r="I1418" s="2">
        <v>1</v>
      </c>
      <c r="J1418" s="2">
        <v>0</v>
      </c>
      <c r="K1418" s="2">
        <v>2</v>
      </c>
      <c r="L1418" s="2">
        <v>0</v>
      </c>
      <c r="M1418" s="2">
        <v>1</v>
      </c>
      <c r="N1418" s="2">
        <v>0</v>
      </c>
      <c r="O1418" s="2">
        <v>2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1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1</v>
      </c>
      <c r="AI1418" s="2">
        <v>1</v>
      </c>
      <c r="AJ1418" s="2">
        <v>0</v>
      </c>
      <c r="AK1418" s="2">
        <v>0</v>
      </c>
      <c r="AL1418" s="2">
        <v>0</v>
      </c>
      <c r="AM1418" s="2">
        <v>0</v>
      </c>
      <c r="AN1418" s="2">
        <v>1</v>
      </c>
      <c r="AO1418" s="2">
        <v>0</v>
      </c>
      <c r="AP1418" s="2">
        <v>0</v>
      </c>
      <c r="AQ1418" s="2">
        <v>0</v>
      </c>
      <c r="AR1418" s="2">
        <v>1</v>
      </c>
      <c r="AS1418" s="2">
        <v>0</v>
      </c>
      <c r="AT1418" s="2">
        <v>0</v>
      </c>
      <c r="AU1418" s="2">
        <v>0</v>
      </c>
      <c r="AV1418" s="2">
        <v>1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60</v>
      </c>
      <c r="CG1418" s="2">
        <v>75</v>
      </c>
      <c r="CH1418" s="2">
        <v>0</v>
      </c>
      <c r="CI1418" s="2">
        <v>10</v>
      </c>
      <c r="CJ1418" s="2">
        <v>0</v>
      </c>
      <c r="CK1418" s="2">
        <v>50</v>
      </c>
      <c r="CL1418" s="2">
        <v>0</v>
      </c>
      <c r="CM1418" s="2">
        <v>0</v>
      </c>
      <c r="CN1418" s="2">
        <v>0</v>
      </c>
      <c r="CO1418" s="2">
        <v>10</v>
      </c>
      <c r="CP1418" s="2">
        <v>0</v>
      </c>
      <c r="CQ1418" s="2">
        <v>50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10</v>
      </c>
      <c r="DC1418" s="2">
        <v>0</v>
      </c>
      <c r="DD1418" s="2">
        <v>50</v>
      </c>
      <c r="DE1418" s="2">
        <v>0</v>
      </c>
      <c r="DF1418" s="2">
        <v>25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0</v>
      </c>
      <c r="EO1418" s="2">
        <v>0</v>
      </c>
      <c r="EP1418" s="2">
        <v>10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25</v>
      </c>
      <c r="FI1418" s="2">
        <v>0</v>
      </c>
      <c r="FJ1418" s="2">
        <v>0</v>
      </c>
      <c r="FK1418" s="2">
        <v>0</v>
      </c>
      <c r="FL1418" s="2">
        <v>25</v>
      </c>
      <c r="FM1418" s="2">
        <v>0</v>
      </c>
      <c r="FN1418" s="2">
        <v>0</v>
      </c>
      <c r="FO1418" s="2">
        <v>0</v>
      </c>
      <c r="FP1418" s="2">
        <v>0</v>
      </c>
      <c r="FQ1418" s="2">
        <v>0</v>
      </c>
      <c r="FR1418" s="2">
        <v>0</v>
      </c>
      <c r="FS1418" s="2">
        <v>0</v>
      </c>
      <c r="FT1418" s="2">
        <v>0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60</v>
      </c>
      <c r="GE1418" s="2">
        <v>3</v>
      </c>
      <c r="GF1418" s="2" t="s">
        <v>188</v>
      </c>
    </row>
    <row r="1419" spans="1:188" x14ac:dyDescent="0.7">
      <c r="A1419" s="2">
        <v>1407791</v>
      </c>
      <c r="B1419" s="2" t="s">
        <v>1605</v>
      </c>
      <c r="C1419" s="3">
        <v>41640</v>
      </c>
      <c r="D1419" s="2">
        <v>5</v>
      </c>
      <c r="E1419" s="2">
        <v>3</v>
      </c>
      <c r="F1419" s="2">
        <v>1</v>
      </c>
      <c r="G1419" s="2">
        <v>3</v>
      </c>
      <c r="H1419" s="2">
        <v>0</v>
      </c>
      <c r="I1419" s="2">
        <v>1</v>
      </c>
      <c r="J1419" s="2">
        <v>0</v>
      </c>
      <c r="K1419" s="2">
        <v>2</v>
      </c>
      <c r="L1419" s="2">
        <v>0</v>
      </c>
      <c r="M1419" s="2">
        <v>1</v>
      </c>
      <c r="N1419" s="2">
        <v>0</v>
      </c>
      <c r="O1419" s="2">
        <v>2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1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</v>
      </c>
      <c r="AI1419" s="2">
        <v>1</v>
      </c>
      <c r="AJ1419" s="2">
        <v>0</v>
      </c>
      <c r="AK1419" s="2">
        <v>0</v>
      </c>
      <c r="AL1419" s="2">
        <v>0</v>
      </c>
      <c r="AM1419" s="2">
        <v>0</v>
      </c>
      <c r="AN1419" s="2">
        <v>1</v>
      </c>
      <c r="AO1419" s="2">
        <v>0</v>
      </c>
      <c r="AP1419" s="2">
        <v>0</v>
      </c>
      <c r="AQ1419" s="2">
        <v>0</v>
      </c>
      <c r="AR1419" s="2">
        <v>1</v>
      </c>
      <c r="AS1419" s="2">
        <v>0</v>
      </c>
      <c r="AT1419" s="2">
        <v>0</v>
      </c>
      <c r="AU1419" s="2">
        <v>0</v>
      </c>
      <c r="AV1419" s="2">
        <v>1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175</v>
      </c>
      <c r="CG1419" s="2">
        <v>200</v>
      </c>
      <c r="CH1419" s="2">
        <v>0</v>
      </c>
      <c r="CI1419" s="2">
        <v>25</v>
      </c>
      <c r="CJ1419" s="2">
        <v>0</v>
      </c>
      <c r="CK1419" s="2">
        <v>150</v>
      </c>
      <c r="CL1419" s="2">
        <v>0</v>
      </c>
      <c r="CM1419" s="2">
        <v>0</v>
      </c>
      <c r="CN1419" s="2">
        <v>0</v>
      </c>
      <c r="CO1419" s="2">
        <v>25</v>
      </c>
      <c r="CP1419" s="2">
        <v>0</v>
      </c>
      <c r="CQ1419" s="2">
        <v>150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0</v>
      </c>
      <c r="DB1419" s="2">
        <v>25</v>
      </c>
      <c r="DC1419" s="2">
        <v>0</v>
      </c>
      <c r="DD1419" s="2">
        <v>150</v>
      </c>
      <c r="DE1419" s="2">
        <v>0</v>
      </c>
      <c r="DF1419" s="2">
        <v>50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0</v>
      </c>
      <c r="EJ1419" s="2">
        <v>0</v>
      </c>
      <c r="EK1419" s="2">
        <v>25</v>
      </c>
      <c r="EL1419" s="2">
        <v>0</v>
      </c>
      <c r="EM1419" s="2">
        <v>0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50</v>
      </c>
      <c r="FJ1419" s="2">
        <v>0</v>
      </c>
      <c r="FK1419" s="2">
        <v>0</v>
      </c>
      <c r="FL1419" s="2">
        <v>0</v>
      </c>
      <c r="FM1419" s="2">
        <v>0</v>
      </c>
      <c r="FN1419" s="2">
        <v>100</v>
      </c>
      <c r="FO1419" s="2">
        <v>0</v>
      </c>
      <c r="FP1419" s="2">
        <v>0</v>
      </c>
      <c r="FQ1419" s="2">
        <v>0</v>
      </c>
      <c r="FR1419" s="2">
        <v>0</v>
      </c>
      <c r="FS1419" s="2">
        <v>0</v>
      </c>
      <c r="FT1419" s="2">
        <v>0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175</v>
      </c>
      <c r="GE1419" s="2">
        <v>3</v>
      </c>
      <c r="GF1419" s="2" t="s">
        <v>188</v>
      </c>
    </row>
    <row r="1420" spans="1:188" x14ac:dyDescent="0.7">
      <c r="A1420" s="2">
        <v>1407934</v>
      </c>
      <c r="B1420" s="2" t="s">
        <v>1606</v>
      </c>
      <c r="C1420" s="3">
        <v>41275</v>
      </c>
      <c r="D1420" s="2">
        <v>6</v>
      </c>
      <c r="E1420" s="2">
        <v>3</v>
      </c>
      <c r="F1420" s="2">
        <v>1</v>
      </c>
      <c r="G1420" s="2">
        <v>3</v>
      </c>
      <c r="H1420" s="2">
        <v>1</v>
      </c>
      <c r="I1420" s="2">
        <v>0</v>
      </c>
      <c r="J1420" s="2">
        <v>3</v>
      </c>
      <c r="K1420" s="2">
        <v>0</v>
      </c>
      <c r="L1420" s="2">
        <v>1</v>
      </c>
      <c r="M1420" s="2">
        <v>1</v>
      </c>
      <c r="N1420" s="2">
        <v>0</v>
      </c>
      <c r="O1420" s="2">
        <v>3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1</v>
      </c>
      <c r="AE1420" s="2">
        <v>0</v>
      </c>
      <c r="AF1420" s="2">
        <v>0</v>
      </c>
      <c r="AG1420" s="2">
        <v>0</v>
      </c>
      <c r="AH1420" s="2">
        <v>1</v>
      </c>
      <c r="AI1420" s="2">
        <v>1</v>
      </c>
      <c r="AJ1420" s="2">
        <v>0</v>
      </c>
      <c r="AK1420" s="2">
        <v>0</v>
      </c>
      <c r="AL1420" s="2">
        <v>0</v>
      </c>
      <c r="AM1420" s="2">
        <v>0</v>
      </c>
      <c r="AN1420" s="2">
        <v>1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0</v>
      </c>
      <c r="AV1420" s="2">
        <v>1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1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125</v>
      </c>
      <c r="CG1420" s="2">
        <v>100</v>
      </c>
      <c r="CH1420" s="2">
        <v>25</v>
      </c>
      <c r="CI1420" s="2">
        <v>0</v>
      </c>
      <c r="CJ1420" s="2">
        <v>75</v>
      </c>
      <c r="CK1420" s="2">
        <v>0</v>
      </c>
      <c r="CL1420" s="2">
        <v>25</v>
      </c>
      <c r="CM1420" s="2">
        <v>0</v>
      </c>
      <c r="CN1420" s="2">
        <v>25</v>
      </c>
      <c r="CO1420" s="2">
        <v>0</v>
      </c>
      <c r="CP1420" s="2">
        <v>75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25</v>
      </c>
      <c r="DC1420" s="2">
        <v>0</v>
      </c>
      <c r="DD1420" s="2">
        <v>75</v>
      </c>
      <c r="DE1420" s="2">
        <v>0</v>
      </c>
      <c r="DF1420" s="2">
        <v>25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25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75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0</v>
      </c>
      <c r="FQ1420" s="2">
        <v>0</v>
      </c>
      <c r="FR1420" s="2">
        <v>0</v>
      </c>
      <c r="FS1420" s="2">
        <v>0</v>
      </c>
      <c r="FT1420" s="2">
        <v>0</v>
      </c>
      <c r="FU1420" s="2">
        <v>0</v>
      </c>
      <c r="FV1420" s="2">
        <v>0</v>
      </c>
      <c r="FW1420" s="2">
        <v>0</v>
      </c>
      <c r="FX1420" s="2">
        <v>0</v>
      </c>
      <c r="FY1420" s="2">
        <v>25</v>
      </c>
      <c r="FZ1420" s="2">
        <v>0</v>
      </c>
      <c r="GA1420" s="2">
        <v>0</v>
      </c>
      <c r="GB1420" s="2">
        <v>0</v>
      </c>
      <c r="GC1420" s="2">
        <v>0</v>
      </c>
      <c r="GD1420" s="2">
        <v>125</v>
      </c>
      <c r="GE1420" s="2">
        <v>5</v>
      </c>
      <c r="GF1420" s="2" t="s">
        <v>188</v>
      </c>
    </row>
    <row r="1421" spans="1:188" x14ac:dyDescent="0.7">
      <c r="A1421" s="2">
        <v>1408392</v>
      </c>
      <c r="B1421" s="2" t="s">
        <v>1607</v>
      </c>
      <c r="C1421" s="3">
        <v>41275</v>
      </c>
      <c r="D1421" s="2">
        <v>6</v>
      </c>
      <c r="E1421" s="2">
        <v>4</v>
      </c>
      <c r="F1421" s="2">
        <v>2</v>
      </c>
      <c r="G1421" s="2">
        <v>4</v>
      </c>
      <c r="H1421" s="2">
        <v>4</v>
      </c>
      <c r="I1421" s="2">
        <v>0</v>
      </c>
      <c r="J1421" s="2">
        <v>1</v>
      </c>
      <c r="K1421" s="2">
        <v>0</v>
      </c>
      <c r="L1421" s="2">
        <v>1</v>
      </c>
      <c r="M1421" s="2">
        <v>4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s="2">
        <v>0</v>
      </c>
      <c r="V1421" s="2">
        <v>1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1</v>
      </c>
      <c r="AI1421" s="2">
        <v>1</v>
      </c>
      <c r="AJ1421" s="2">
        <v>0</v>
      </c>
      <c r="AK1421" s="2">
        <v>0</v>
      </c>
      <c r="AL1421" s="2">
        <v>0</v>
      </c>
      <c r="AM1421" s="2">
        <v>0</v>
      </c>
      <c r="AN1421" s="2">
        <v>1</v>
      </c>
      <c r="AO1421" s="2">
        <v>0</v>
      </c>
      <c r="AP1421" s="2">
        <v>0</v>
      </c>
      <c r="AQ1421" s="2">
        <v>0</v>
      </c>
      <c r="AR1421" s="2">
        <v>1</v>
      </c>
      <c r="AS1421" s="2">
        <v>0</v>
      </c>
      <c r="AT1421" s="2">
        <v>0</v>
      </c>
      <c r="AU1421" s="2">
        <v>0</v>
      </c>
      <c r="AV1421" s="2">
        <v>1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1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512.66999999999996</v>
      </c>
      <c r="CG1421" s="2">
        <v>125</v>
      </c>
      <c r="CH1421" s="2">
        <v>487.67</v>
      </c>
      <c r="CI1421" s="2">
        <v>0</v>
      </c>
      <c r="CJ1421" s="2">
        <v>25</v>
      </c>
      <c r="CK1421" s="2">
        <v>0</v>
      </c>
      <c r="CL1421" s="2">
        <v>100</v>
      </c>
      <c r="CM1421" s="2">
        <v>0</v>
      </c>
      <c r="CN1421" s="2">
        <v>487.67</v>
      </c>
      <c r="CO1421" s="2">
        <v>0</v>
      </c>
      <c r="CP1421" s="2">
        <v>25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487.67</v>
      </c>
      <c r="DC1421" s="2">
        <v>0</v>
      </c>
      <c r="DD1421" s="2">
        <v>25</v>
      </c>
      <c r="DE1421" s="2">
        <v>0</v>
      </c>
      <c r="DF1421" s="2">
        <v>100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85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402.67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25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>
        <v>0</v>
      </c>
      <c r="FT1421" s="2">
        <v>0</v>
      </c>
      <c r="FU1421" s="2">
        <v>0</v>
      </c>
      <c r="FV1421" s="2">
        <v>0</v>
      </c>
      <c r="FW1421" s="2">
        <v>0</v>
      </c>
      <c r="FX1421" s="2">
        <v>100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612.66999999999996</v>
      </c>
      <c r="GE1421" s="2">
        <v>6</v>
      </c>
      <c r="GF1421" s="2" t="s">
        <v>188</v>
      </c>
    </row>
    <row r="1422" spans="1:188" x14ac:dyDescent="0.7">
      <c r="A1422" s="2">
        <v>1409076</v>
      </c>
      <c r="B1422" s="2" t="s">
        <v>1608</v>
      </c>
      <c r="C1422" s="3">
        <v>41275</v>
      </c>
      <c r="D1422" s="2">
        <v>6</v>
      </c>
      <c r="E1422" s="2">
        <v>3</v>
      </c>
      <c r="F1422" s="2">
        <v>1</v>
      </c>
      <c r="G1422" s="2">
        <v>3</v>
      </c>
      <c r="H1422" s="2">
        <v>1</v>
      </c>
      <c r="I1422" s="2">
        <v>0</v>
      </c>
      <c r="J1422" s="2">
        <v>1</v>
      </c>
      <c r="K1422" s="2">
        <v>0</v>
      </c>
      <c r="L1422" s="2">
        <v>1</v>
      </c>
      <c r="M1422" s="2">
        <v>1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1</v>
      </c>
      <c r="AE1422" s="2">
        <v>0</v>
      </c>
      <c r="AF1422" s="2">
        <v>0</v>
      </c>
      <c r="AG1422" s="2">
        <v>0</v>
      </c>
      <c r="AH1422" s="2">
        <v>1</v>
      </c>
      <c r="AI1422" s="2">
        <v>1</v>
      </c>
      <c r="AJ1422" s="2">
        <v>0</v>
      </c>
      <c r="AK1422" s="2">
        <v>0</v>
      </c>
      <c r="AL1422" s="2">
        <v>0</v>
      </c>
      <c r="AM1422" s="2">
        <v>0</v>
      </c>
      <c r="AN1422" s="2">
        <v>1</v>
      </c>
      <c r="AO1422" s="2">
        <v>0</v>
      </c>
      <c r="AP1422" s="2">
        <v>0</v>
      </c>
      <c r="AQ1422" s="2">
        <v>0</v>
      </c>
      <c r="AR1422" s="2">
        <v>1</v>
      </c>
      <c r="AS1422" s="2">
        <v>0</v>
      </c>
      <c r="AT1422" s="2">
        <v>0</v>
      </c>
      <c r="AU1422" s="2">
        <v>0</v>
      </c>
      <c r="AV1422" s="2">
        <v>1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1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200</v>
      </c>
      <c r="CG1422" s="2">
        <v>150</v>
      </c>
      <c r="CH1422" s="2">
        <v>50</v>
      </c>
      <c r="CI1422" s="2">
        <v>0</v>
      </c>
      <c r="CJ1422" s="2">
        <v>100</v>
      </c>
      <c r="CK1422" s="2">
        <v>0</v>
      </c>
      <c r="CL1422" s="2">
        <v>50</v>
      </c>
      <c r="CM1422" s="2">
        <v>0</v>
      </c>
      <c r="CN1422" s="2">
        <v>50</v>
      </c>
      <c r="CO1422" s="2">
        <v>0</v>
      </c>
      <c r="CP1422" s="2">
        <v>100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50</v>
      </c>
      <c r="DC1422" s="2">
        <v>0</v>
      </c>
      <c r="DD1422" s="2">
        <v>100</v>
      </c>
      <c r="DE1422" s="2">
        <v>0</v>
      </c>
      <c r="DF1422" s="2">
        <v>50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50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100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0</v>
      </c>
      <c r="FN1422" s="2">
        <v>0</v>
      </c>
      <c r="FO1422" s="2">
        <v>0</v>
      </c>
      <c r="FP1422" s="2">
        <v>0</v>
      </c>
      <c r="FQ1422" s="2">
        <v>0</v>
      </c>
      <c r="FR1422" s="2">
        <v>0</v>
      </c>
      <c r="FS1422" s="2">
        <v>0</v>
      </c>
      <c r="FT1422" s="2">
        <v>0</v>
      </c>
      <c r="FU1422" s="2">
        <v>0</v>
      </c>
      <c r="FV1422" s="2">
        <v>0</v>
      </c>
      <c r="FW1422" s="2">
        <v>0</v>
      </c>
      <c r="FX1422" s="2">
        <v>0</v>
      </c>
      <c r="FY1422" s="2">
        <v>50</v>
      </c>
      <c r="FZ1422" s="2">
        <v>0</v>
      </c>
      <c r="GA1422" s="2">
        <v>0</v>
      </c>
      <c r="GB1422" s="2">
        <v>0</v>
      </c>
      <c r="GC1422" s="2">
        <v>0</v>
      </c>
      <c r="GD1422" s="2">
        <v>200</v>
      </c>
      <c r="GE1422" s="2">
        <v>3</v>
      </c>
      <c r="GF1422" s="2" t="s">
        <v>188</v>
      </c>
    </row>
    <row r="1423" spans="1:188" x14ac:dyDescent="0.7">
      <c r="A1423" s="2">
        <v>1413171</v>
      </c>
      <c r="B1423" s="2" t="s">
        <v>1609</v>
      </c>
      <c r="C1423" s="3">
        <v>41275</v>
      </c>
      <c r="D1423" s="2">
        <v>6</v>
      </c>
      <c r="E1423" s="2">
        <v>3</v>
      </c>
      <c r="F1423" s="2">
        <v>1</v>
      </c>
      <c r="G1423" s="2">
        <v>3</v>
      </c>
      <c r="H1423" s="2">
        <v>2</v>
      </c>
      <c r="I1423" s="2">
        <v>0</v>
      </c>
      <c r="J1423" s="2">
        <v>2</v>
      </c>
      <c r="K1423" s="2">
        <v>0</v>
      </c>
      <c r="L1423" s="2">
        <v>4</v>
      </c>
      <c r="M1423" s="2">
        <v>2</v>
      </c>
      <c r="N1423" s="2">
        <v>0</v>
      </c>
      <c r="O1423" s="2">
        <v>2</v>
      </c>
      <c r="P1423" s="2">
        <v>0</v>
      </c>
      <c r="Q1423" s="2">
        <v>4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1</v>
      </c>
      <c r="AE1423" s="2">
        <v>0</v>
      </c>
      <c r="AF1423" s="2">
        <v>0</v>
      </c>
      <c r="AG1423" s="2">
        <v>0</v>
      </c>
      <c r="AH1423" s="2">
        <v>1</v>
      </c>
      <c r="AI1423" s="2">
        <v>1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0</v>
      </c>
      <c r="AP1423" s="2">
        <v>0</v>
      </c>
      <c r="AQ1423" s="2">
        <v>0</v>
      </c>
      <c r="AR1423" s="2">
        <v>1</v>
      </c>
      <c r="AS1423" s="2">
        <v>0</v>
      </c>
      <c r="AT1423" s="2">
        <v>0</v>
      </c>
      <c r="AU1423" s="2">
        <v>0</v>
      </c>
      <c r="AV1423" s="2">
        <v>1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1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130</v>
      </c>
      <c r="CG1423" s="2">
        <v>110</v>
      </c>
      <c r="CH1423" s="2">
        <v>20</v>
      </c>
      <c r="CI1423" s="2">
        <v>0</v>
      </c>
      <c r="CJ1423" s="2">
        <v>20</v>
      </c>
      <c r="CK1423" s="2">
        <v>0</v>
      </c>
      <c r="CL1423" s="2">
        <v>90</v>
      </c>
      <c r="CM1423" s="2">
        <v>0</v>
      </c>
      <c r="CN1423" s="2">
        <v>20</v>
      </c>
      <c r="CO1423" s="2">
        <v>0</v>
      </c>
      <c r="CP1423" s="2">
        <v>20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20</v>
      </c>
      <c r="DC1423" s="2">
        <v>0</v>
      </c>
      <c r="DD1423" s="2">
        <v>20</v>
      </c>
      <c r="DE1423" s="2">
        <v>0</v>
      </c>
      <c r="DF1423" s="2">
        <v>90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20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10</v>
      </c>
      <c r="EV1423" s="2">
        <v>0</v>
      </c>
      <c r="EW1423" s="2">
        <v>0</v>
      </c>
      <c r="EX1423" s="2">
        <v>10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0</v>
      </c>
      <c r="FR1423" s="2">
        <v>0</v>
      </c>
      <c r="FS1423" s="2">
        <v>25</v>
      </c>
      <c r="FT1423" s="2">
        <v>0</v>
      </c>
      <c r="FU1423" s="2">
        <v>0</v>
      </c>
      <c r="FV1423" s="2">
        <v>40</v>
      </c>
      <c r="FW1423" s="2">
        <v>0</v>
      </c>
      <c r="FX1423" s="2">
        <v>25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130</v>
      </c>
      <c r="GE1423" s="2">
        <v>8</v>
      </c>
      <c r="GF1423" s="2" t="s">
        <v>188</v>
      </c>
    </row>
    <row r="1424" spans="1:188" x14ac:dyDescent="0.7">
      <c r="A1424" s="2">
        <v>1413313</v>
      </c>
      <c r="B1424" s="2" t="s">
        <v>1610</v>
      </c>
      <c r="C1424" s="3">
        <v>41275</v>
      </c>
      <c r="D1424" s="2">
        <v>6</v>
      </c>
      <c r="E1424" s="2">
        <v>3</v>
      </c>
      <c r="F1424" s="2">
        <v>1</v>
      </c>
      <c r="G1424" s="2">
        <v>3</v>
      </c>
      <c r="H1424" s="2">
        <v>1</v>
      </c>
      <c r="I1424" s="2">
        <v>0</v>
      </c>
      <c r="J1424" s="2">
        <v>1</v>
      </c>
      <c r="K1424" s="2">
        <v>0</v>
      </c>
      <c r="L1424" s="2">
        <v>1</v>
      </c>
      <c r="M1424" s="2">
        <v>1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1</v>
      </c>
      <c r="AE1424" s="2">
        <v>0</v>
      </c>
      <c r="AF1424" s="2">
        <v>0</v>
      </c>
      <c r="AG1424" s="2">
        <v>0</v>
      </c>
      <c r="AH1424" s="2">
        <v>1</v>
      </c>
      <c r="AI1424" s="2">
        <v>1</v>
      </c>
      <c r="AJ1424" s="2">
        <v>0</v>
      </c>
      <c r="AK1424" s="2">
        <v>0</v>
      </c>
      <c r="AL1424" s="2">
        <v>0</v>
      </c>
      <c r="AM1424" s="2">
        <v>0</v>
      </c>
      <c r="AN1424" s="2">
        <v>1</v>
      </c>
      <c r="AO1424" s="2">
        <v>0</v>
      </c>
      <c r="AP1424" s="2">
        <v>0</v>
      </c>
      <c r="AQ1424" s="2">
        <v>0</v>
      </c>
      <c r="AR1424" s="2">
        <v>1</v>
      </c>
      <c r="AS1424" s="2">
        <v>0</v>
      </c>
      <c r="AT1424" s="2">
        <v>0</v>
      </c>
      <c r="AU1424" s="2">
        <v>0</v>
      </c>
      <c r="AV1424" s="2">
        <v>1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1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75</v>
      </c>
      <c r="CG1424" s="2">
        <v>50</v>
      </c>
      <c r="CH1424" s="2">
        <v>25</v>
      </c>
      <c r="CI1424" s="2">
        <v>0</v>
      </c>
      <c r="CJ1424" s="2">
        <v>25</v>
      </c>
      <c r="CK1424" s="2">
        <v>0</v>
      </c>
      <c r="CL1424" s="2">
        <v>25</v>
      </c>
      <c r="CM1424" s="2">
        <v>0</v>
      </c>
      <c r="CN1424" s="2">
        <v>25</v>
      </c>
      <c r="CO1424" s="2">
        <v>0</v>
      </c>
      <c r="CP1424" s="2">
        <v>25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25</v>
      </c>
      <c r="DC1424" s="2">
        <v>0</v>
      </c>
      <c r="DD1424" s="2">
        <v>25</v>
      </c>
      <c r="DE1424" s="2">
        <v>0</v>
      </c>
      <c r="DF1424" s="2">
        <v>25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25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25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0</v>
      </c>
      <c r="FQ1424" s="2">
        <v>0</v>
      </c>
      <c r="FR1424" s="2">
        <v>0</v>
      </c>
      <c r="FS1424" s="2">
        <v>0</v>
      </c>
      <c r="FT1424" s="2">
        <v>0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25</v>
      </c>
      <c r="GD1424" s="2">
        <v>75</v>
      </c>
      <c r="GE1424" s="2">
        <v>3</v>
      </c>
      <c r="GF1424" s="2" t="s">
        <v>188</v>
      </c>
    </row>
    <row r="1425" spans="1:188" x14ac:dyDescent="0.7">
      <c r="A1425" s="2">
        <v>1413348</v>
      </c>
      <c r="B1425" s="2" t="s">
        <v>1611</v>
      </c>
      <c r="C1425" s="3">
        <v>41275</v>
      </c>
      <c r="D1425" s="2">
        <v>6</v>
      </c>
      <c r="E1425" s="2">
        <v>3</v>
      </c>
      <c r="F1425" s="2">
        <v>1</v>
      </c>
      <c r="G1425" s="2">
        <v>3</v>
      </c>
      <c r="H1425" s="2">
        <v>1</v>
      </c>
      <c r="I1425" s="2">
        <v>0</v>
      </c>
      <c r="J1425" s="2">
        <v>1</v>
      </c>
      <c r="K1425" s="2">
        <v>0</v>
      </c>
      <c r="L1425" s="2">
        <v>3</v>
      </c>
      <c r="M1425" s="2">
        <v>1</v>
      </c>
      <c r="N1425" s="2">
        <v>0</v>
      </c>
      <c r="O1425" s="2">
        <v>1</v>
      </c>
      <c r="P1425" s="2">
        <v>0</v>
      </c>
      <c r="Q1425" s="2">
        <v>3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1</v>
      </c>
      <c r="AE1425" s="2">
        <v>0</v>
      </c>
      <c r="AF1425" s="2">
        <v>0</v>
      </c>
      <c r="AG1425" s="2">
        <v>0</v>
      </c>
      <c r="AH1425" s="2">
        <v>1</v>
      </c>
      <c r="AI1425" s="2">
        <v>1</v>
      </c>
      <c r="AJ1425" s="2">
        <v>0</v>
      </c>
      <c r="AK1425" s="2">
        <v>0</v>
      </c>
      <c r="AL1425" s="2">
        <v>0</v>
      </c>
      <c r="AM1425" s="2">
        <v>0</v>
      </c>
      <c r="AN1425" s="2">
        <v>1</v>
      </c>
      <c r="AO1425" s="2">
        <v>0</v>
      </c>
      <c r="AP1425" s="2">
        <v>0</v>
      </c>
      <c r="AQ1425" s="2">
        <v>0</v>
      </c>
      <c r="AR1425" s="2">
        <v>1</v>
      </c>
      <c r="AS1425" s="2">
        <v>0</v>
      </c>
      <c r="AT1425" s="2">
        <v>0</v>
      </c>
      <c r="AU1425" s="2">
        <v>0</v>
      </c>
      <c r="AV1425" s="2">
        <v>1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393.58</v>
      </c>
      <c r="CG1425" s="2">
        <v>343.58</v>
      </c>
      <c r="CH1425" s="2">
        <v>50</v>
      </c>
      <c r="CI1425" s="2">
        <v>0</v>
      </c>
      <c r="CJ1425" s="2">
        <v>50</v>
      </c>
      <c r="CK1425" s="2">
        <v>0</v>
      </c>
      <c r="CL1425" s="2">
        <v>293.58</v>
      </c>
      <c r="CM1425" s="2">
        <v>0</v>
      </c>
      <c r="CN1425" s="2">
        <v>50</v>
      </c>
      <c r="CO1425" s="2">
        <v>0</v>
      </c>
      <c r="CP1425" s="2">
        <v>50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50</v>
      </c>
      <c r="DC1425" s="2">
        <v>0</v>
      </c>
      <c r="DD1425" s="2">
        <v>50</v>
      </c>
      <c r="DE1425" s="2">
        <v>0</v>
      </c>
      <c r="DF1425" s="2">
        <v>293.58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50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50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0</v>
      </c>
      <c r="FQ1425" s="2">
        <v>0</v>
      </c>
      <c r="FR1425" s="2">
        <v>75</v>
      </c>
      <c r="FS1425" s="2">
        <v>0</v>
      </c>
      <c r="FT1425" s="2">
        <v>0</v>
      </c>
      <c r="FU1425" s="2">
        <v>118.58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100</v>
      </c>
      <c r="GC1425" s="2">
        <v>0</v>
      </c>
      <c r="GD1425" s="2">
        <v>393.58</v>
      </c>
      <c r="GE1425" s="2">
        <v>5</v>
      </c>
      <c r="GF1425" s="2" t="s">
        <v>188</v>
      </c>
    </row>
    <row r="1426" spans="1:188" x14ac:dyDescent="0.7">
      <c r="A1426" s="2">
        <v>1413692</v>
      </c>
      <c r="B1426" s="2" t="s">
        <v>1612</v>
      </c>
      <c r="C1426" s="3">
        <v>41640</v>
      </c>
      <c r="D1426" s="2">
        <v>5</v>
      </c>
      <c r="E1426" s="2">
        <v>3</v>
      </c>
      <c r="F1426" s="2">
        <v>1</v>
      </c>
      <c r="G1426" s="2">
        <v>3</v>
      </c>
      <c r="H1426" s="2">
        <v>0</v>
      </c>
      <c r="I1426" s="2">
        <v>1</v>
      </c>
      <c r="J1426" s="2">
        <v>0</v>
      </c>
      <c r="K1426" s="2">
        <v>1</v>
      </c>
      <c r="L1426" s="2">
        <v>0</v>
      </c>
      <c r="M1426" s="2">
        <v>1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1</v>
      </c>
      <c r="AI1426" s="2">
        <v>1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>
        <v>0</v>
      </c>
      <c r="AR1426" s="2">
        <v>1</v>
      </c>
      <c r="AS1426" s="2">
        <v>0</v>
      </c>
      <c r="AT1426" s="2">
        <v>0</v>
      </c>
      <c r="AU1426" s="2">
        <v>0</v>
      </c>
      <c r="AV1426" s="2">
        <v>1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75</v>
      </c>
      <c r="CG1426" s="2">
        <v>77</v>
      </c>
      <c r="CH1426" s="2">
        <v>0</v>
      </c>
      <c r="CI1426" s="2">
        <v>25</v>
      </c>
      <c r="CJ1426" s="2">
        <v>0</v>
      </c>
      <c r="CK1426" s="2">
        <v>50</v>
      </c>
      <c r="CL1426" s="2">
        <v>0</v>
      </c>
      <c r="CM1426" s="2">
        <v>0</v>
      </c>
      <c r="CN1426" s="2">
        <v>0</v>
      </c>
      <c r="CO1426" s="2">
        <v>25</v>
      </c>
      <c r="CP1426" s="2">
        <v>0</v>
      </c>
      <c r="CQ1426" s="2">
        <v>50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2">
        <v>25</v>
      </c>
      <c r="DC1426" s="2">
        <v>0</v>
      </c>
      <c r="DD1426" s="2">
        <v>50</v>
      </c>
      <c r="DE1426" s="2">
        <v>0</v>
      </c>
      <c r="DF1426" s="2">
        <v>27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25</v>
      </c>
      <c r="EM1426" s="2">
        <v>0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50</v>
      </c>
      <c r="FO1426" s="2">
        <v>0</v>
      </c>
      <c r="FP1426" s="2">
        <v>0</v>
      </c>
      <c r="FQ1426" s="2">
        <v>0</v>
      </c>
      <c r="FR1426" s="2">
        <v>0</v>
      </c>
      <c r="FS1426" s="2">
        <v>0</v>
      </c>
      <c r="FT1426" s="2">
        <v>0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0</v>
      </c>
      <c r="GD1426" s="2">
        <v>75</v>
      </c>
      <c r="GE1426" s="2">
        <v>2</v>
      </c>
      <c r="GF1426" s="2" t="s">
        <v>188</v>
      </c>
    </row>
    <row r="1427" spans="1:188" x14ac:dyDescent="0.7">
      <c r="A1427" s="2">
        <v>1414406</v>
      </c>
      <c r="B1427" s="2" t="s">
        <v>1613</v>
      </c>
      <c r="C1427" s="3">
        <v>41275</v>
      </c>
      <c r="D1427" s="2">
        <v>6</v>
      </c>
      <c r="E1427" s="2">
        <v>3</v>
      </c>
      <c r="F1427" s="2">
        <v>1</v>
      </c>
      <c r="G1427" s="2">
        <v>3</v>
      </c>
      <c r="H1427" s="2">
        <v>1</v>
      </c>
      <c r="I1427" s="2">
        <v>0</v>
      </c>
      <c r="J1427" s="2">
        <v>1</v>
      </c>
      <c r="K1427" s="2">
        <v>0</v>
      </c>
      <c r="L1427" s="2">
        <v>1</v>
      </c>
      <c r="M1427" s="2">
        <v>1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1</v>
      </c>
      <c r="AE1427" s="2">
        <v>0</v>
      </c>
      <c r="AF1427" s="2">
        <v>0</v>
      </c>
      <c r="AG1427" s="2">
        <v>0</v>
      </c>
      <c r="AH1427" s="2">
        <v>1</v>
      </c>
      <c r="AI1427" s="2">
        <v>1</v>
      </c>
      <c r="AJ1427" s="2">
        <v>0</v>
      </c>
      <c r="AK1427" s="2">
        <v>0</v>
      </c>
      <c r="AL1427" s="2">
        <v>0</v>
      </c>
      <c r="AM1427" s="2">
        <v>0</v>
      </c>
      <c r="AN1427" s="2">
        <v>1</v>
      </c>
      <c r="AO1427" s="2">
        <v>0</v>
      </c>
      <c r="AP1427" s="2">
        <v>0</v>
      </c>
      <c r="AQ1427" s="2">
        <v>0</v>
      </c>
      <c r="AR1427" s="2">
        <v>1</v>
      </c>
      <c r="AS1427" s="2">
        <v>0</v>
      </c>
      <c r="AT1427" s="2">
        <v>0</v>
      </c>
      <c r="AU1427" s="2">
        <v>0</v>
      </c>
      <c r="AV1427" s="2">
        <v>1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1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130</v>
      </c>
      <c r="CG1427" s="2">
        <v>80</v>
      </c>
      <c r="CH1427" s="2">
        <v>50</v>
      </c>
      <c r="CI1427" s="2">
        <v>0</v>
      </c>
      <c r="CJ1427" s="2">
        <v>50</v>
      </c>
      <c r="CK1427" s="2">
        <v>0</v>
      </c>
      <c r="CL1427" s="2">
        <v>30</v>
      </c>
      <c r="CM1427" s="2">
        <v>0</v>
      </c>
      <c r="CN1427" s="2">
        <v>50</v>
      </c>
      <c r="CO1427" s="2">
        <v>0</v>
      </c>
      <c r="CP1427" s="2">
        <v>50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50</v>
      </c>
      <c r="DC1427" s="2">
        <v>0</v>
      </c>
      <c r="DD1427" s="2">
        <v>50</v>
      </c>
      <c r="DE1427" s="2">
        <v>0</v>
      </c>
      <c r="DF1427" s="2">
        <v>30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50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50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0</v>
      </c>
      <c r="FS1427" s="2">
        <v>30</v>
      </c>
      <c r="FT1427" s="2">
        <v>0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130</v>
      </c>
      <c r="GE1427" s="2">
        <v>3</v>
      </c>
      <c r="GF1427" s="2" t="s">
        <v>188</v>
      </c>
    </row>
    <row r="1428" spans="1:188" x14ac:dyDescent="0.7">
      <c r="A1428" s="2">
        <v>1414578</v>
      </c>
      <c r="B1428" s="2" t="s">
        <v>1614</v>
      </c>
      <c r="C1428" s="3">
        <v>41640</v>
      </c>
      <c r="D1428" s="2">
        <v>5</v>
      </c>
      <c r="E1428" s="2">
        <v>3</v>
      </c>
      <c r="F1428" s="2">
        <v>1</v>
      </c>
      <c r="G1428" s="2">
        <v>3</v>
      </c>
      <c r="H1428" s="2">
        <v>0</v>
      </c>
      <c r="I1428" s="2">
        <v>5</v>
      </c>
      <c r="J1428" s="2">
        <v>0</v>
      </c>
      <c r="K1428" s="2">
        <v>1</v>
      </c>
      <c r="L1428" s="2">
        <v>0</v>
      </c>
      <c r="M1428" s="2">
        <v>5</v>
      </c>
      <c r="N1428" s="2">
        <v>0</v>
      </c>
      <c r="O1428" s="2">
        <v>1</v>
      </c>
      <c r="P1428" s="2">
        <v>0</v>
      </c>
      <c r="Q1428" s="2">
        <v>2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1</v>
      </c>
      <c r="AI1428" s="2">
        <v>1</v>
      </c>
      <c r="AJ1428" s="2">
        <v>0</v>
      </c>
      <c r="AK1428" s="2">
        <v>0</v>
      </c>
      <c r="AL1428" s="2">
        <v>0</v>
      </c>
      <c r="AM1428" s="2">
        <v>0</v>
      </c>
      <c r="AN1428" s="2">
        <v>1</v>
      </c>
      <c r="AO1428" s="2">
        <v>0</v>
      </c>
      <c r="AP1428" s="2">
        <v>0</v>
      </c>
      <c r="AQ1428" s="2">
        <v>0</v>
      </c>
      <c r="AR1428" s="2">
        <v>1</v>
      </c>
      <c r="AS1428" s="2">
        <v>0</v>
      </c>
      <c r="AT1428" s="2">
        <v>0</v>
      </c>
      <c r="AU1428" s="2">
        <v>0</v>
      </c>
      <c r="AV1428" s="2">
        <v>1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4550.87</v>
      </c>
      <c r="CG1428" s="2">
        <v>76</v>
      </c>
      <c r="CH1428" s="2">
        <v>0</v>
      </c>
      <c r="CI1428" s="2">
        <v>4549.87</v>
      </c>
      <c r="CJ1428" s="2">
        <v>0</v>
      </c>
      <c r="CK1428" s="2">
        <v>1</v>
      </c>
      <c r="CL1428" s="2">
        <v>0</v>
      </c>
      <c r="CM1428" s="2">
        <v>0</v>
      </c>
      <c r="CN1428" s="2">
        <v>0</v>
      </c>
      <c r="CO1428" s="2">
        <v>4549.87</v>
      </c>
      <c r="CP1428" s="2">
        <v>0</v>
      </c>
      <c r="CQ1428" s="2">
        <v>1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4549.87</v>
      </c>
      <c r="DC1428" s="2">
        <v>0</v>
      </c>
      <c r="DD1428" s="2">
        <v>1</v>
      </c>
      <c r="DE1428" s="2">
        <v>0</v>
      </c>
      <c r="DF1428" s="2">
        <v>75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0</v>
      </c>
      <c r="EO1428" s="2">
        <v>4549.87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1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0</v>
      </c>
      <c r="FR1428" s="2">
        <v>0</v>
      </c>
      <c r="FS1428" s="2">
        <v>0</v>
      </c>
      <c r="FT1428" s="2">
        <v>0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4550.87</v>
      </c>
      <c r="GE1428" s="2">
        <v>6</v>
      </c>
      <c r="GF1428" s="2" t="s">
        <v>188</v>
      </c>
    </row>
    <row r="1429" spans="1:188" x14ac:dyDescent="0.7">
      <c r="A1429" s="2">
        <v>1415844</v>
      </c>
      <c r="B1429" s="2" t="s">
        <v>1615</v>
      </c>
      <c r="C1429" s="3">
        <v>41275</v>
      </c>
      <c r="D1429" s="2">
        <v>6</v>
      </c>
      <c r="E1429" s="2">
        <v>4</v>
      </c>
      <c r="F1429" s="2">
        <v>2</v>
      </c>
      <c r="G1429" s="2">
        <v>4</v>
      </c>
      <c r="H1429" s="2">
        <v>2</v>
      </c>
      <c r="I1429" s="2">
        <v>0</v>
      </c>
      <c r="J1429" s="2">
        <v>2</v>
      </c>
      <c r="K1429" s="2">
        <v>0</v>
      </c>
      <c r="L1429" s="2">
        <v>2</v>
      </c>
      <c r="M1429" s="2">
        <v>2</v>
      </c>
      <c r="N1429" s="2">
        <v>0</v>
      </c>
      <c r="O1429" s="2">
        <v>2</v>
      </c>
      <c r="P1429" s="2">
        <v>0</v>
      </c>
      <c r="Q1429" s="2">
        <v>2</v>
      </c>
      <c r="R1429" s="2">
        <v>0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1</v>
      </c>
      <c r="AI1429" s="2">
        <v>1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>
        <v>0</v>
      </c>
      <c r="AR1429" s="2">
        <v>1</v>
      </c>
      <c r="AS1429" s="2">
        <v>0</v>
      </c>
      <c r="AT1429" s="2">
        <v>0</v>
      </c>
      <c r="AU1429" s="2">
        <v>0</v>
      </c>
      <c r="AV1429" s="2">
        <v>1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1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98</v>
      </c>
      <c r="CG1429" s="2">
        <v>110</v>
      </c>
      <c r="CH1429" s="2">
        <v>58</v>
      </c>
      <c r="CI1429" s="2">
        <v>0</v>
      </c>
      <c r="CJ1429" s="2">
        <v>40</v>
      </c>
      <c r="CK1429" s="2">
        <v>0</v>
      </c>
      <c r="CL1429" s="2">
        <v>70</v>
      </c>
      <c r="CM1429" s="2">
        <v>0</v>
      </c>
      <c r="CN1429" s="2">
        <v>58</v>
      </c>
      <c r="CO1429" s="2">
        <v>0</v>
      </c>
      <c r="CP1429" s="2">
        <v>40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58</v>
      </c>
      <c r="DC1429" s="2">
        <v>0</v>
      </c>
      <c r="DD1429" s="2">
        <v>40</v>
      </c>
      <c r="DE1429" s="2">
        <v>0</v>
      </c>
      <c r="DF1429" s="2">
        <v>70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35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23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25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15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0</v>
      </c>
      <c r="FN1429" s="2">
        <v>0</v>
      </c>
      <c r="FO1429" s="2">
        <v>0</v>
      </c>
      <c r="FP1429" s="2">
        <v>0</v>
      </c>
      <c r="FQ1429" s="2">
        <v>0</v>
      </c>
      <c r="FR1429" s="2">
        <v>0</v>
      </c>
      <c r="FS1429" s="2">
        <v>20</v>
      </c>
      <c r="FT1429" s="2">
        <v>0</v>
      </c>
      <c r="FU1429" s="2">
        <v>0</v>
      </c>
      <c r="FV1429" s="2">
        <v>0</v>
      </c>
      <c r="FW1429" s="2">
        <v>0</v>
      </c>
      <c r="FX1429" s="2">
        <v>0</v>
      </c>
      <c r="FY1429" s="2">
        <v>50</v>
      </c>
      <c r="FZ1429" s="2">
        <v>0</v>
      </c>
      <c r="GA1429" s="2">
        <v>0</v>
      </c>
      <c r="GB1429" s="2">
        <v>0</v>
      </c>
      <c r="GC1429" s="2">
        <v>0</v>
      </c>
      <c r="GD1429" s="2">
        <v>168</v>
      </c>
      <c r="GE1429" s="2">
        <v>6</v>
      </c>
      <c r="GF1429" s="2" t="s">
        <v>188</v>
      </c>
    </row>
    <row r="1430" spans="1:188" x14ac:dyDescent="0.7">
      <c r="A1430" s="2">
        <v>1416038</v>
      </c>
      <c r="B1430" s="2" t="s">
        <v>1616</v>
      </c>
      <c r="C1430" s="3">
        <v>41275</v>
      </c>
      <c r="D1430" s="2">
        <v>6</v>
      </c>
      <c r="E1430" s="2">
        <v>3</v>
      </c>
      <c r="F1430" s="2">
        <v>1</v>
      </c>
      <c r="G1430" s="2">
        <v>3</v>
      </c>
      <c r="H1430" s="2">
        <v>1</v>
      </c>
      <c r="I1430" s="2">
        <v>0</v>
      </c>
      <c r="J1430" s="2">
        <v>1</v>
      </c>
      <c r="K1430" s="2">
        <v>0</v>
      </c>
      <c r="L1430" s="2">
        <v>1</v>
      </c>
      <c r="M1430" s="2">
        <v>1</v>
      </c>
      <c r="N1430" s="2">
        <v>0</v>
      </c>
      <c r="O1430" s="2">
        <v>1</v>
      </c>
      <c r="P1430" s="2">
        <v>0</v>
      </c>
      <c r="Q1430" s="2">
        <v>1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1</v>
      </c>
      <c r="AE1430" s="2">
        <v>0</v>
      </c>
      <c r="AF1430" s="2">
        <v>0</v>
      </c>
      <c r="AG1430" s="2">
        <v>0</v>
      </c>
      <c r="AH1430" s="2">
        <v>1</v>
      </c>
      <c r="AI1430" s="2">
        <v>1</v>
      </c>
      <c r="AJ1430" s="2">
        <v>0</v>
      </c>
      <c r="AK1430" s="2">
        <v>0</v>
      </c>
      <c r="AL1430" s="2">
        <v>0</v>
      </c>
      <c r="AM1430" s="2">
        <v>0</v>
      </c>
      <c r="AN1430" s="2">
        <v>1</v>
      </c>
      <c r="AO1430" s="2">
        <v>0</v>
      </c>
      <c r="AP1430" s="2">
        <v>0</v>
      </c>
      <c r="AQ1430" s="2">
        <v>0</v>
      </c>
      <c r="AR1430" s="2">
        <v>1</v>
      </c>
      <c r="AS1430" s="2">
        <v>0</v>
      </c>
      <c r="AT1430" s="2">
        <v>0</v>
      </c>
      <c r="AU1430" s="2">
        <v>0</v>
      </c>
      <c r="AV1430" s="2">
        <v>1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1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70</v>
      </c>
      <c r="CG1430" s="2">
        <v>60</v>
      </c>
      <c r="CH1430" s="2">
        <v>10</v>
      </c>
      <c r="CI1430" s="2">
        <v>0</v>
      </c>
      <c r="CJ1430" s="2">
        <v>30</v>
      </c>
      <c r="CK1430" s="2">
        <v>0</v>
      </c>
      <c r="CL1430" s="2">
        <v>30</v>
      </c>
      <c r="CM1430" s="2">
        <v>0</v>
      </c>
      <c r="CN1430" s="2">
        <v>10</v>
      </c>
      <c r="CO1430" s="2">
        <v>0</v>
      </c>
      <c r="CP1430" s="2">
        <v>30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10</v>
      </c>
      <c r="DC1430" s="2">
        <v>0</v>
      </c>
      <c r="DD1430" s="2">
        <v>30</v>
      </c>
      <c r="DE1430" s="2">
        <v>0</v>
      </c>
      <c r="DF1430" s="2">
        <v>30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10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30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0</v>
      </c>
      <c r="FS1430" s="2">
        <v>0</v>
      </c>
      <c r="FT1430" s="2">
        <v>0</v>
      </c>
      <c r="FU1430" s="2">
        <v>0</v>
      </c>
      <c r="FV1430" s="2">
        <v>0</v>
      </c>
      <c r="FW1430" s="2">
        <v>0</v>
      </c>
      <c r="FX1430" s="2">
        <v>0</v>
      </c>
      <c r="FY1430" s="2">
        <v>30</v>
      </c>
      <c r="FZ1430" s="2">
        <v>0</v>
      </c>
      <c r="GA1430" s="2">
        <v>0</v>
      </c>
      <c r="GB1430" s="2">
        <v>0</v>
      </c>
      <c r="GC1430" s="2">
        <v>0</v>
      </c>
      <c r="GD1430" s="2">
        <v>70</v>
      </c>
      <c r="GE1430" s="2">
        <v>3</v>
      </c>
      <c r="GF1430" s="2" t="s">
        <v>188</v>
      </c>
    </row>
    <row r="1431" spans="1:188" x14ac:dyDescent="0.7">
      <c r="A1431" s="2">
        <v>1416459</v>
      </c>
      <c r="B1431" s="2" t="s">
        <v>1617</v>
      </c>
      <c r="C1431" s="3">
        <v>41275</v>
      </c>
      <c r="D1431" s="2">
        <v>6</v>
      </c>
      <c r="E1431" s="2">
        <v>3</v>
      </c>
      <c r="F1431" s="2">
        <v>1</v>
      </c>
      <c r="G1431" s="2">
        <v>3</v>
      </c>
      <c r="H1431" s="2">
        <v>1</v>
      </c>
      <c r="I1431" s="2">
        <v>0</v>
      </c>
      <c r="J1431" s="2">
        <v>1</v>
      </c>
      <c r="K1431" s="2">
        <v>0</v>
      </c>
      <c r="L1431" s="2">
        <v>1</v>
      </c>
      <c r="M1431" s="2">
        <v>1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1</v>
      </c>
      <c r="AE1431" s="2">
        <v>0</v>
      </c>
      <c r="AF1431" s="2">
        <v>0</v>
      </c>
      <c r="AG1431" s="2">
        <v>0</v>
      </c>
      <c r="AH1431" s="2">
        <v>1</v>
      </c>
      <c r="AI1431" s="2">
        <v>1</v>
      </c>
      <c r="AJ1431" s="2">
        <v>0</v>
      </c>
      <c r="AK1431" s="2">
        <v>0</v>
      </c>
      <c r="AL1431" s="2">
        <v>0</v>
      </c>
      <c r="AM1431" s="2">
        <v>0</v>
      </c>
      <c r="AN1431" s="2">
        <v>1</v>
      </c>
      <c r="AO1431" s="2">
        <v>0</v>
      </c>
      <c r="AP1431" s="2">
        <v>0</v>
      </c>
      <c r="AQ1431" s="2">
        <v>0</v>
      </c>
      <c r="AR1431" s="2">
        <v>1</v>
      </c>
      <c r="AS1431" s="2">
        <v>0</v>
      </c>
      <c r="AT1431" s="2">
        <v>0</v>
      </c>
      <c r="AU1431" s="2">
        <v>0</v>
      </c>
      <c r="AV1431" s="2">
        <v>1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1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40</v>
      </c>
      <c r="CG1431" s="2">
        <v>25</v>
      </c>
      <c r="CH1431" s="2">
        <v>15</v>
      </c>
      <c r="CI1431" s="2">
        <v>0</v>
      </c>
      <c r="CJ1431" s="2">
        <v>15</v>
      </c>
      <c r="CK1431" s="2">
        <v>0</v>
      </c>
      <c r="CL1431" s="2">
        <v>10</v>
      </c>
      <c r="CM1431" s="2">
        <v>0</v>
      </c>
      <c r="CN1431" s="2">
        <v>15</v>
      </c>
      <c r="CO1431" s="2">
        <v>0</v>
      </c>
      <c r="CP1431" s="2">
        <v>15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15</v>
      </c>
      <c r="DC1431" s="2">
        <v>0</v>
      </c>
      <c r="DD1431" s="2">
        <v>15</v>
      </c>
      <c r="DE1431" s="2">
        <v>0</v>
      </c>
      <c r="DF1431" s="2">
        <v>10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15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  <c r="EK1431" s="2">
        <v>0</v>
      </c>
      <c r="EL1431" s="2">
        <v>0</v>
      </c>
      <c r="EM1431" s="2">
        <v>0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15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0</v>
      </c>
      <c r="FQ1431" s="2">
        <v>0</v>
      </c>
      <c r="FR1431" s="2">
        <v>0</v>
      </c>
      <c r="FS1431" s="2">
        <v>0</v>
      </c>
      <c r="FT1431" s="2">
        <v>0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10</v>
      </c>
      <c r="GD1431" s="2">
        <v>40</v>
      </c>
      <c r="GE1431" s="2">
        <v>3</v>
      </c>
      <c r="GF1431" s="2" t="s">
        <v>188</v>
      </c>
    </row>
    <row r="1432" spans="1:188" x14ac:dyDescent="0.7">
      <c r="A1432" s="2">
        <v>1416596</v>
      </c>
      <c r="B1432" s="2" t="s">
        <v>1618</v>
      </c>
      <c r="C1432" s="3">
        <v>41275</v>
      </c>
      <c r="D1432" s="2">
        <v>6</v>
      </c>
      <c r="E1432" s="2">
        <v>3</v>
      </c>
      <c r="F1432" s="2">
        <v>1</v>
      </c>
      <c r="G1432" s="2">
        <v>3</v>
      </c>
      <c r="H1432" s="2">
        <v>2</v>
      </c>
      <c r="I1432" s="2">
        <v>0</v>
      </c>
      <c r="J1432" s="2">
        <v>2</v>
      </c>
      <c r="K1432" s="2">
        <v>0</v>
      </c>
      <c r="L1432" s="2">
        <v>1</v>
      </c>
      <c r="M1432" s="2">
        <v>2</v>
      </c>
      <c r="N1432" s="2">
        <v>0</v>
      </c>
      <c r="O1432" s="2">
        <v>2</v>
      </c>
      <c r="P1432" s="2">
        <v>0</v>
      </c>
      <c r="Q1432" s="2">
        <v>1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1</v>
      </c>
      <c r="AE1432" s="2">
        <v>0</v>
      </c>
      <c r="AF1432" s="2">
        <v>0</v>
      </c>
      <c r="AG1432" s="2">
        <v>0</v>
      </c>
      <c r="AH1432" s="2">
        <v>1</v>
      </c>
      <c r="AI1432" s="2">
        <v>1</v>
      </c>
      <c r="AJ1432" s="2">
        <v>0</v>
      </c>
      <c r="AK1432" s="2">
        <v>0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>
        <v>0</v>
      </c>
      <c r="AR1432" s="2">
        <v>1</v>
      </c>
      <c r="AS1432" s="2">
        <v>0</v>
      </c>
      <c r="AT1432" s="2">
        <v>0</v>
      </c>
      <c r="AU1432" s="2">
        <v>0</v>
      </c>
      <c r="AV1432" s="2">
        <v>1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1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803.42</v>
      </c>
      <c r="CG1432" s="2">
        <v>645.35</v>
      </c>
      <c r="CH1432" s="2">
        <v>158.07</v>
      </c>
      <c r="CI1432" s="2">
        <v>0</v>
      </c>
      <c r="CJ1432" s="2">
        <v>525.74</v>
      </c>
      <c r="CK1432" s="2">
        <v>0</v>
      </c>
      <c r="CL1432" s="2">
        <v>119.61</v>
      </c>
      <c r="CM1432" s="2">
        <v>0</v>
      </c>
      <c r="CN1432" s="2">
        <v>158.07</v>
      </c>
      <c r="CO1432" s="2">
        <v>0</v>
      </c>
      <c r="CP1432" s="2">
        <v>525.74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158.07</v>
      </c>
      <c r="DC1432" s="2">
        <v>0</v>
      </c>
      <c r="DD1432" s="2">
        <v>525.74</v>
      </c>
      <c r="DE1432" s="2">
        <v>0</v>
      </c>
      <c r="DF1432" s="2">
        <v>119.61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58.07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100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100</v>
      </c>
      <c r="FC1432" s="2">
        <v>0</v>
      </c>
      <c r="FD1432" s="2">
        <v>425.74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0</v>
      </c>
      <c r="FR1432" s="2">
        <v>119.61</v>
      </c>
      <c r="FS1432" s="2">
        <v>0</v>
      </c>
      <c r="FT1432" s="2">
        <v>0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803.42</v>
      </c>
      <c r="GE1432" s="2">
        <v>5</v>
      </c>
      <c r="GF1432" s="2" t="s">
        <v>188</v>
      </c>
    </row>
    <row r="1433" spans="1:188" x14ac:dyDescent="0.7">
      <c r="A1433" s="2">
        <v>1416622</v>
      </c>
      <c r="B1433" s="2" t="s">
        <v>1619</v>
      </c>
      <c r="C1433" s="3">
        <v>41275</v>
      </c>
      <c r="D1433" s="2">
        <v>6</v>
      </c>
      <c r="E1433" s="2">
        <v>3</v>
      </c>
      <c r="F1433" s="2">
        <v>1</v>
      </c>
      <c r="G1433" s="2">
        <v>3</v>
      </c>
      <c r="H1433" s="2">
        <v>1</v>
      </c>
      <c r="I1433" s="2">
        <v>0</v>
      </c>
      <c r="J1433" s="2">
        <v>2</v>
      </c>
      <c r="K1433" s="2">
        <v>0</v>
      </c>
      <c r="L1433" s="2">
        <v>1</v>
      </c>
      <c r="M1433" s="2">
        <v>1</v>
      </c>
      <c r="N1433" s="2">
        <v>0</v>
      </c>
      <c r="O1433" s="2">
        <v>2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1</v>
      </c>
      <c r="AE1433" s="2">
        <v>0</v>
      </c>
      <c r="AF1433" s="2">
        <v>0</v>
      </c>
      <c r="AG1433" s="2">
        <v>0</v>
      </c>
      <c r="AH1433" s="2">
        <v>1</v>
      </c>
      <c r="AI1433" s="2">
        <v>1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0</v>
      </c>
      <c r="AP1433" s="2">
        <v>0</v>
      </c>
      <c r="AQ1433" s="2">
        <v>0</v>
      </c>
      <c r="AR1433" s="2">
        <v>1</v>
      </c>
      <c r="AS1433" s="2">
        <v>0</v>
      </c>
      <c r="AT1433" s="2">
        <v>0</v>
      </c>
      <c r="AU1433" s="2">
        <v>0</v>
      </c>
      <c r="AV1433" s="2">
        <v>1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130</v>
      </c>
      <c r="CG1433" s="2">
        <v>80</v>
      </c>
      <c r="CH1433" s="2">
        <v>50</v>
      </c>
      <c r="CI1433" s="2">
        <v>0</v>
      </c>
      <c r="CJ1433" s="2">
        <v>55</v>
      </c>
      <c r="CK1433" s="2">
        <v>0</v>
      </c>
      <c r="CL1433" s="2">
        <v>25</v>
      </c>
      <c r="CM1433" s="2">
        <v>0</v>
      </c>
      <c r="CN1433" s="2">
        <v>50</v>
      </c>
      <c r="CO1433" s="2">
        <v>0</v>
      </c>
      <c r="CP1433" s="2">
        <v>55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50</v>
      </c>
      <c r="DC1433" s="2">
        <v>0</v>
      </c>
      <c r="DD1433" s="2">
        <v>55</v>
      </c>
      <c r="DE1433" s="2">
        <v>0</v>
      </c>
      <c r="DF1433" s="2">
        <v>25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50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55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0</v>
      </c>
      <c r="FT1433" s="2">
        <v>0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25</v>
      </c>
      <c r="GA1433" s="2">
        <v>0</v>
      </c>
      <c r="GB1433" s="2">
        <v>0</v>
      </c>
      <c r="GC1433" s="2">
        <v>0</v>
      </c>
      <c r="GD1433" s="2">
        <v>130</v>
      </c>
      <c r="GE1433" s="2">
        <v>4</v>
      </c>
      <c r="GF1433" s="2" t="s">
        <v>188</v>
      </c>
    </row>
    <row r="1434" spans="1:188" x14ac:dyDescent="0.7">
      <c r="A1434" s="2">
        <v>1416970</v>
      </c>
      <c r="B1434" s="2" t="s">
        <v>1620</v>
      </c>
      <c r="C1434" s="3">
        <v>41640</v>
      </c>
      <c r="D1434" s="2">
        <v>5</v>
      </c>
      <c r="E1434" s="2">
        <v>3</v>
      </c>
      <c r="F1434" s="2">
        <v>1</v>
      </c>
      <c r="G1434" s="2">
        <v>3</v>
      </c>
      <c r="H1434" s="2">
        <v>0</v>
      </c>
      <c r="I1434" s="2">
        <v>1</v>
      </c>
      <c r="J1434" s="2">
        <v>0</v>
      </c>
      <c r="K1434" s="2">
        <v>1</v>
      </c>
      <c r="L1434" s="2">
        <v>0</v>
      </c>
      <c r="M1434" s="2">
        <v>1</v>
      </c>
      <c r="N1434" s="2">
        <v>0</v>
      </c>
      <c r="O1434" s="2">
        <v>1</v>
      </c>
      <c r="P1434" s="2">
        <v>0</v>
      </c>
      <c r="Q1434" s="2">
        <v>2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1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1</v>
      </c>
      <c r="AI1434" s="2">
        <v>1</v>
      </c>
      <c r="AJ1434" s="2">
        <v>0</v>
      </c>
      <c r="AK1434" s="2">
        <v>0</v>
      </c>
      <c r="AL1434" s="2">
        <v>0</v>
      </c>
      <c r="AM1434" s="2">
        <v>0</v>
      </c>
      <c r="AN1434" s="2">
        <v>1</v>
      </c>
      <c r="AO1434" s="2">
        <v>0</v>
      </c>
      <c r="AP1434" s="2">
        <v>0</v>
      </c>
      <c r="AQ1434" s="2">
        <v>0</v>
      </c>
      <c r="AR1434" s="2">
        <v>1</v>
      </c>
      <c r="AS1434" s="2">
        <v>0</v>
      </c>
      <c r="AT1434" s="2">
        <v>0</v>
      </c>
      <c r="AU1434" s="2">
        <v>0</v>
      </c>
      <c r="AV1434" s="2">
        <v>1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554.99</v>
      </c>
      <c r="CG1434" s="2">
        <v>943.95</v>
      </c>
      <c r="CH1434" s="2">
        <v>0</v>
      </c>
      <c r="CI1434" s="2">
        <v>10</v>
      </c>
      <c r="CJ1434" s="2">
        <v>0</v>
      </c>
      <c r="CK1434" s="2">
        <v>544.99</v>
      </c>
      <c r="CL1434" s="2">
        <v>0</v>
      </c>
      <c r="CM1434" s="2">
        <v>0</v>
      </c>
      <c r="CN1434" s="2">
        <v>0</v>
      </c>
      <c r="CO1434" s="2">
        <v>10</v>
      </c>
      <c r="CP1434" s="2">
        <v>0</v>
      </c>
      <c r="CQ1434" s="2">
        <v>544.99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10</v>
      </c>
      <c r="DC1434" s="2">
        <v>0</v>
      </c>
      <c r="DD1434" s="2">
        <v>544.99</v>
      </c>
      <c r="DE1434" s="2">
        <v>0</v>
      </c>
      <c r="DF1434" s="2">
        <v>398.96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  <c r="EK1434" s="2">
        <v>0</v>
      </c>
      <c r="EL1434" s="2">
        <v>0</v>
      </c>
      <c r="EM1434" s="2">
        <v>0</v>
      </c>
      <c r="EN1434" s="2">
        <v>0</v>
      </c>
      <c r="EO1434" s="2">
        <v>0</v>
      </c>
      <c r="EP1434" s="2">
        <v>0</v>
      </c>
      <c r="EQ1434" s="2">
        <v>0</v>
      </c>
      <c r="ER1434" s="2">
        <v>10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544.99</v>
      </c>
      <c r="FQ1434" s="2">
        <v>0</v>
      </c>
      <c r="FR1434" s="2">
        <v>0</v>
      </c>
      <c r="FS1434" s="2">
        <v>0</v>
      </c>
      <c r="FT1434" s="2">
        <v>0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0</v>
      </c>
      <c r="GD1434" s="2">
        <v>554.99</v>
      </c>
      <c r="GE1434" s="2">
        <v>2</v>
      </c>
      <c r="GF1434" s="2" t="s">
        <v>188</v>
      </c>
    </row>
    <row r="1435" spans="1:188" x14ac:dyDescent="0.7">
      <c r="A1435" s="2">
        <v>1418382</v>
      </c>
      <c r="B1435" s="2" t="s">
        <v>1621</v>
      </c>
      <c r="C1435" s="3">
        <v>41275</v>
      </c>
      <c r="D1435" s="2">
        <v>6</v>
      </c>
      <c r="E1435" s="2">
        <v>3</v>
      </c>
      <c r="F1435" s="2">
        <v>1</v>
      </c>
      <c r="G1435" s="2">
        <v>3</v>
      </c>
      <c r="H1435" s="2">
        <v>1</v>
      </c>
      <c r="I1435" s="2">
        <v>0</v>
      </c>
      <c r="J1435" s="2">
        <v>3</v>
      </c>
      <c r="K1435" s="2">
        <v>0</v>
      </c>
      <c r="L1435" s="2">
        <v>1</v>
      </c>
      <c r="M1435" s="2">
        <v>1</v>
      </c>
      <c r="N1435" s="2">
        <v>0</v>
      </c>
      <c r="O1435" s="2">
        <v>3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1</v>
      </c>
      <c r="AE1435" s="2">
        <v>0</v>
      </c>
      <c r="AF1435" s="2">
        <v>0</v>
      </c>
      <c r="AG1435" s="2">
        <v>0</v>
      </c>
      <c r="AH1435" s="2">
        <v>1</v>
      </c>
      <c r="AI1435" s="2">
        <v>1</v>
      </c>
      <c r="AJ1435" s="2">
        <v>0</v>
      </c>
      <c r="AK1435" s="2">
        <v>0</v>
      </c>
      <c r="AL1435" s="2">
        <v>0</v>
      </c>
      <c r="AM1435" s="2">
        <v>0</v>
      </c>
      <c r="AN1435" s="2">
        <v>1</v>
      </c>
      <c r="AO1435" s="2">
        <v>0</v>
      </c>
      <c r="AP1435" s="2">
        <v>0</v>
      </c>
      <c r="AQ1435" s="2">
        <v>0</v>
      </c>
      <c r="AR1435" s="2">
        <v>1</v>
      </c>
      <c r="AS1435" s="2">
        <v>0</v>
      </c>
      <c r="AT1435" s="2">
        <v>0</v>
      </c>
      <c r="AU1435" s="2">
        <v>0</v>
      </c>
      <c r="AV1435" s="2">
        <v>1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1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275</v>
      </c>
      <c r="CG1435" s="2">
        <v>175</v>
      </c>
      <c r="CH1435" s="2">
        <v>100</v>
      </c>
      <c r="CI1435" s="2">
        <v>0</v>
      </c>
      <c r="CJ1435" s="2">
        <v>160</v>
      </c>
      <c r="CK1435" s="2">
        <v>0</v>
      </c>
      <c r="CL1435" s="2">
        <v>15</v>
      </c>
      <c r="CM1435" s="2">
        <v>0</v>
      </c>
      <c r="CN1435" s="2">
        <v>100</v>
      </c>
      <c r="CO1435" s="2">
        <v>0</v>
      </c>
      <c r="CP1435" s="2">
        <v>160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100</v>
      </c>
      <c r="DC1435" s="2">
        <v>0</v>
      </c>
      <c r="DD1435" s="2">
        <v>160</v>
      </c>
      <c r="DE1435" s="2">
        <v>0</v>
      </c>
      <c r="DF1435" s="2">
        <v>15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100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160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0</v>
      </c>
      <c r="FR1435" s="2">
        <v>0</v>
      </c>
      <c r="FS1435" s="2">
        <v>0</v>
      </c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15</v>
      </c>
      <c r="GB1435" s="2">
        <v>0</v>
      </c>
      <c r="GC1435" s="2">
        <v>0</v>
      </c>
      <c r="GD1435" s="2">
        <v>275</v>
      </c>
      <c r="GE1435" s="2">
        <v>5</v>
      </c>
      <c r="GF1435" s="2" t="s">
        <v>188</v>
      </c>
    </row>
    <row r="1436" spans="1:188" x14ac:dyDescent="0.7">
      <c r="A1436" s="2">
        <v>1418634</v>
      </c>
      <c r="B1436" s="2" t="s">
        <v>1622</v>
      </c>
      <c r="C1436" s="3">
        <v>41275</v>
      </c>
      <c r="D1436" s="2">
        <v>6</v>
      </c>
      <c r="E1436" s="2">
        <v>3</v>
      </c>
      <c r="F1436" s="2">
        <v>1</v>
      </c>
      <c r="G1436" s="2">
        <v>3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1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1</v>
      </c>
      <c r="AE1436" s="2">
        <v>0</v>
      </c>
      <c r="AF1436" s="2">
        <v>0</v>
      </c>
      <c r="AG1436" s="2">
        <v>0</v>
      </c>
      <c r="AH1436" s="2">
        <v>1</v>
      </c>
      <c r="AI1436" s="2">
        <v>1</v>
      </c>
      <c r="AJ1436" s="2">
        <v>0</v>
      </c>
      <c r="AK1436" s="2">
        <v>0</v>
      </c>
      <c r="AL1436" s="2">
        <v>0</v>
      </c>
      <c r="AM1436" s="2">
        <v>0</v>
      </c>
      <c r="AN1436" s="2">
        <v>1</v>
      </c>
      <c r="AO1436" s="2">
        <v>0</v>
      </c>
      <c r="AP1436" s="2">
        <v>0</v>
      </c>
      <c r="AQ1436" s="2">
        <v>0</v>
      </c>
      <c r="AR1436" s="2">
        <v>1</v>
      </c>
      <c r="AS1436" s="2">
        <v>0</v>
      </c>
      <c r="AT1436" s="2">
        <v>0</v>
      </c>
      <c r="AU1436" s="2">
        <v>0</v>
      </c>
      <c r="AV1436" s="2">
        <v>1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1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125</v>
      </c>
      <c r="CG1436" s="2">
        <v>100</v>
      </c>
      <c r="CH1436" s="2">
        <v>25</v>
      </c>
      <c r="CI1436" s="2">
        <v>0</v>
      </c>
      <c r="CJ1436" s="2">
        <v>50</v>
      </c>
      <c r="CK1436" s="2">
        <v>0</v>
      </c>
      <c r="CL1436" s="2">
        <v>50</v>
      </c>
      <c r="CM1436" s="2">
        <v>0</v>
      </c>
      <c r="CN1436" s="2">
        <v>25</v>
      </c>
      <c r="CO1436" s="2">
        <v>0</v>
      </c>
      <c r="CP1436" s="2">
        <v>50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25</v>
      </c>
      <c r="DC1436" s="2">
        <v>0</v>
      </c>
      <c r="DD1436" s="2">
        <v>50</v>
      </c>
      <c r="DE1436" s="2">
        <v>0</v>
      </c>
      <c r="DF1436" s="2">
        <v>50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25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50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0</v>
      </c>
      <c r="FS1436" s="2">
        <v>0</v>
      </c>
      <c r="FT1436" s="2">
        <v>50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125</v>
      </c>
      <c r="GE1436" s="2">
        <v>3</v>
      </c>
      <c r="GF1436" s="2" t="s">
        <v>188</v>
      </c>
    </row>
    <row r="1437" spans="1:188" x14ac:dyDescent="0.7">
      <c r="A1437" s="2">
        <v>1418776</v>
      </c>
      <c r="B1437" s="2" t="s">
        <v>1623</v>
      </c>
      <c r="C1437" s="3">
        <v>41275</v>
      </c>
      <c r="D1437" s="2">
        <v>6</v>
      </c>
      <c r="E1437" s="2">
        <v>3</v>
      </c>
      <c r="F1437" s="2">
        <v>1</v>
      </c>
      <c r="G1437" s="2">
        <v>3</v>
      </c>
      <c r="H1437" s="2">
        <v>1</v>
      </c>
      <c r="I1437" s="2">
        <v>0</v>
      </c>
      <c r="J1437" s="2">
        <v>1</v>
      </c>
      <c r="K1437" s="2">
        <v>0</v>
      </c>
      <c r="L1437" s="2">
        <v>1</v>
      </c>
      <c r="M1437" s="2">
        <v>1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1</v>
      </c>
      <c r="AE1437" s="2">
        <v>0</v>
      </c>
      <c r="AF1437" s="2">
        <v>0</v>
      </c>
      <c r="AG1437" s="2">
        <v>0</v>
      </c>
      <c r="AH1437" s="2">
        <v>1</v>
      </c>
      <c r="AI1437" s="2">
        <v>1</v>
      </c>
      <c r="AJ1437" s="2">
        <v>0</v>
      </c>
      <c r="AK1437" s="2">
        <v>0</v>
      </c>
      <c r="AL1437" s="2">
        <v>0</v>
      </c>
      <c r="AM1437" s="2">
        <v>0</v>
      </c>
      <c r="AN1437" s="2">
        <v>1</v>
      </c>
      <c r="AO1437" s="2">
        <v>0</v>
      </c>
      <c r="AP1437" s="2">
        <v>0</v>
      </c>
      <c r="AQ1437" s="2">
        <v>0</v>
      </c>
      <c r="AR1437" s="2">
        <v>1</v>
      </c>
      <c r="AS1437" s="2">
        <v>0</v>
      </c>
      <c r="AT1437" s="2">
        <v>0</v>
      </c>
      <c r="AU1437" s="2">
        <v>0</v>
      </c>
      <c r="AV1437" s="2">
        <v>1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1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95</v>
      </c>
      <c r="CG1437" s="2">
        <v>65</v>
      </c>
      <c r="CH1437" s="2">
        <v>30</v>
      </c>
      <c r="CI1437" s="2">
        <v>0</v>
      </c>
      <c r="CJ1437" s="2">
        <v>25</v>
      </c>
      <c r="CK1437" s="2">
        <v>0</v>
      </c>
      <c r="CL1437" s="2">
        <v>40</v>
      </c>
      <c r="CM1437" s="2">
        <v>0</v>
      </c>
      <c r="CN1437" s="2">
        <v>30</v>
      </c>
      <c r="CO1437" s="2">
        <v>0</v>
      </c>
      <c r="CP1437" s="2">
        <v>25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30</v>
      </c>
      <c r="DC1437" s="2">
        <v>0</v>
      </c>
      <c r="DD1437" s="2">
        <v>25</v>
      </c>
      <c r="DE1437" s="2">
        <v>0</v>
      </c>
      <c r="DF1437" s="2">
        <v>40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30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25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0</v>
      </c>
      <c r="FS1437" s="2">
        <v>0</v>
      </c>
      <c r="FT1437" s="2">
        <v>0</v>
      </c>
      <c r="FU1437" s="2">
        <v>0</v>
      </c>
      <c r="FV1437" s="2">
        <v>0</v>
      </c>
      <c r="FW1437" s="2">
        <v>0</v>
      </c>
      <c r="FX1437" s="2">
        <v>40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95</v>
      </c>
      <c r="GE1437" s="2">
        <v>3</v>
      </c>
      <c r="GF1437" s="2" t="s">
        <v>188</v>
      </c>
    </row>
    <row r="1438" spans="1:188" x14ac:dyDescent="0.7">
      <c r="A1438" s="2">
        <v>1421316</v>
      </c>
      <c r="B1438" s="2" t="s">
        <v>1624</v>
      </c>
      <c r="C1438" s="3">
        <v>41275</v>
      </c>
      <c r="D1438" s="2">
        <v>6</v>
      </c>
      <c r="E1438" s="2">
        <v>3</v>
      </c>
      <c r="F1438" s="2">
        <v>1</v>
      </c>
      <c r="G1438" s="2">
        <v>3</v>
      </c>
      <c r="H1438" s="2">
        <v>1</v>
      </c>
      <c r="I1438" s="2">
        <v>0</v>
      </c>
      <c r="J1438" s="2">
        <v>1</v>
      </c>
      <c r="K1438" s="2">
        <v>0</v>
      </c>
      <c r="L1438" s="2">
        <v>1</v>
      </c>
      <c r="M1438" s="2">
        <v>1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1</v>
      </c>
      <c r="AE1438" s="2">
        <v>0</v>
      </c>
      <c r="AF1438" s="2">
        <v>0</v>
      </c>
      <c r="AG1438" s="2">
        <v>0</v>
      </c>
      <c r="AH1438" s="2">
        <v>1</v>
      </c>
      <c r="AI1438" s="2">
        <v>1</v>
      </c>
      <c r="AJ1438" s="2">
        <v>0</v>
      </c>
      <c r="AK1438" s="2">
        <v>0</v>
      </c>
      <c r="AL1438" s="2">
        <v>0</v>
      </c>
      <c r="AM1438" s="2">
        <v>0</v>
      </c>
      <c r="AN1438" s="2">
        <v>1</v>
      </c>
      <c r="AO1438" s="2">
        <v>0</v>
      </c>
      <c r="AP1438" s="2">
        <v>0</v>
      </c>
      <c r="AQ1438" s="2">
        <v>0</v>
      </c>
      <c r="AR1438" s="2">
        <v>1</v>
      </c>
      <c r="AS1438" s="2">
        <v>0</v>
      </c>
      <c r="AT1438" s="2">
        <v>0</v>
      </c>
      <c r="AU1438" s="2">
        <v>0</v>
      </c>
      <c r="AV1438" s="2">
        <v>1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1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70</v>
      </c>
      <c r="CG1438" s="2">
        <v>60</v>
      </c>
      <c r="CH1438" s="2">
        <v>10</v>
      </c>
      <c r="CI1438" s="2">
        <v>0</v>
      </c>
      <c r="CJ1438" s="2">
        <v>10</v>
      </c>
      <c r="CK1438" s="2">
        <v>0</v>
      </c>
      <c r="CL1438" s="2">
        <v>50</v>
      </c>
      <c r="CM1438" s="2">
        <v>0</v>
      </c>
      <c r="CN1438" s="2">
        <v>10</v>
      </c>
      <c r="CO1438" s="2">
        <v>0</v>
      </c>
      <c r="CP1438" s="2">
        <v>10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10</v>
      </c>
      <c r="DC1438" s="2">
        <v>0</v>
      </c>
      <c r="DD1438" s="2">
        <v>10</v>
      </c>
      <c r="DE1438" s="2">
        <v>0</v>
      </c>
      <c r="DF1438" s="2">
        <v>50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10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10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0</v>
      </c>
      <c r="FT1438" s="2">
        <v>0</v>
      </c>
      <c r="FU1438" s="2">
        <v>0</v>
      </c>
      <c r="FV1438" s="2">
        <v>0</v>
      </c>
      <c r="FW1438" s="2">
        <v>0</v>
      </c>
      <c r="FX1438" s="2">
        <v>50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70</v>
      </c>
      <c r="GE1438" s="2">
        <v>3</v>
      </c>
      <c r="GF1438" s="2" t="s">
        <v>188</v>
      </c>
    </row>
    <row r="1439" spans="1:188" x14ac:dyDescent="0.7">
      <c r="A1439" s="2">
        <v>1422100</v>
      </c>
      <c r="B1439" s="2" t="s">
        <v>1625</v>
      </c>
      <c r="C1439" s="3">
        <v>41275</v>
      </c>
      <c r="D1439" s="2">
        <v>6</v>
      </c>
      <c r="E1439" s="2">
        <v>3</v>
      </c>
      <c r="F1439" s="2">
        <v>1</v>
      </c>
      <c r="G1439" s="2">
        <v>3</v>
      </c>
      <c r="H1439" s="2">
        <v>1</v>
      </c>
      <c r="I1439" s="2">
        <v>0</v>
      </c>
      <c r="J1439" s="2">
        <v>1</v>
      </c>
      <c r="K1439" s="2">
        <v>0</v>
      </c>
      <c r="L1439" s="2">
        <v>2</v>
      </c>
      <c r="M1439" s="2">
        <v>1</v>
      </c>
      <c r="N1439" s="2">
        <v>0</v>
      </c>
      <c r="O1439" s="2">
        <v>1</v>
      </c>
      <c r="P1439" s="2">
        <v>0</v>
      </c>
      <c r="Q1439" s="2">
        <v>2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1</v>
      </c>
      <c r="AE1439" s="2">
        <v>0</v>
      </c>
      <c r="AF1439" s="2">
        <v>0</v>
      </c>
      <c r="AG1439" s="2">
        <v>0</v>
      </c>
      <c r="AH1439" s="2">
        <v>1</v>
      </c>
      <c r="AI1439" s="2">
        <v>1</v>
      </c>
      <c r="AJ1439" s="2">
        <v>0</v>
      </c>
      <c r="AK1439" s="2">
        <v>0</v>
      </c>
      <c r="AL1439" s="2">
        <v>0</v>
      </c>
      <c r="AM1439" s="2">
        <v>0</v>
      </c>
      <c r="AN1439" s="2">
        <v>1</v>
      </c>
      <c r="AO1439" s="2">
        <v>0</v>
      </c>
      <c r="AP1439" s="2">
        <v>0</v>
      </c>
      <c r="AQ1439" s="2">
        <v>0</v>
      </c>
      <c r="AR1439" s="2">
        <v>1</v>
      </c>
      <c r="AS1439" s="2">
        <v>0</v>
      </c>
      <c r="AT1439" s="2">
        <v>0</v>
      </c>
      <c r="AU1439" s="2">
        <v>0</v>
      </c>
      <c r="AV1439" s="2">
        <v>1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1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404.38</v>
      </c>
      <c r="CG1439" s="2">
        <v>304.38</v>
      </c>
      <c r="CH1439" s="2">
        <v>100</v>
      </c>
      <c r="CI1439" s="2">
        <v>0</v>
      </c>
      <c r="CJ1439" s="2">
        <v>100</v>
      </c>
      <c r="CK1439" s="2">
        <v>0</v>
      </c>
      <c r="CL1439" s="2">
        <v>204.38</v>
      </c>
      <c r="CM1439" s="2">
        <v>0</v>
      </c>
      <c r="CN1439" s="2">
        <v>100</v>
      </c>
      <c r="CO1439" s="2">
        <v>0</v>
      </c>
      <c r="CP1439" s="2">
        <v>100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100</v>
      </c>
      <c r="DC1439" s="2">
        <v>0</v>
      </c>
      <c r="DD1439" s="2">
        <v>100</v>
      </c>
      <c r="DE1439" s="2">
        <v>0</v>
      </c>
      <c r="DF1439" s="2">
        <v>204.38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100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100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80.38</v>
      </c>
      <c r="FS1439" s="2">
        <v>0</v>
      </c>
      <c r="FT1439" s="2">
        <v>0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124</v>
      </c>
      <c r="GC1439" s="2">
        <v>0</v>
      </c>
      <c r="GD1439" s="2">
        <v>404.38</v>
      </c>
      <c r="GE1439" s="2">
        <v>4</v>
      </c>
      <c r="GF1439" s="2" t="s">
        <v>188</v>
      </c>
    </row>
    <row r="1440" spans="1:188" x14ac:dyDescent="0.7">
      <c r="A1440" s="2">
        <v>1425549</v>
      </c>
      <c r="B1440" s="2" t="s">
        <v>1626</v>
      </c>
      <c r="C1440" s="3">
        <v>41275</v>
      </c>
      <c r="D1440" s="2">
        <v>6</v>
      </c>
      <c r="E1440" s="2">
        <v>3</v>
      </c>
      <c r="F1440" s="2">
        <v>1</v>
      </c>
      <c r="G1440" s="2">
        <v>3</v>
      </c>
      <c r="H1440" s="2">
        <v>1</v>
      </c>
      <c r="I1440" s="2">
        <v>0</v>
      </c>
      <c r="J1440" s="2">
        <v>11</v>
      </c>
      <c r="K1440" s="2">
        <v>0</v>
      </c>
      <c r="L1440" s="2">
        <v>1</v>
      </c>
      <c r="M1440" s="2">
        <v>1</v>
      </c>
      <c r="N1440" s="2">
        <v>0</v>
      </c>
      <c r="O1440" s="2">
        <v>11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1</v>
      </c>
      <c r="AE1440" s="2">
        <v>0</v>
      </c>
      <c r="AF1440" s="2">
        <v>0</v>
      </c>
      <c r="AG1440" s="2">
        <v>0</v>
      </c>
      <c r="AH1440" s="2">
        <v>1</v>
      </c>
      <c r="AI1440" s="2">
        <v>1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>
        <v>0</v>
      </c>
      <c r="AQ1440" s="2">
        <v>0</v>
      </c>
      <c r="AR1440" s="2">
        <v>1</v>
      </c>
      <c r="AS1440" s="2">
        <v>0</v>
      </c>
      <c r="AT1440" s="2">
        <v>0</v>
      </c>
      <c r="AU1440" s="2">
        <v>0</v>
      </c>
      <c r="AV1440" s="2">
        <v>1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1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1103</v>
      </c>
      <c r="CG1440" s="2">
        <v>1003</v>
      </c>
      <c r="CH1440" s="2">
        <v>100</v>
      </c>
      <c r="CI1440" s="2">
        <v>0</v>
      </c>
      <c r="CJ1440" s="2">
        <v>903</v>
      </c>
      <c r="CK1440" s="2">
        <v>0</v>
      </c>
      <c r="CL1440" s="2">
        <v>100</v>
      </c>
      <c r="CM1440" s="2">
        <v>0</v>
      </c>
      <c r="CN1440" s="2">
        <v>100</v>
      </c>
      <c r="CO1440" s="2">
        <v>0</v>
      </c>
      <c r="CP1440" s="2">
        <v>903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100</v>
      </c>
      <c r="DC1440" s="2">
        <v>0</v>
      </c>
      <c r="DD1440" s="2">
        <v>903</v>
      </c>
      <c r="DE1440" s="2">
        <v>0</v>
      </c>
      <c r="DF1440" s="2">
        <v>100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100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371</v>
      </c>
      <c r="EU1440" s="2">
        <v>150</v>
      </c>
      <c r="EV1440" s="2">
        <v>0</v>
      </c>
      <c r="EW1440" s="2">
        <v>0</v>
      </c>
      <c r="EX1440" s="2">
        <v>0</v>
      </c>
      <c r="EY1440" s="2">
        <v>0</v>
      </c>
      <c r="EZ1440" s="2">
        <v>280</v>
      </c>
      <c r="FA1440" s="2">
        <v>100</v>
      </c>
      <c r="FB1440" s="2">
        <v>2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0</v>
      </c>
      <c r="FQ1440" s="2">
        <v>0</v>
      </c>
      <c r="FR1440" s="2">
        <v>0</v>
      </c>
      <c r="FS1440" s="2">
        <v>0</v>
      </c>
      <c r="FT1440" s="2">
        <v>0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100</v>
      </c>
      <c r="GC1440" s="2">
        <v>0</v>
      </c>
      <c r="GD1440" s="2">
        <v>1103</v>
      </c>
      <c r="GE1440" s="2">
        <v>13</v>
      </c>
      <c r="GF1440" s="2" t="s">
        <v>188</v>
      </c>
    </row>
    <row r="1441" spans="1:188" x14ac:dyDescent="0.7">
      <c r="A1441" s="2">
        <v>1425651</v>
      </c>
      <c r="B1441" s="2" t="s">
        <v>1627</v>
      </c>
      <c r="C1441" s="3">
        <v>41275</v>
      </c>
      <c r="D1441" s="2">
        <v>6</v>
      </c>
      <c r="E1441" s="2">
        <v>3</v>
      </c>
      <c r="F1441" s="2">
        <v>1</v>
      </c>
      <c r="G1441" s="2">
        <v>3</v>
      </c>
      <c r="H1441" s="2">
        <v>1</v>
      </c>
      <c r="I1441" s="2">
        <v>0</v>
      </c>
      <c r="J1441" s="2">
        <v>3</v>
      </c>
      <c r="K1441" s="2">
        <v>0</v>
      </c>
      <c r="L1441" s="2">
        <v>1</v>
      </c>
      <c r="M1441" s="2">
        <v>1</v>
      </c>
      <c r="N1441" s="2">
        <v>0</v>
      </c>
      <c r="O1441" s="2">
        <v>3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1</v>
      </c>
      <c r="AE1441" s="2">
        <v>0</v>
      </c>
      <c r="AF1441" s="2">
        <v>0</v>
      </c>
      <c r="AG1441" s="2">
        <v>0</v>
      </c>
      <c r="AH1441" s="2">
        <v>1</v>
      </c>
      <c r="AI1441" s="2">
        <v>1</v>
      </c>
      <c r="AJ1441" s="2">
        <v>0</v>
      </c>
      <c r="AK1441" s="2">
        <v>0</v>
      </c>
      <c r="AL1441" s="2">
        <v>0</v>
      </c>
      <c r="AM1441" s="2">
        <v>0</v>
      </c>
      <c r="AN1441" s="2">
        <v>1</v>
      </c>
      <c r="AO1441" s="2">
        <v>0</v>
      </c>
      <c r="AP1441" s="2">
        <v>0</v>
      </c>
      <c r="AQ1441" s="2">
        <v>0</v>
      </c>
      <c r="AR1441" s="2">
        <v>1</v>
      </c>
      <c r="AS1441" s="2">
        <v>0</v>
      </c>
      <c r="AT1441" s="2">
        <v>0</v>
      </c>
      <c r="AU1441" s="2">
        <v>0</v>
      </c>
      <c r="AV1441" s="2">
        <v>1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1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70</v>
      </c>
      <c r="CG1441" s="2">
        <v>60</v>
      </c>
      <c r="CH1441" s="2">
        <v>10</v>
      </c>
      <c r="CI1441" s="2">
        <v>0</v>
      </c>
      <c r="CJ1441" s="2">
        <v>40</v>
      </c>
      <c r="CK1441" s="2">
        <v>0</v>
      </c>
      <c r="CL1441" s="2">
        <v>20</v>
      </c>
      <c r="CM1441" s="2">
        <v>0</v>
      </c>
      <c r="CN1441" s="2">
        <v>10</v>
      </c>
      <c r="CO1441" s="2">
        <v>0</v>
      </c>
      <c r="CP1441" s="2">
        <v>40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10</v>
      </c>
      <c r="DC1441" s="2">
        <v>0</v>
      </c>
      <c r="DD1441" s="2">
        <v>40</v>
      </c>
      <c r="DE1441" s="2">
        <v>0</v>
      </c>
      <c r="DF1441" s="2">
        <v>20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10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0</v>
      </c>
      <c r="EO1441" s="2">
        <v>0</v>
      </c>
      <c r="EP1441" s="2">
        <v>0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20</v>
      </c>
      <c r="EX1441" s="2">
        <v>0</v>
      </c>
      <c r="EY1441" s="2">
        <v>0</v>
      </c>
      <c r="EZ1441" s="2">
        <v>20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0</v>
      </c>
      <c r="FT1441" s="2">
        <v>0</v>
      </c>
      <c r="FU1441" s="2">
        <v>0</v>
      </c>
      <c r="FV1441" s="2">
        <v>0</v>
      </c>
      <c r="FW1441" s="2">
        <v>0</v>
      </c>
      <c r="FX1441" s="2">
        <v>0</v>
      </c>
      <c r="FY1441" s="2">
        <v>20</v>
      </c>
      <c r="FZ1441" s="2">
        <v>0</v>
      </c>
      <c r="GA1441" s="2">
        <v>0</v>
      </c>
      <c r="GB1441" s="2">
        <v>0</v>
      </c>
      <c r="GC1441" s="2">
        <v>0</v>
      </c>
      <c r="GD1441" s="2">
        <v>70</v>
      </c>
      <c r="GE1441" s="2">
        <v>5</v>
      </c>
      <c r="GF1441" s="2" t="s">
        <v>188</v>
      </c>
    </row>
    <row r="1442" spans="1:188" x14ac:dyDescent="0.7">
      <c r="A1442" s="2">
        <v>1425940</v>
      </c>
      <c r="B1442" s="2" t="s">
        <v>1628</v>
      </c>
      <c r="C1442" s="3">
        <v>41275</v>
      </c>
      <c r="D1442" s="2">
        <v>6</v>
      </c>
      <c r="E1442" s="2">
        <v>3</v>
      </c>
      <c r="F1442" s="2">
        <v>1</v>
      </c>
      <c r="G1442" s="2">
        <v>3</v>
      </c>
      <c r="H1442" s="2">
        <v>1</v>
      </c>
      <c r="I1442" s="2">
        <v>0</v>
      </c>
      <c r="J1442" s="2">
        <v>1</v>
      </c>
      <c r="K1442" s="2">
        <v>0</v>
      </c>
      <c r="L1442" s="2">
        <v>1</v>
      </c>
      <c r="M1442" s="2">
        <v>1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1</v>
      </c>
      <c r="AE1442" s="2">
        <v>0</v>
      </c>
      <c r="AF1442" s="2">
        <v>0</v>
      </c>
      <c r="AG1442" s="2">
        <v>0</v>
      </c>
      <c r="AH1442" s="2">
        <v>1</v>
      </c>
      <c r="AI1442" s="2">
        <v>1</v>
      </c>
      <c r="AJ1442" s="2">
        <v>0</v>
      </c>
      <c r="AK1442" s="2">
        <v>0</v>
      </c>
      <c r="AL1442" s="2">
        <v>0</v>
      </c>
      <c r="AM1442" s="2">
        <v>0</v>
      </c>
      <c r="AN1442" s="2">
        <v>1</v>
      </c>
      <c r="AO1442" s="2">
        <v>0</v>
      </c>
      <c r="AP1442" s="2">
        <v>0</v>
      </c>
      <c r="AQ1442" s="2">
        <v>0</v>
      </c>
      <c r="AR1442" s="2">
        <v>1</v>
      </c>
      <c r="AS1442" s="2">
        <v>0</v>
      </c>
      <c r="AT1442" s="2">
        <v>0</v>
      </c>
      <c r="AU1442" s="2">
        <v>0</v>
      </c>
      <c r="AV1442" s="2">
        <v>1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100</v>
      </c>
      <c r="CG1442" s="2">
        <v>75</v>
      </c>
      <c r="CH1442" s="2">
        <v>25</v>
      </c>
      <c r="CI1442" s="2">
        <v>0</v>
      </c>
      <c r="CJ1442" s="2">
        <v>50</v>
      </c>
      <c r="CK1442" s="2">
        <v>0</v>
      </c>
      <c r="CL1442" s="2">
        <v>25</v>
      </c>
      <c r="CM1442" s="2">
        <v>0</v>
      </c>
      <c r="CN1442" s="2">
        <v>25</v>
      </c>
      <c r="CO1442" s="2">
        <v>0</v>
      </c>
      <c r="CP1442" s="2">
        <v>50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25</v>
      </c>
      <c r="DC1442" s="2">
        <v>0</v>
      </c>
      <c r="DD1442" s="2">
        <v>50</v>
      </c>
      <c r="DE1442" s="2">
        <v>0</v>
      </c>
      <c r="DF1442" s="2">
        <v>25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25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50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0</v>
      </c>
      <c r="FT1442" s="2">
        <v>0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25</v>
      </c>
      <c r="GD1442" s="2">
        <v>100</v>
      </c>
      <c r="GE1442" s="2">
        <v>3</v>
      </c>
      <c r="GF1442" s="2" t="s">
        <v>188</v>
      </c>
    </row>
    <row r="1443" spans="1:188" x14ac:dyDescent="0.7">
      <c r="A1443" s="2">
        <v>1426446</v>
      </c>
      <c r="B1443" s="2" t="s">
        <v>1629</v>
      </c>
      <c r="C1443" s="3">
        <v>41640</v>
      </c>
      <c r="D1443" s="2">
        <v>5</v>
      </c>
      <c r="E1443" s="2">
        <v>3</v>
      </c>
      <c r="F1443" s="2">
        <v>1</v>
      </c>
      <c r="G1443" s="2">
        <v>3</v>
      </c>
      <c r="H1443" s="2">
        <v>0</v>
      </c>
      <c r="I1443" s="2">
        <v>1</v>
      </c>
      <c r="J1443" s="2">
        <v>0</v>
      </c>
      <c r="K1443" s="2">
        <v>3</v>
      </c>
      <c r="L1443" s="2">
        <v>0</v>
      </c>
      <c r="M1443" s="2">
        <v>1</v>
      </c>
      <c r="N1443" s="2">
        <v>0</v>
      </c>
      <c r="O1443" s="2">
        <v>3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1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1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0</v>
      </c>
      <c r="AP1443" s="2">
        <v>0</v>
      </c>
      <c r="AQ1443" s="2">
        <v>0</v>
      </c>
      <c r="AR1443" s="2">
        <v>1</v>
      </c>
      <c r="AS1443" s="2">
        <v>0</v>
      </c>
      <c r="AT1443" s="2">
        <v>0</v>
      </c>
      <c r="AU1443" s="2">
        <v>0</v>
      </c>
      <c r="AV1443" s="2">
        <v>1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90</v>
      </c>
      <c r="CG1443" s="2">
        <v>95</v>
      </c>
      <c r="CH1443" s="2">
        <v>0</v>
      </c>
      <c r="CI1443" s="2">
        <v>20</v>
      </c>
      <c r="CJ1443" s="2">
        <v>0</v>
      </c>
      <c r="CK1443" s="2">
        <v>70</v>
      </c>
      <c r="CL1443" s="2">
        <v>0</v>
      </c>
      <c r="CM1443" s="2">
        <v>0</v>
      </c>
      <c r="CN1443" s="2">
        <v>0</v>
      </c>
      <c r="CO1443" s="2">
        <v>20</v>
      </c>
      <c r="CP1443" s="2">
        <v>0</v>
      </c>
      <c r="CQ1443" s="2">
        <v>70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20</v>
      </c>
      <c r="DC1443" s="2">
        <v>0</v>
      </c>
      <c r="DD1443" s="2">
        <v>70</v>
      </c>
      <c r="DE1443" s="2">
        <v>0</v>
      </c>
      <c r="DF1443" s="2">
        <v>25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0</v>
      </c>
      <c r="EO1443" s="2">
        <v>0</v>
      </c>
      <c r="EP1443" s="2">
        <v>20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20</v>
      </c>
      <c r="FH1443" s="2">
        <v>0</v>
      </c>
      <c r="FI1443" s="2">
        <v>0</v>
      </c>
      <c r="FJ1443" s="2">
        <v>0</v>
      </c>
      <c r="FK1443" s="2">
        <v>0</v>
      </c>
      <c r="FL1443" s="2">
        <v>0</v>
      </c>
      <c r="FM1443" s="2">
        <v>25</v>
      </c>
      <c r="FN1443" s="2">
        <v>0</v>
      </c>
      <c r="FO1443" s="2">
        <v>0</v>
      </c>
      <c r="FP1443" s="2">
        <v>0</v>
      </c>
      <c r="FQ1443" s="2">
        <v>25</v>
      </c>
      <c r="FR1443" s="2">
        <v>0</v>
      </c>
      <c r="FS1443" s="2">
        <v>0</v>
      </c>
      <c r="FT1443" s="2">
        <v>0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0</v>
      </c>
      <c r="GA1443" s="2">
        <v>0</v>
      </c>
      <c r="GB1443" s="2">
        <v>0</v>
      </c>
      <c r="GC1443" s="2">
        <v>0</v>
      </c>
      <c r="GD1443" s="2">
        <v>90</v>
      </c>
      <c r="GE1443" s="2">
        <v>4</v>
      </c>
      <c r="GF1443" s="2" t="s">
        <v>188</v>
      </c>
    </row>
    <row r="1444" spans="1:188" x14ac:dyDescent="0.7">
      <c r="A1444" s="2">
        <v>1428268</v>
      </c>
      <c r="B1444" s="2" t="s">
        <v>1630</v>
      </c>
      <c r="C1444" s="3">
        <v>41275</v>
      </c>
      <c r="D1444" s="2">
        <v>6</v>
      </c>
      <c r="E1444" s="2">
        <v>3</v>
      </c>
      <c r="F1444" s="2">
        <v>1</v>
      </c>
      <c r="G1444" s="2">
        <v>3</v>
      </c>
      <c r="H1444" s="2">
        <v>3</v>
      </c>
      <c r="I1444" s="2">
        <v>0</v>
      </c>
      <c r="J1444" s="2">
        <v>1</v>
      </c>
      <c r="K1444" s="2">
        <v>0</v>
      </c>
      <c r="L1444" s="2">
        <v>1</v>
      </c>
      <c r="M1444" s="2">
        <v>3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1</v>
      </c>
      <c r="AE1444" s="2">
        <v>0</v>
      </c>
      <c r="AF1444" s="2">
        <v>0</v>
      </c>
      <c r="AG1444" s="2">
        <v>0</v>
      </c>
      <c r="AH1444" s="2">
        <v>1</v>
      </c>
      <c r="AI1444" s="2">
        <v>1</v>
      </c>
      <c r="AJ1444" s="2">
        <v>0</v>
      </c>
      <c r="AK1444" s="2">
        <v>0</v>
      </c>
      <c r="AL1444" s="2">
        <v>0</v>
      </c>
      <c r="AM1444" s="2">
        <v>0</v>
      </c>
      <c r="AN1444" s="2">
        <v>1</v>
      </c>
      <c r="AO1444" s="2">
        <v>0</v>
      </c>
      <c r="AP1444" s="2">
        <v>0</v>
      </c>
      <c r="AQ1444" s="2">
        <v>0</v>
      </c>
      <c r="AR1444" s="2">
        <v>1</v>
      </c>
      <c r="AS1444" s="2">
        <v>0</v>
      </c>
      <c r="AT1444" s="2">
        <v>0</v>
      </c>
      <c r="AU1444" s="2">
        <v>0</v>
      </c>
      <c r="AV1444" s="2">
        <v>1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1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575</v>
      </c>
      <c r="CG1444" s="2">
        <v>300</v>
      </c>
      <c r="CH1444" s="2">
        <v>275</v>
      </c>
      <c r="CI1444" s="2">
        <v>0</v>
      </c>
      <c r="CJ1444" s="2">
        <v>250</v>
      </c>
      <c r="CK1444" s="2">
        <v>0</v>
      </c>
      <c r="CL1444" s="2">
        <v>50</v>
      </c>
      <c r="CM1444" s="2">
        <v>0</v>
      </c>
      <c r="CN1444" s="2">
        <v>275</v>
      </c>
      <c r="CO1444" s="2">
        <v>0</v>
      </c>
      <c r="CP1444" s="2">
        <v>250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275</v>
      </c>
      <c r="DC1444" s="2">
        <v>0</v>
      </c>
      <c r="DD1444" s="2">
        <v>250</v>
      </c>
      <c r="DE1444" s="2">
        <v>0</v>
      </c>
      <c r="DF1444" s="2">
        <v>50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75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200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0</v>
      </c>
      <c r="EO1444" s="2">
        <v>0</v>
      </c>
      <c r="EP1444" s="2">
        <v>0</v>
      </c>
      <c r="EQ1444" s="2">
        <v>0</v>
      </c>
      <c r="ER1444" s="2">
        <v>0</v>
      </c>
      <c r="ES1444" s="2">
        <v>0</v>
      </c>
      <c r="ET1444" s="2">
        <v>0</v>
      </c>
      <c r="EU1444" s="2">
        <v>250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0</v>
      </c>
      <c r="FT1444" s="2">
        <v>0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50</v>
      </c>
      <c r="GB1444" s="2">
        <v>0</v>
      </c>
      <c r="GC1444" s="2">
        <v>0</v>
      </c>
      <c r="GD1444" s="2">
        <v>575</v>
      </c>
      <c r="GE1444" s="2">
        <v>5</v>
      </c>
      <c r="GF1444" s="2" t="s">
        <v>188</v>
      </c>
    </row>
    <row r="1445" spans="1:188" x14ac:dyDescent="0.7">
      <c r="A1445" s="2">
        <v>1428943</v>
      </c>
      <c r="B1445" s="2" t="s">
        <v>1631</v>
      </c>
      <c r="C1445" s="3">
        <v>41640</v>
      </c>
      <c r="D1445" s="2">
        <v>5</v>
      </c>
      <c r="E1445" s="2">
        <v>3</v>
      </c>
      <c r="F1445" s="2">
        <v>1</v>
      </c>
      <c r="G1445" s="2">
        <v>3</v>
      </c>
      <c r="H1445" s="2">
        <v>0</v>
      </c>
      <c r="I1445" s="2">
        <v>4</v>
      </c>
      <c r="J1445" s="2">
        <v>0</v>
      </c>
      <c r="K1445" s="2">
        <v>1</v>
      </c>
      <c r="L1445" s="2">
        <v>0</v>
      </c>
      <c r="M1445" s="2">
        <v>4</v>
      </c>
      <c r="N1445" s="2">
        <v>0</v>
      </c>
      <c r="O1445" s="2">
        <v>1</v>
      </c>
      <c r="P1445" s="2">
        <v>0</v>
      </c>
      <c r="Q1445" s="2">
        <v>3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1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1</v>
      </c>
      <c r="AI1445" s="2">
        <v>1</v>
      </c>
      <c r="AJ1445" s="2">
        <v>0</v>
      </c>
      <c r="AK1445" s="2">
        <v>0</v>
      </c>
      <c r="AL1445" s="2">
        <v>0</v>
      </c>
      <c r="AM1445" s="2">
        <v>0</v>
      </c>
      <c r="AN1445" s="2">
        <v>1</v>
      </c>
      <c r="AO1445" s="2">
        <v>0</v>
      </c>
      <c r="AP1445" s="2">
        <v>0</v>
      </c>
      <c r="AQ1445" s="2">
        <v>0</v>
      </c>
      <c r="AR1445" s="2">
        <v>1</v>
      </c>
      <c r="AS1445" s="2">
        <v>0</v>
      </c>
      <c r="AT1445" s="2">
        <v>0</v>
      </c>
      <c r="AU1445" s="2">
        <v>0</v>
      </c>
      <c r="AV1445" s="2">
        <v>1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190</v>
      </c>
      <c r="CG1445" s="2">
        <v>125</v>
      </c>
      <c r="CH1445" s="2">
        <v>0</v>
      </c>
      <c r="CI1445" s="2">
        <v>165</v>
      </c>
      <c r="CJ1445" s="2">
        <v>0</v>
      </c>
      <c r="CK1445" s="2">
        <v>25</v>
      </c>
      <c r="CL1445" s="2">
        <v>0</v>
      </c>
      <c r="CM1445" s="2">
        <v>0</v>
      </c>
      <c r="CN1445" s="2">
        <v>0</v>
      </c>
      <c r="CO1445" s="2">
        <v>165</v>
      </c>
      <c r="CP1445" s="2">
        <v>0</v>
      </c>
      <c r="CQ1445" s="2">
        <v>25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165</v>
      </c>
      <c r="DC1445" s="2">
        <v>0</v>
      </c>
      <c r="DD1445" s="2">
        <v>25</v>
      </c>
      <c r="DE1445" s="2">
        <v>0</v>
      </c>
      <c r="DF1445" s="2">
        <v>100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0</v>
      </c>
      <c r="EI1445" s="2">
        <v>40</v>
      </c>
      <c r="EJ1445" s="2">
        <v>0</v>
      </c>
      <c r="EK1445" s="2">
        <v>0</v>
      </c>
      <c r="EL1445" s="2">
        <v>0</v>
      </c>
      <c r="EM1445" s="2">
        <v>0</v>
      </c>
      <c r="EN1445" s="2">
        <v>50</v>
      </c>
      <c r="EO1445" s="2">
        <v>0</v>
      </c>
      <c r="EP1445" s="2">
        <v>75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25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0</v>
      </c>
      <c r="FQ1445" s="2">
        <v>0</v>
      </c>
      <c r="FR1445" s="2">
        <v>0</v>
      </c>
      <c r="FS1445" s="2">
        <v>0</v>
      </c>
      <c r="FT1445" s="2">
        <v>0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190</v>
      </c>
      <c r="GE1445" s="2">
        <v>5</v>
      </c>
      <c r="GF1445" s="2" t="s">
        <v>188</v>
      </c>
    </row>
    <row r="1446" spans="1:188" x14ac:dyDescent="0.7">
      <c r="A1446" s="2">
        <v>1430965</v>
      </c>
      <c r="B1446" s="2" t="s">
        <v>1632</v>
      </c>
      <c r="C1446" s="3">
        <v>41640</v>
      </c>
      <c r="D1446" s="2">
        <v>5</v>
      </c>
      <c r="E1446" s="2">
        <v>3</v>
      </c>
      <c r="F1446" s="2">
        <v>1</v>
      </c>
      <c r="G1446" s="2">
        <v>3</v>
      </c>
      <c r="H1446" s="2">
        <v>0</v>
      </c>
      <c r="I1446" s="2">
        <v>1</v>
      </c>
      <c r="J1446" s="2">
        <v>0</v>
      </c>
      <c r="K1446" s="2">
        <v>1</v>
      </c>
      <c r="L1446" s="2">
        <v>0</v>
      </c>
      <c r="M1446" s="2">
        <v>1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1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1</v>
      </c>
      <c r="AJ1446" s="2">
        <v>0</v>
      </c>
      <c r="AK1446" s="2">
        <v>0</v>
      </c>
      <c r="AL1446" s="2">
        <v>0</v>
      </c>
      <c r="AM1446" s="2">
        <v>0</v>
      </c>
      <c r="AN1446" s="2">
        <v>1</v>
      </c>
      <c r="AO1446" s="2">
        <v>0</v>
      </c>
      <c r="AP1446" s="2">
        <v>0</v>
      </c>
      <c r="AQ1446" s="2">
        <v>0</v>
      </c>
      <c r="AR1446" s="2">
        <v>1</v>
      </c>
      <c r="AS1446" s="2">
        <v>0</v>
      </c>
      <c r="AT1446" s="2">
        <v>0</v>
      </c>
      <c r="AU1446" s="2">
        <v>0</v>
      </c>
      <c r="AV1446" s="2">
        <v>1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55</v>
      </c>
      <c r="CG1446" s="2">
        <v>55</v>
      </c>
      <c r="CH1446" s="2">
        <v>0</v>
      </c>
      <c r="CI1446" s="2">
        <v>20</v>
      </c>
      <c r="CJ1446" s="2">
        <v>0</v>
      </c>
      <c r="CK1446" s="2">
        <v>35</v>
      </c>
      <c r="CL1446" s="2">
        <v>0</v>
      </c>
      <c r="CM1446" s="2">
        <v>0</v>
      </c>
      <c r="CN1446" s="2">
        <v>0</v>
      </c>
      <c r="CO1446" s="2">
        <v>20</v>
      </c>
      <c r="CP1446" s="2">
        <v>0</v>
      </c>
      <c r="CQ1446" s="2">
        <v>35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20</v>
      </c>
      <c r="DC1446" s="2">
        <v>0</v>
      </c>
      <c r="DD1446" s="2">
        <v>35</v>
      </c>
      <c r="DE1446" s="2">
        <v>0</v>
      </c>
      <c r="DF1446" s="2">
        <v>20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20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35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0</v>
      </c>
      <c r="FT1446" s="2">
        <v>0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55</v>
      </c>
      <c r="GE1446" s="2">
        <v>2</v>
      </c>
      <c r="GF1446" s="2" t="s">
        <v>188</v>
      </c>
    </row>
    <row r="1447" spans="1:188" x14ac:dyDescent="0.7">
      <c r="A1447" s="2">
        <v>1432687</v>
      </c>
      <c r="B1447" s="2" t="s">
        <v>1633</v>
      </c>
      <c r="C1447" s="3">
        <v>41275</v>
      </c>
      <c r="D1447" s="2">
        <v>6</v>
      </c>
      <c r="E1447" s="2">
        <v>3</v>
      </c>
      <c r="F1447" s="2">
        <v>1</v>
      </c>
      <c r="G1447" s="2">
        <v>3</v>
      </c>
      <c r="H1447" s="2">
        <v>1</v>
      </c>
      <c r="I1447" s="2">
        <v>0</v>
      </c>
      <c r="J1447" s="2">
        <v>2</v>
      </c>
      <c r="K1447" s="2">
        <v>0</v>
      </c>
      <c r="L1447" s="2">
        <v>1</v>
      </c>
      <c r="M1447" s="2">
        <v>1</v>
      </c>
      <c r="N1447" s="2">
        <v>0</v>
      </c>
      <c r="O1447" s="2">
        <v>2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1</v>
      </c>
      <c r="AE1447" s="2">
        <v>0</v>
      </c>
      <c r="AF1447" s="2">
        <v>0</v>
      </c>
      <c r="AG1447" s="2">
        <v>0</v>
      </c>
      <c r="AH1447" s="2">
        <v>1</v>
      </c>
      <c r="AI1447" s="2">
        <v>1</v>
      </c>
      <c r="AJ1447" s="2">
        <v>0</v>
      </c>
      <c r="AK1447" s="2">
        <v>0</v>
      </c>
      <c r="AL1447" s="2">
        <v>0</v>
      </c>
      <c r="AM1447" s="2">
        <v>0</v>
      </c>
      <c r="AN1447" s="2">
        <v>1</v>
      </c>
      <c r="AO1447" s="2">
        <v>0</v>
      </c>
      <c r="AP1447" s="2">
        <v>0</v>
      </c>
      <c r="AQ1447" s="2">
        <v>0</v>
      </c>
      <c r="AR1447" s="2">
        <v>1</v>
      </c>
      <c r="AS1447" s="2">
        <v>0</v>
      </c>
      <c r="AT1447" s="2">
        <v>0</v>
      </c>
      <c r="AU1447" s="2">
        <v>0</v>
      </c>
      <c r="AV1447" s="2">
        <v>1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1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100</v>
      </c>
      <c r="CG1447" s="2">
        <v>75</v>
      </c>
      <c r="CH1447" s="2">
        <v>25</v>
      </c>
      <c r="CI1447" s="2">
        <v>0</v>
      </c>
      <c r="CJ1447" s="2">
        <v>50</v>
      </c>
      <c r="CK1447" s="2">
        <v>0</v>
      </c>
      <c r="CL1447" s="2">
        <v>25</v>
      </c>
      <c r="CM1447" s="2">
        <v>0</v>
      </c>
      <c r="CN1447" s="2">
        <v>25</v>
      </c>
      <c r="CO1447" s="2">
        <v>0</v>
      </c>
      <c r="CP1447" s="2">
        <v>50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25</v>
      </c>
      <c r="DC1447" s="2">
        <v>0</v>
      </c>
      <c r="DD1447" s="2">
        <v>50</v>
      </c>
      <c r="DE1447" s="2">
        <v>0</v>
      </c>
      <c r="DF1447" s="2">
        <v>25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25</v>
      </c>
      <c r="EE1447" s="2">
        <v>0</v>
      </c>
      <c r="EF1447" s="2">
        <v>0</v>
      </c>
      <c r="EG1447" s="2">
        <v>0</v>
      </c>
      <c r="EH1447" s="2">
        <v>0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25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25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0</v>
      </c>
      <c r="FT1447" s="2">
        <v>0</v>
      </c>
      <c r="FU1447" s="2">
        <v>0</v>
      </c>
      <c r="FV1447" s="2">
        <v>0</v>
      </c>
      <c r="FW1447" s="2">
        <v>0</v>
      </c>
      <c r="FX1447" s="2">
        <v>0</v>
      </c>
      <c r="FY1447" s="2">
        <v>25</v>
      </c>
      <c r="FZ1447" s="2">
        <v>0</v>
      </c>
      <c r="GA1447" s="2">
        <v>0</v>
      </c>
      <c r="GB1447" s="2">
        <v>0</v>
      </c>
      <c r="GC1447" s="2">
        <v>0</v>
      </c>
      <c r="GD1447" s="2">
        <v>100</v>
      </c>
      <c r="GE1447" s="2">
        <v>4</v>
      </c>
      <c r="GF1447" s="2" t="s">
        <v>188</v>
      </c>
    </row>
    <row r="1448" spans="1:188" x14ac:dyDescent="0.7">
      <c r="A1448" s="2">
        <v>1433150</v>
      </c>
      <c r="B1448" s="2" t="s">
        <v>1634</v>
      </c>
      <c r="C1448" s="3">
        <v>41275</v>
      </c>
      <c r="D1448" s="2">
        <v>6</v>
      </c>
      <c r="E1448" s="2">
        <v>4</v>
      </c>
      <c r="F1448" s="2">
        <v>2</v>
      </c>
      <c r="G1448" s="2">
        <v>4</v>
      </c>
      <c r="H1448" s="2">
        <v>1</v>
      </c>
      <c r="I1448" s="2">
        <v>0</v>
      </c>
      <c r="J1448" s="2">
        <v>1</v>
      </c>
      <c r="K1448" s="2">
        <v>0</v>
      </c>
      <c r="L1448" s="2">
        <v>2</v>
      </c>
      <c r="M1448" s="2">
        <v>1</v>
      </c>
      <c r="N1448" s="2">
        <v>0</v>
      </c>
      <c r="O1448" s="2">
        <v>1</v>
      </c>
      <c r="P1448" s="2">
        <v>0</v>
      </c>
      <c r="Q1448" s="2">
        <v>2</v>
      </c>
      <c r="R1448" s="2">
        <v>0</v>
      </c>
      <c r="S1448" s="2">
        <v>0</v>
      </c>
      <c r="T1448" s="2">
        <v>0</v>
      </c>
      <c r="U1448" s="2">
        <v>0</v>
      </c>
      <c r="V1448" s="2">
        <v>1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1</v>
      </c>
      <c r="AI1448" s="2">
        <v>1</v>
      </c>
      <c r="AJ1448" s="2">
        <v>0</v>
      </c>
      <c r="AK1448" s="2">
        <v>0</v>
      </c>
      <c r="AL1448" s="2">
        <v>0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1</v>
      </c>
      <c r="AS1448" s="2">
        <v>0</v>
      </c>
      <c r="AT1448" s="2">
        <v>0</v>
      </c>
      <c r="AU1448" s="2">
        <v>0</v>
      </c>
      <c r="AV1448" s="2">
        <v>1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1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70</v>
      </c>
      <c r="CG1448" s="2">
        <v>90</v>
      </c>
      <c r="CH1448" s="2">
        <v>40</v>
      </c>
      <c r="CI1448" s="2">
        <v>0</v>
      </c>
      <c r="CJ1448" s="2">
        <v>30</v>
      </c>
      <c r="CK1448" s="2">
        <v>0</v>
      </c>
      <c r="CL1448" s="2">
        <v>60</v>
      </c>
      <c r="CM1448" s="2">
        <v>0</v>
      </c>
      <c r="CN1448" s="2">
        <v>40</v>
      </c>
      <c r="CO1448" s="2">
        <v>0</v>
      </c>
      <c r="CP1448" s="2">
        <v>30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40</v>
      </c>
      <c r="DC1448" s="2">
        <v>0</v>
      </c>
      <c r="DD1448" s="2">
        <v>30</v>
      </c>
      <c r="DE1448" s="2">
        <v>0</v>
      </c>
      <c r="DF1448" s="2">
        <v>60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40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0</v>
      </c>
      <c r="EK1448" s="2">
        <v>0</v>
      </c>
      <c r="EL1448" s="2">
        <v>0</v>
      </c>
      <c r="EM1448" s="2">
        <v>0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0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30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>
        <v>20</v>
      </c>
      <c r="FT1448" s="2">
        <v>0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40</v>
      </c>
      <c r="GB1448" s="2">
        <v>0</v>
      </c>
      <c r="GC1448" s="2">
        <v>0</v>
      </c>
      <c r="GD1448" s="2">
        <v>130</v>
      </c>
      <c r="GE1448" s="2">
        <v>4</v>
      </c>
      <c r="GF1448" s="2" t="s">
        <v>188</v>
      </c>
    </row>
    <row r="1449" spans="1:188" x14ac:dyDescent="0.7">
      <c r="A1449" s="2">
        <v>1433330</v>
      </c>
      <c r="B1449" s="2" t="s">
        <v>1635</v>
      </c>
      <c r="C1449" s="3">
        <v>41640</v>
      </c>
      <c r="D1449" s="2">
        <v>5</v>
      </c>
      <c r="E1449" s="2">
        <v>3</v>
      </c>
      <c r="F1449" s="2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1</v>
      </c>
      <c r="L1449" s="2">
        <v>0</v>
      </c>
      <c r="M1449" s="2">
        <v>1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1</v>
      </c>
      <c r="AI1449" s="2">
        <v>1</v>
      </c>
      <c r="AJ1449" s="2">
        <v>0</v>
      </c>
      <c r="AK1449" s="2">
        <v>0</v>
      </c>
      <c r="AL1449" s="2">
        <v>0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1</v>
      </c>
      <c r="AS1449" s="2">
        <v>0</v>
      </c>
      <c r="AT1449" s="2">
        <v>0</v>
      </c>
      <c r="AU1449" s="2">
        <v>0</v>
      </c>
      <c r="AV1449" s="2">
        <v>1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70</v>
      </c>
      <c r="CG1449" s="2">
        <v>70</v>
      </c>
      <c r="CH1449" s="2">
        <v>0</v>
      </c>
      <c r="CI1449" s="2">
        <v>20</v>
      </c>
      <c r="CJ1449" s="2">
        <v>0</v>
      </c>
      <c r="CK1449" s="2">
        <v>50</v>
      </c>
      <c r="CL1449" s="2">
        <v>0</v>
      </c>
      <c r="CM1449" s="2">
        <v>0</v>
      </c>
      <c r="CN1449" s="2">
        <v>0</v>
      </c>
      <c r="CO1449" s="2">
        <v>20</v>
      </c>
      <c r="CP1449" s="2">
        <v>0</v>
      </c>
      <c r="CQ1449" s="2">
        <v>50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20</v>
      </c>
      <c r="DC1449" s="2">
        <v>0</v>
      </c>
      <c r="DD1449" s="2">
        <v>50</v>
      </c>
      <c r="DE1449" s="2">
        <v>0</v>
      </c>
      <c r="DF1449" s="2">
        <v>20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20</v>
      </c>
      <c r="EK1449" s="2">
        <v>0</v>
      </c>
      <c r="EL1449" s="2">
        <v>0</v>
      </c>
      <c r="EM1449" s="2">
        <v>0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0</v>
      </c>
      <c r="FD1449" s="2">
        <v>0</v>
      </c>
      <c r="FE1449" s="2">
        <v>0</v>
      </c>
      <c r="FF1449" s="2">
        <v>0</v>
      </c>
      <c r="FG1449" s="2">
        <v>0</v>
      </c>
      <c r="FH1449" s="2">
        <v>0</v>
      </c>
      <c r="FI1449" s="2">
        <v>0</v>
      </c>
      <c r="FJ1449" s="2">
        <v>0</v>
      </c>
      <c r="FK1449" s="2">
        <v>0</v>
      </c>
      <c r="FL1449" s="2">
        <v>0</v>
      </c>
      <c r="FM1449" s="2">
        <v>0</v>
      </c>
      <c r="FN1449" s="2">
        <v>50</v>
      </c>
      <c r="FO1449" s="2">
        <v>0</v>
      </c>
      <c r="FP1449" s="2">
        <v>0</v>
      </c>
      <c r="FQ1449" s="2">
        <v>0</v>
      </c>
      <c r="FR1449" s="2">
        <v>0</v>
      </c>
      <c r="FS1449" s="2">
        <v>0</v>
      </c>
      <c r="FT1449" s="2">
        <v>0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70</v>
      </c>
      <c r="GE1449" s="2">
        <v>2</v>
      </c>
      <c r="GF1449" s="2" t="s">
        <v>188</v>
      </c>
    </row>
    <row r="1450" spans="1:188" x14ac:dyDescent="0.7">
      <c r="A1450" s="2">
        <v>1433877</v>
      </c>
      <c r="B1450" s="2" t="s">
        <v>1636</v>
      </c>
      <c r="C1450" s="3">
        <v>41275</v>
      </c>
      <c r="D1450" s="2">
        <v>6</v>
      </c>
      <c r="E1450" s="2">
        <v>4</v>
      </c>
      <c r="F1450" s="2">
        <v>2</v>
      </c>
      <c r="G1450" s="2">
        <v>4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1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1</v>
      </c>
      <c r="AI1450" s="2">
        <v>1</v>
      </c>
      <c r="AJ1450" s="2">
        <v>0</v>
      </c>
      <c r="AK1450" s="2">
        <v>0</v>
      </c>
      <c r="AL1450" s="2">
        <v>0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1</v>
      </c>
      <c r="AS1450" s="2">
        <v>0</v>
      </c>
      <c r="AT1450" s="2">
        <v>0</v>
      </c>
      <c r="AU1450" s="2">
        <v>0</v>
      </c>
      <c r="AV1450" s="2">
        <v>1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1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70</v>
      </c>
      <c r="CG1450" s="2">
        <v>40</v>
      </c>
      <c r="CH1450" s="2">
        <v>50</v>
      </c>
      <c r="CI1450" s="2">
        <v>0</v>
      </c>
      <c r="CJ1450" s="2">
        <v>20</v>
      </c>
      <c r="CK1450" s="2">
        <v>0</v>
      </c>
      <c r="CL1450" s="2">
        <v>20</v>
      </c>
      <c r="CM1450" s="2">
        <v>0</v>
      </c>
      <c r="CN1450" s="2">
        <v>50</v>
      </c>
      <c r="CO1450" s="2">
        <v>0</v>
      </c>
      <c r="CP1450" s="2">
        <v>20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50</v>
      </c>
      <c r="DC1450" s="2">
        <v>0</v>
      </c>
      <c r="DD1450" s="2">
        <v>20</v>
      </c>
      <c r="DE1450" s="2">
        <v>0</v>
      </c>
      <c r="DF1450" s="2">
        <v>20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50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20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0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0</v>
      </c>
      <c r="FS1450" s="2">
        <v>0</v>
      </c>
      <c r="FT1450" s="2">
        <v>0</v>
      </c>
      <c r="FU1450" s="2">
        <v>0</v>
      </c>
      <c r="FV1450" s="2">
        <v>0</v>
      </c>
      <c r="FW1450" s="2">
        <v>0</v>
      </c>
      <c r="FX1450" s="2">
        <v>0</v>
      </c>
      <c r="FY1450" s="2">
        <v>20</v>
      </c>
      <c r="FZ1450" s="2">
        <v>0</v>
      </c>
      <c r="GA1450" s="2">
        <v>0</v>
      </c>
      <c r="GB1450" s="2">
        <v>0</v>
      </c>
      <c r="GC1450" s="2">
        <v>0</v>
      </c>
      <c r="GD1450" s="2">
        <v>90</v>
      </c>
      <c r="GE1450" s="2">
        <v>3</v>
      </c>
      <c r="GF1450" s="2" t="s">
        <v>188</v>
      </c>
    </row>
    <row r="1451" spans="1:188" x14ac:dyDescent="0.7">
      <c r="A1451" s="2">
        <v>1437718</v>
      </c>
      <c r="B1451" s="2" t="s">
        <v>1637</v>
      </c>
      <c r="C1451" s="3">
        <v>41640</v>
      </c>
      <c r="D1451" s="2">
        <v>5</v>
      </c>
      <c r="E1451" s="2">
        <v>3</v>
      </c>
      <c r="F1451" s="2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1</v>
      </c>
      <c r="L1451" s="2">
        <v>0</v>
      </c>
      <c r="M1451" s="2">
        <v>1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1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1</v>
      </c>
      <c r="AS1451" s="2">
        <v>0</v>
      </c>
      <c r="AT1451" s="2">
        <v>0</v>
      </c>
      <c r="AU1451" s="2">
        <v>0</v>
      </c>
      <c r="AV1451" s="2">
        <v>1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200</v>
      </c>
      <c r="CG1451" s="2">
        <v>133.11000000000001</v>
      </c>
      <c r="CH1451" s="2">
        <v>0</v>
      </c>
      <c r="CI1451" s="2">
        <v>150</v>
      </c>
      <c r="CJ1451" s="2">
        <v>0</v>
      </c>
      <c r="CK1451" s="2">
        <v>50</v>
      </c>
      <c r="CL1451" s="2">
        <v>0</v>
      </c>
      <c r="CM1451" s="2">
        <v>0</v>
      </c>
      <c r="CN1451" s="2">
        <v>0</v>
      </c>
      <c r="CO1451" s="2">
        <v>150</v>
      </c>
      <c r="CP1451" s="2">
        <v>0</v>
      </c>
      <c r="CQ1451" s="2">
        <v>50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150</v>
      </c>
      <c r="DC1451" s="2">
        <v>0</v>
      </c>
      <c r="DD1451" s="2">
        <v>50</v>
      </c>
      <c r="DE1451" s="2">
        <v>0</v>
      </c>
      <c r="DF1451" s="2">
        <v>83.11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0</v>
      </c>
      <c r="EK1451" s="2">
        <v>0</v>
      </c>
      <c r="EL1451" s="2">
        <v>0</v>
      </c>
      <c r="EM1451" s="2">
        <v>0</v>
      </c>
      <c r="EN1451" s="2">
        <v>0</v>
      </c>
      <c r="EO1451" s="2">
        <v>150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50</v>
      </c>
      <c r="FO1451" s="2">
        <v>0</v>
      </c>
      <c r="FP1451" s="2">
        <v>0</v>
      </c>
      <c r="FQ1451" s="2">
        <v>0</v>
      </c>
      <c r="FR1451" s="2">
        <v>0</v>
      </c>
      <c r="FS1451" s="2">
        <v>0</v>
      </c>
      <c r="FT1451" s="2">
        <v>0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200</v>
      </c>
      <c r="GE1451" s="2">
        <v>2</v>
      </c>
      <c r="GF1451" s="2" t="s">
        <v>188</v>
      </c>
    </row>
    <row r="1452" spans="1:188" x14ac:dyDescent="0.7">
      <c r="A1452" s="2">
        <v>1438313</v>
      </c>
      <c r="B1452" s="2" t="s">
        <v>1638</v>
      </c>
      <c r="C1452" s="3">
        <v>41275</v>
      </c>
      <c r="D1452" s="2">
        <v>6</v>
      </c>
      <c r="E1452" s="2">
        <v>3</v>
      </c>
      <c r="F1452" s="2">
        <v>1</v>
      </c>
      <c r="G1452" s="2">
        <v>3</v>
      </c>
      <c r="H1452" s="2">
        <v>1</v>
      </c>
      <c r="I1452" s="2">
        <v>0</v>
      </c>
      <c r="J1452" s="2">
        <v>1</v>
      </c>
      <c r="K1452" s="2">
        <v>0</v>
      </c>
      <c r="L1452" s="2">
        <v>4</v>
      </c>
      <c r="M1452" s="2">
        <v>1</v>
      </c>
      <c r="N1452" s="2">
        <v>0</v>
      </c>
      <c r="O1452" s="2">
        <v>1</v>
      </c>
      <c r="P1452" s="2">
        <v>0</v>
      </c>
      <c r="Q1452" s="2">
        <v>4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1</v>
      </c>
      <c r="AE1452" s="2">
        <v>0</v>
      </c>
      <c r="AF1452" s="2">
        <v>0</v>
      </c>
      <c r="AG1452" s="2">
        <v>0</v>
      </c>
      <c r="AH1452" s="2">
        <v>1</v>
      </c>
      <c r="AI1452" s="2">
        <v>1</v>
      </c>
      <c r="AJ1452" s="2">
        <v>0</v>
      </c>
      <c r="AK1452" s="2">
        <v>0</v>
      </c>
      <c r="AL1452" s="2">
        <v>0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1</v>
      </c>
      <c r="AS1452" s="2">
        <v>0</v>
      </c>
      <c r="AT1452" s="2">
        <v>0</v>
      </c>
      <c r="AU1452" s="2">
        <v>0</v>
      </c>
      <c r="AV1452" s="2">
        <v>1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1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216.34</v>
      </c>
      <c r="CG1452" s="2">
        <v>186.34</v>
      </c>
      <c r="CH1452" s="2">
        <v>30</v>
      </c>
      <c r="CI1452" s="2">
        <v>0</v>
      </c>
      <c r="CJ1452" s="2">
        <v>50</v>
      </c>
      <c r="CK1452" s="2">
        <v>0</v>
      </c>
      <c r="CL1452" s="2">
        <v>136.34</v>
      </c>
      <c r="CM1452" s="2">
        <v>0</v>
      </c>
      <c r="CN1452" s="2">
        <v>30</v>
      </c>
      <c r="CO1452" s="2">
        <v>0</v>
      </c>
      <c r="CP1452" s="2">
        <v>50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30</v>
      </c>
      <c r="DC1452" s="2">
        <v>0</v>
      </c>
      <c r="DD1452" s="2">
        <v>50</v>
      </c>
      <c r="DE1452" s="2">
        <v>0</v>
      </c>
      <c r="DF1452" s="2">
        <v>136.34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30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50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0</v>
      </c>
      <c r="FR1452" s="2">
        <v>0</v>
      </c>
      <c r="FS1452" s="2">
        <v>86.34</v>
      </c>
      <c r="FT1452" s="2">
        <v>0</v>
      </c>
      <c r="FU1452" s="2">
        <v>0</v>
      </c>
      <c r="FV1452" s="2">
        <v>0</v>
      </c>
      <c r="FW1452" s="2">
        <v>0</v>
      </c>
      <c r="FX1452" s="2">
        <v>0</v>
      </c>
      <c r="FY1452" s="2">
        <v>40</v>
      </c>
      <c r="FZ1452" s="2">
        <v>0</v>
      </c>
      <c r="GA1452" s="2">
        <v>0</v>
      </c>
      <c r="GB1452" s="2">
        <v>0</v>
      </c>
      <c r="GC1452" s="2">
        <v>10</v>
      </c>
      <c r="GD1452" s="2">
        <v>216.34</v>
      </c>
      <c r="GE1452" s="2">
        <v>6</v>
      </c>
      <c r="GF1452" s="2" t="s">
        <v>188</v>
      </c>
    </row>
    <row r="1453" spans="1:188" x14ac:dyDescent="0.7">
      <c r="A1453" s="2">
        <v>1439874</v>
      </c>
      <c r="B1453" s="2" t="s">
        <v>1639</v>
      </c>
      <c r="C1453" s="3">
        <v>41275</v>
      </c>
      <c r="D1453" s="2">
        <v>6</v>
      </c>
      <c r="E1453" s="2">
        <v>4</v>
      </c>
      <c r="F1453" s="2">
        <v>2</v>
      </c>
      <c r="G1453" s="2">
        <v>4</v>
      </c>
      <c r="H1453" s="2">
        <v>1</v>
      </c>
      <c r="I1453" s="2">
        <v>0</v>
      </c>
      <c r="J1453" s="2">
        <v>1</v>
      </c>
      <c r="K1453" s="2">
        <v>0</v>
      </c>
      <c r="L1453" s="2">
        <v>6</v>
      </c>
      <c r="M1453" s="2">
        <v>1</v>
      </c>
      <c r="N1453" s="2">
        <v>0</v>
      </c>
      <c r="O1453" s="2">
        <v>1</v>
      </c>
      <c r="P1453" s="2">
        <v>0</v>
      </c>
      <c r="Q1453" s="2">
        <v>6</v>
      </c>
      <c r="R1453" s="2">
        <v>0</v>
      </c>
      <c r="S1453" s="2">
        <v>0</v>
      </c>
      <c r="T1453" s="2">
        <v>0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1</v>
      </c>
      <c r="AI1453" s="2">
        <v>1</v>
      </c>
      <c r="AJ1453" s="2">
        <v>0</v>
      </c>
      <c r="AK1453" s="2">
        <v>0</v>
      </c>
      <c r="AL1453" s="2">
        <v>0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1</v>
      </c>
      <c r="AS1453" s="2">
        <v>0</v>
      </c>
      <c r="AT1453" s="2">
        <v>0</v>
      </c>
      <c r="AU1453" s="2">
        <v>0</v>
      </c>
      <c r="AV1453" s="2">
        <v>1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1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20</v>
      </c>
      <c r="CG1453" s="2">
        <v>70</v>
      </c>
      <c r="CH1453" s="2">
        <v>10</v>
      </c>
      <c r="CI1453" s="2">
        <v>0</v>
      </c>
      <c r="CJ1453" s="2">
        <v>10</v>
      </c>
      <c r="CK1453" s="2">
        <v>0</v>
      </c>
      <c r="CL1453" s="2">
        <v>60</v>
      </c>
      <c r="CM1453" s="2">
        <v>0</v>
      </c>
      <c r="CN1453" s="2">
        <v>10</v>
      </c>
      <c r="CO1453" s="2">
        <v>0</v>
      </c>
      <c r="CP1453" s="2">
        <v>10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10</v>
      </c>
      <c r="DC1453" s="2">
        <v>0</v>
      </c>
      <c r="DD1453" s="2">
        <v>10</v>
      </c>
      <c r="DE1453" s="2">
        <v>0</v>
      </c>
      <c r="DF1453" s="2">
        <v>60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10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10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0</v>
      </c>
      <c r="FS1453" s="2">
        <v>0</v>
      </c>
      <c r="FT1453" s="2">
        <v>0</v>
      </c>
      <c r="FU1453" s="2">
        <v>0</v>
      </c>
      <c r="FV1453" s="2">
        <v>0</v>
      </c>
      <c r="FW1453" s="2">
        <v>10</v>
      </c>
      <c r="FX1453" s="2">
        <v>20</v>
      </c>
      <c r="FY1453" s="2">
        <v>10</v>
      </c>
      <c r="FZ1453" s="2">
        <v>0</v>
      </c>
      <c r="GA1453" s="2">
        <v>10</v>
      </c>
      <c r="GB1453" s="2">
        <v>10</v>
      </c>
      <c r="GC1453" s="2">
        <v>0</v>
      </c>
      <c r="GD1453" s="2">
        <v>80</v>
      </c>
      <c r="GE1453" s="2">
        <v>8</v>
      </c>
      <c r="GF1453" s="2" t="s">
        <v>188</v>
      </c>
    </row>
    <row r="1454" spans="1:188" x14ac:dyDescent="0.7">
      <c r="A1454" s="2">
        <v>1440490</v>
      </c>
      <c r="B1454" s="2" t="s">
        <v>1640</v>
      </c>
      <c r="C1454" s="3">
        <v>41275</v>
      </c>
      <c r="D1454" s="2">
        <v>6</v>
      </c>
      <c r="E1454" s="2">
        <v>3</v>
      </c>
      <c r="F1454" s="2">
        <v>1</v>
      </c>
      <c r="G1454" s="2">
        <v>3</v>
      </c>
      <c r="H1454" s="2">
        <v>1</v>
      </c>
      <c r="I1454" s="2">
        <v>0</v>
      </c>
      <c r="J1454" s="2">
        <v>3</v>
      </c>
      <c r="K1454" s="2">
        <v>0</v>
      </c>
      <c r="L1454" s="2">
        <v>1</v>
      </c>
      <c r="M1454" s="2">
        <v>1</v>
      </c>
      <c r="N1454" s="2">
        <v>0</v>
      </c>
      <c r="O1454" s="2">
        <v>3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1</v>
      </c>
      <c r="AE1454" s="2">
        <v>0</v>
      </c>
      <c r="AF1454" s="2">
        <v>0</v>
      </c>
      <c r="AG1454" s="2">
        <v>0</v>
      </c>
      <c r="AH1454" s="2">
        <v>1</v>
      </c>
      <c r="AI1454" s="2">
        <v>1</v>
      </c>
      <c r="AJ1454" s="2">
        <v>0</v>
      </c>
      <c r="AK1454" s="2">
        <v>0</v>
      </c>
      <c r="AL1454" s="2">
        <v>0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1</v>
      </c>
      <c r="AS1454" s="2">
        <v>0</v>
      </c>
      <c r="AT1454" s="2">
        <v>0</v>
      </c>
      <c r="AU1454" s="2">
        <v>0</v>
      </c>
      <c r="AV1454" s="2">
        <v>1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1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1175</v>
      </c>
      <c r="CG1454" s="2">
        <v>1125</v>
      </c>
      <c r="CH1454" s="2">
        <v>50</v>
      </c>
      <c r="CI1454" s="2">
        <v>0</v>
      </c>
      <c r="CJ1454" s="2">
        <v>625</v>
      </c>
      <c r="CK1454" s="2">
        <v>0</v>
      </c>
      <c r="CL1454" s="2">
        <v>500</v>
      </c>
      <c r="CM1454" s="2">
        <v>0</v>
      </c>
      <c r="CN1454" s="2">
        <v>50</v>
      </c>
      <c r="CO1454" s="2">
        <v>0</v>
      </c>
      <c r="CP1454" s="2">
        <v>625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50</v>
      </c>
      <c r="DC1454" s="2">
        <v>0</v>
      </c>
      <c r="DD1454" s="2">
        <v>625</v>
      </c>
      <c r="DE1454" s="2">
        <v>0</v>
      </c>
      <c r="DF1454" s="2">
        <v>500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50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0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100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525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0</v>
      </c>
      <c r="FT1454" s="2">
        <v>0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500</v>
      </c>
      <c r="GD1454" s="2">
        <v>1175</v>
      </c>
      <c r="GE1454" s="2">
        <v>5</v>
      </c>
      <c r="GF1454" s="2" t="s">
        <v>188</v>
      </c>
    </row>
    <row r="1455" spans="1:188" x14ac:dyDescent="0.7">
      <c r="A1455" s="2">
        <v>1441360</v>
      </c>
      <c r="B1455" s="2" t="s">
        <v>1641</v>
      </c>
      <c r="C1455" s="3">
        <v>41640</v>
      </c>
      <c r="D1455" s="2">
        <v>5</v>
      </c>
      <c r="E1455" s="2">
        <v>3</v>
      </c>
      <c r="F1455" s="2">
        <v>1</v>
      </c>
      <c r="G1455" s="2">
        <v>3</v>
      </c>
      <c r="H1455" s="2">
        <v>0</v>
      </c>
      <c r="I1455" s="2">
        <v>1</v>
      </c>
      <c r="J1455" s="2">
        <v>0</v>
      </c>
      <c r="K1455" s="2">
        <v>1</v>
      </c>
      <c r="L1455" s="2">
        <v>0</v>
      </c>
      <c r="M1455" s="2">
        <v>1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1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1</v>
      </c>
      <c r="AI1455" s="2">
        <v>1</v>
      </c>
      <c r="AJ1455" s="2">
        <v>0</v>
      </c>
      <c r="AK1455" s="2">
        <v>0</v>
      </c>
      <c r="AL1455" s="2">
        <v>0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1</v>
      </c>
      <c r="AS1455" s="2">
        <v>0</v>
      </c>
      <c r="AT1455" s="2">
        <v>0</v>
      </c>
      <c r="AU1455" s="2">
        <v>0</v>
      </c>
      <c r="AV1455" s="2">
        <v>1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15</v>
      </c>
      <c r="CG1455" s="2">
        <v>30</v>
      </c>
      <c r="CH1455" s="2">
        <v>0</v>
      </c>
      <c r="CI1455" s="2">
        <v>10</v>
      </c>
      <c r="CJ1455" s="2">
        <v>0</v>
      </c>
      <c r="CK1455" s="2">
        <v>5</v>
      </c>
      <c r="CL1455" s="2">
        <v>0</v>
      </c>
      <c r="CM1455" s="2">
        <v>0</v>
      </c>
      <c r="CN1455" s="2">
        <v>0</v>
      </c>
      <c r="CO1455" s="2">
        <v>10</v>
      </c>
      <c r="CP1455" s="2">
        <v>0</v>
      </c>
      <c r="CQ1455" s="2">
        <v>5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10</v>
      </c>
      <c r="DC1455" s="2">
        <v>0</v>
      </c>
      <c r="DD1455" s="2">
        <v>5</v>
      </c>
      <c r="DE1455" s="2">
        <v>0</v>
      </c>
      <c r="DF1455" s="2">
        <v>25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10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5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>
        <v>0</v>
      </c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0</v>
      </c>
      <c r="GC1455" s="2">
        <v>0</v>
      </c>
      <c r="GD1455" s="2">
        <v>15</v>
      </c>
      <c r="GE1455" s="2">
        <v>2</v>
      </c>
      <c r="GF1455" s="2" t="s">
        <v>188</v>
      </c>
    </row>
    <row r="1456" spans="1:188" x14ac:dyDescent="0.7">
      <c r="A1456" s="2">
        <v>1443273</v>
      </c>
      <c r="B1456" s="2" t="s">
        <v>1642</v>
      </c>
      <c r="C1456" s="3">
        <v>41275</v>
      </c>
      <c r="D1456" s="2">
        <v>6</v>
      </c>
      <c r="E1456" s="2">
        <v>3</v>
      </c>
      <c r="F1456" s="2">
        <v>1</v>
      </c>
      <c r="G1456" s="2">
        <v>3</v>
      </c>
      <c r="H1456" s="2">
        <v>3</v>
      </c>
      <c r="I1456" s="2">
        <v>0</v>
      </c>
      <c r="J1456" s="2">
        <v>2</v>
      </c>
      <c r="K1456" s="2">
        <v>0</v>
      </c>
      <c r="L1456" s="2">
        <v>1</v>
      </c>
      <c r="M1456" s="2">
        <v>3</v>
      </c>
      <c r="N1456" s="2">
        <v>0</v>
      </c>
      <c r="O1456" s="2">
        <v>2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0</v>
      </c>
      <c r="AF1456" s="2">
        <v>0</v>
      </c>
      <c r="AG1456" s="2">
        <v>0</v>
      </c>
      <c r="AH1456" s="2">
        <v>1</v>
      </c>
      <c r="AI1456" s="2">
        <v>1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1</v>
      </c>
      <c r="AS1456" s="2">
        <v>0</v>
      </c>
      <c r="AT1456" s="2">
        <v>0</v>
      </c>
      <c r="AU1456" s="2">
        <v>0</v>
      </c>
      <c r="AV1456" s="2">
        <v>1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1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195</v>
      </c>
      <c r="CG1456" s="2">
        <v>125</v>
      </c>
      <c r="CH1456" s="2">
        <v>70</v>
      </c>
      <c r="CI1456" s="2">
        <v>0</v>
      </c>
      <c r="CJ1456" s="2">
        <v>100</v>
      </c>
      <c r="CK1456" s="2">
        <v>0</v>
      </c>
      <c r="CL1456" s="2">
        <v>25</v>
      </c>
      <c r="CM1456" s="2">
        <v>0</v>
      </c>
      <c r="CN1456" s="2">
        <v>70</v>
      </c>
      <c r="CO1456" s="2">
        <v>0</v>
      </c>
      <c r="CP1456" s="2">
        <v>100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70</v>
      </c>
      <c r="DC1456" s="2">
        <v>0</v>
      </c>
      <c r="DD1456" s="2">
        <v>100</v>
      </c>
      <c r="DE1456" s="2">
        <v>0</v>
      </c>
      <c r="DF1456" s="2">
        <v>25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20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25</v>
      </c>
      <c r="EE1456" s="2">
        <v>0</v>
      </c>
      <c r="EF1456" s="2">
        <v>25</v>
      </c>
      <c r="EG1456" s="2">
        <v>0</v>
      </c>
      <c r="EH1456" s="2">
        <v>0</v>
      </c>
      <c r="EI1456" s="2">
        <v>0</v>
      </c>
      <c r="EJ1456" s="2">
        <v>0</v>
      </c>
      <c r="EK1456" s="2">
        <v>0</v>
      </c>
      <c r="EL1456" s="2">
        <v>0</v>
      </c>
      <c r="EM1456" s="2">
        <v>0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100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>
        <v>0</v>
      </c>
      <c r="FT1456" s="2">
        <v>25</v>
      </c>
      <c r="FU1456" s="2">
        <v>0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195</v>
      </c>
      <c r="GE1456" s="2">
        <v>6</v>
      </c>
      <c r="GF1456" s="2" t="s">
        <v>188</v>
      </c>
    </row>
    <row r="1457" spans="1:188" x14ac:dyDescent="0.7">
      <c r="A1457" s="2">
        <v>1443990</v>
      </c>
      <c r="B1457" s="2" t="s">
        <v>1643</v>
      </c>
      <c r="C1457" s="3">
        <v>41640</v>
      </c>
      <c r="D1457" s="2">
        <v>5</v>
      </c>
      <c r="E1457" s="2">
        <v>3</v>
      </c>
      <c r="F1457" s="2">
        <v>1</v>
      </c>
      <c r="G1457" s="2">
        <v>3</v>
      </c>
      <c r="H1457" s="2">
        <v>0</v>
      </c>
      <c r="I1457" s="2">
        <v>1</v>
      </c>
      <c r="J1457" s="2">
        <v>0</v>
      </c>
      <c r="K1457" s="2">
        <v>1</v>
      </c>
      <c r="L1457" s="2">
        <v>0</v>
      </c>
      <c r="M1457" s="2">
        <v>1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1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</v>
      </c>
      <c r="AI1457" s="2">
        <v>1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0</v>
      </c>
      <c r="AP1457" s="2">
        <v>0</v>
      </c>
      <c r="AQ1457" s="2">
        <v>0</v>
      </c>
      <c r="AR1457" s="2">
        <v>1</v>
      </c>
      <c r="AS1457" s="2">
        <v>0</v>
      </c>
      <c r="AT1457" s="2">
        <v>0</v>
      </c>
      <c r="AU1457" s="2">
        <v>0</v>
      </c>
      <c r="AV1457" s="2">
        <v>1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150</v>
      </c>
      <c r="CG1457" s="2">
        <v>70</v>
      </c>
      <c r="CH1457" s="2">
        <v>0</v>
      </c>
      <c r="CI1457" s="2">
        <v>100</v>
      </c>
      <c r="CJ1457" s="2">
        <v>0</v>
      </c>
      <c r="CK1457" s="2">
        <v>50</v>
      </c>
      <c r="CL1457" s="2">
        <v>0</v>
      </c>
      <c r="CM1457" s="2">
        <v>0</v>
      </c>
      <c r="CN1457" s="2">
        <v>0</v>
      </c>
      <c r="CO1457" s="2">
        <v>100</v>
      </c>
      <c r="CP1457" s="2">
        <v>0</v>
      </c>
      <c r="CQ1457" s="2">
        <v>50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100</v>
      </c>
      <c r="DC1457" s="2">
        <v>0</v>
      </c>
      <c r="DD1457" s="2">
        <v>50</v>
      </c>
      <c r="DE1457" s="2">
        <v>0</v>
      </c>
      <c r="DF1457" s="2">
        <v>20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0</v>
      </c>
      <c r="EJ1457" s="2">
        <v>0</v>
      </c>
      <c r="EK1457" s="2">
        <v>0</v>
      </c>
      <c r="EL1457" s="2">
        <v>0</v>
      </c>
      <c r="EM1457" s="2">
        <v>0</v>
      </c>
      <c r="EN1457" s="2">
        <v>0</v>
      </c>
      <c r="EO1457" s="2">
        <v>100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50</v>
      </c>
      <c r="FG1457" s="2">
        <v>0</v>
      </c>
      <c r="FH1457" s="2">
        <v>0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150</v>
      </c>
      <c r="GE1457" s="2">
        <v>2</v>
      </c>
      <c r="GF1457" s="2" t="s">
        <v>188</v>
      </c>
    </row>
    <row r="1458" spans="1:188" x14ac:dyDescent="0.7">
      <c r="A1458" s="2">
        <v>1447823</v>
      </c>
      <c r="B1458" s="2" t="s">
        <v>1644</v>
      </c>
      <c r="C1458" s="3">
        <v>41275</v>
      </c>
      <c r="D1458" s="2">
        <v>6</v>
      </c>
      <c r="E1458" s="2">
        <v>3</v>
      </c>
      <c r="F1458" s="2">
        <v>1</v>
      </c>
      <c r="G1458" s="2">
        <v>3</v>
      </c>
      <c r="H1458" s="2">
        <v>1</v>
      </c>
      <c r="I1458" s="2">
        <v>0</v>
      </c>
      <c r="J1458" s="2">
        <v>1</v>
      </c>
      <c r="K1458" s="2">
        <v>0</v>
      </c>
      <c r="L1458" s="2">
        <v>3</v>
      </c>
      <c r="M1458" s="2">
        <v>1</v>
      </c>
      <c r="N1458" s="2">
        <v>0</v>
      </c>
      <c r="O1458" s="2">
        <v>1</v>
      </c>
      <c r="P1458" s="2">
        <v>0</v>
      </c>
      <c r="Q1458" s="2">
        <v>3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1</v>
      </c>
      <c r="AE1458" s="2">
        <v>0</v>
      </c>
      <c r="AF1458" s="2">
        <v>0</v>
      </c>
      <c r="AG1458" s="2">
        <v>0</v>
      </c>
      <c r="AH1458" s="2">
        <v>1</v>
      </c>
      <c r="AI1458" s="2">
        <v>1</v>
      </c>
      <c r="AJ1458" s="2">
        <v>0</v>
      </c>
      <c r="AK1458" s="2">
        <v>0</v>
      </c>
      <c r="AL1458" s="2">
        <v>0</v>
      </c>
      <c r="AM1458" s="2">
        <v>0</v>
      </c>
      <c r="AN1458" s="2">
        <v>1</v>
      </c>
      <c r="AO1458" s="2">
        <v>0</v>
      </c>
      <c r="AP1458" s="2">
        <v>0</v>
      </c>
      <c r="AQ1458" s="2">
        <v>0</v>
      </c>
      <c r="AR1458" s="2">
        <v>1</v>
      </c>
      <c r="AS1458" s="2">
        <v>0</v>
      </c>
      <c r="AT1458" s="2">
        <v>0</v>
      </c>
      <c r="AU1458" s="2">
        <v>0</v>
      </c>
      <c r="AV1458" s="2">
        <v>1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1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382.29</v>
      </c>
      <c r="CG1458" s="2">
        <v>232.29</v>
      </c>
      <c r="CH1458" s="2">
        <v>150</v>
      </c>
      <c r="CI1458" s="2">
        <v>0</v>
      </c>
      <c r="CJ1458" s="2">
        <v>50</v>
      </c>
      <c r="CK1458" s="2">
        <v>0</v>
      </c>
      <c r="CL1458" s="2">
        <v>182.29</v>
      </c>
      <c r="CM1458" s="2">
        <v>0</v>
      </c>
      <c r="CN1458" s="2">
        <v>150</v>
      </c>
      <c r="CO1458" s="2">
        <v>0</v>
      </c>
      <c r="CP1458" s="2">
        <v>50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150</v>
      </c>
      <c r="DC1458" s="2">
        <v>0</v>
      </c>
      <c r="DD1458" s="2">
        <v>50</v>
      </c>
      <c r="DE1458" s="2">
        <v>0</v>
      </c>
      <c r="DF1458" s="2">
        <v>182.29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150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0</v>
      </c>
      <c r="EI1458" s="2">
        <v>0</v>
      </c>
      <c r="EJ1458" s="2">
        <v>0</v>
      </c>
      <c r="EK1458" s="2">
        <v>0</v>
      </c>
      <c r="EL1458" s="2">
        <v>0</v>
      </c>
      <c r="EM1458" s="2">
        <v>0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50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0</v>
      </c>
      <c r="FN1458" s="2">
        <v>0</v>
      </c>
      <c r="FO1458" s="2">
        <v>0</v>
      </c>
      <c r="FP1458" s="2">
        <v>0</v>
      </c>
      <c r="FQ1458" s="2">
        <v>0</v>
      </c>
      <c r="FR1458" s="2">
        <v>0</v>
      </c>
      <c r="FS1458" s="2">
        <v>82.29</v>
      </c>
      <c r="FT1458" s="2">
        <v>50</v>
      </c>
      <c r="FU1458" s="2">
        <v>0</v>
      </c>
      <c r="FV1458" s="2">
        <v>0</v>
      </c>
      <c r="FW1458" s="2">
        <v>0</v>
      </c>
      <c r="FX1458" s="2">
        <v>0</v>
      </c>
      <c r="FY1458" s="2">
        <v>0</v>
      </c>
      <c r="FZ1458" s="2">
        <v>0</v>
      </c>
      <c r="GA1458" s="2">
        <v>0</v>
      </c>
      <c r="GB1458" s="2">
        <v>0</v>
      </c>
      <c r="GC1458" s="2">
        <v>50</v>
      </c>
      <c r="GD1458" s="2">
        <v>382.289999999999</v>
      </c>
      <c r="GE1458" s="2">
        <v>5</v>
      </c>
      <c r="GF1458" s="2" t="s">
        <v>188</v>
      </c>
    </row>
    <row r="1459" spans="1:188" x14ac:dyDescent="0.7">
      <c r="A1459" s="2">
        <v>1447891</v>
      </c>
      <c r="B1459" s="2" t="s">
        <v>1645</v>
      </c>
      <c r="C1459" s="3">
        <v>41640</v>
      </c>
      <c r="D1459" s="2">
        <v>5</v>
      </c>
      <c r="E1459" s="2">
        <v>3</v>
      </c>
      <c r="F1459" s="2">
        <v>1</v>
      </c>
      <c r="G1459" s="2">
        <v>3</v>
      </c>
      <c r="H1459" s="2">
        <v>0</v>
      </c>
      <c r="I1459" s="2">
        <v>1</v>
      </c>
      <c r="J1459" s="2">
        <v>0</v>
      </c>
      <c r="K1459" s="2">
        <v>1</v>
      </c>
      <c r="L1459" s="2">
        <v>0</v>
      </c>
      <c r="M1459" s="2">
        <v>1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1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1</v>
      </c>
      <c r="AI1459" s="2">
        <v>1</v>
      </c>
      <c r="AJ1459" s="2">
        <v>0</v>
      </c>
      <c r="AK1459" s="2">
        <v>0</v>
      </c>
      <c r="AL1459" s="2">
        <v>0</v>
      </c>
      <c r="AM1459" s="2">
        <v>0</v>
      </c>
      <c r="AN1459" s="2">
        <v>1</v>
      </c>
      <c r="AO1459" s="2">
        <v>0</v>
      </c>
      <c r="AP1459" s="2">
        <v>0</v>
      </c>
      <c r="AQ1459" s="2">
        <v>0</v>
      </c>
      <c r="AR1459" s="2">
        <v>1</v>
      </c>
      <c r="AS1459" s="2">
        <v>0</v>
      </c>
      <c r="AT1459" s="2">
        <v>0</v>
      </c>
      <c r="AU1459" s="2">
        <v>0</v>
      </c>
      <c r="AV1459" s="2">
        <v>1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50</v>
      </c>
      <c r="CG1459" s="2">
        <v>75</v>
      </c>
      <c r="CH1459" s="2">
        <v>0</v>
      </c>
      <c r="CI1459" s="2">
        <v>25</v>
      </c>
      <c r="CJ1459" s="2">
        <v>0</v>
      </c>
      <c r="CK1459" s="2">
        <v>25</v>
      </c>
      <c r="CL1459" s="2">
        <v>0</v>
      </c>
      <c r="CM1459" s="2">
        <v>0</v>
      </c>
      <c r="CN1459" s="2">
        <v>0</v>
      </c>
      <c r="CO1459" s="2">
        <v>25</v>
      </c>
      <c r="CP1459" s="2">
        <v>0</v>
      </c>
      <c r="CQ1459" s="2">
        <v>25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25</v>
      </c>
      <c r="DC1459" s="2">
        <v>0</v>
      </c>
      <c r="DD1459" s="2">
        <v>25</v>
      </c>
      <c r="DE1459" s="2">
        <v>0</v>
      </c>
      <c r="DF1459" s="2">
        <v>50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0</v>
      </c>
      <c r="EI1459" s="2">
        <v>0</v>
      </c>
      <c r="EJ1459" s="2">
        <v>0</v>
      </c>
      <c r="EK1459" s="2">
        <v>0</v>
      </c>
      <c r="EL1459" s="2">
        <v>0</v>
      </c>
      <c r="EM1459" s="2">
        <v>0</v>
      </c>
      <c r="EN1459" s="2">
        <v>0</v>
      </c>
      <c r="EO1459" s="2">
        <v>25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0</v>
      </c>
      <c r="FN1459" s="2">
        <v>0</v>
      </c>
      <c r="FO1459" s="2">
        <v>25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0</v>
      </c>
      <c r="GB1459" s="2">
        <v>0</v>
      </c>
      <c r="GC1459" s="2">
        <v>0</v>
      </c>
      <c r="GD1459" s="2">
        <v>50</v>
      </c>
      <c r="GE1459" s="2">
        <v>2</v>
      </c>
      <c r="GF1459" s="2" t="s">
        <v>188</v>
      </c>
    </row>
    <row r="1460" spans="1:188" x14ac:dyDescent="0.7">
      <c r="A1460" s="2">
        <v>1448828</v>
      </c>
      <c r="B1460" s="2" t="s">
        <v>1646</v>
      </c>
      <c r="C1460" s="3">
        <v>41275</v>
      </c>
      <c r="D1460" s="2">
        <v>6</v>
      </c>
      <c r="E1460" s="2">
        <v>3</v>
      </c>
      <c r="F1460" s="2">
        <v>1</v>
      </c>
      <c r="G1460" s="2">
        <v>3</v>
      </c>
      <c r="H1460" s="2">
        <v>3</v>
      </c>
      <c r="I1460" s="2">
        <v>0</v>
      </c>
      <c r="J1460" s="2">
        <v>1</v>
      </c>
      <c r="K1460" s="2">
        <v>0</v>
      </c>
      <c r="L1460" s="2">
        <v>1</v>
      </c>
      <c r="M1460" s="2">
        <v>3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1</v>
      </c>
      <c r="AE1460" s="2">
        <v>0</v>
      </c>
      <c r="AF1460" s="2">
        <v>0</v>
      </c>
      <c r="AG1460" s="2">
        <v>0</v>
      </c>
      <c r="AH1460" s="2">
        <v>1</v>
      </c>
      <c r="AI1460" s="2">
        <v>1</v>
      </c>
      <c r="AJ1460" s="2">
        <v>0</v>
      </c>
      <c r="AK1460" s="2">
        <v>0</v>
      </c>
      <c r="AL1460" s="2">
        <v>0</v>
      </c>
      <c r="AM1460" s="2">
        <v>0</v>
      </c>
      <c r="AN1460" s="2">
        <v>1</v>
      </c>
      <c r="AO1460" s="2">
        <v>0</v>
      </c>
      <c r="AP1460" s="2">
        <v>0</v>
      </c>
      <c r="AQ1460" s="2">
        <v>0</v>
      </c>
      <c r="AR1460" s="2">
        <v>1</v>
      </c>
      <c r="AS1460" s="2">
        <v>0</v>
      </c>
      <c r="AT1460" s="2">
        <v>0</v>
      </c>
      <c r="AU1460" s="2">
        <v>0</v>
      </c>
      <c r="AV1460" s="2">
        <v>1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1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260</v>
      </c>
      <c r="CG1460" s="2">
        <v>110</v>
      </c>
      <c r="CH1460" s="2">
        <v>150</v>
      </c>
      <c r="CI1460" s="2">
        <v>0</v>
      </c>
      <c r="CJ1460" s="2">
        <v>60</v>
      </c>
      <c r="CK1460" s="2">
        <v>0</v>
      </c>
      <c r="CL1460" s="2">
        <v>50</v>
      </c>
      <c r="CM1460" s="2">
        <v>0</v>
      </c>
      <c r="CN1460" s="2">
        <v>150</v>
      </c>
      <c r="CO1460" s="2">
        <v>0</v>
      </c>
      <c r="CP1460" s="2">
        <v>60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150</v>
      </c>
      <c r="DC1460" s="2">
        <v>0</v>
      </c>
      <c r="DD1460" s="2">
        <v>60</v>
      </c>
      <c r="DE1460" s="2">
        <v>0</v>
      </c>
      <c r="DF1460" s="2">
        <v>50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150</v>
      </c>
      <c r="EH1460" s="2">
        <v>0</v>
      </c>
      <c r="EI1460" s="2">
        <v>0</v>
      </c>
      <c r="EJ1460" s="2">
        <v>0</v>
      </c>
      <c r="EK1460" s="2">
        <v>0</v>
      </c>
      <c r="EL1460" s="2">
        <v>0</v>
      </c>
      <c r="EM1460" s="2">
        <v>0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60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0</v>
      </c>
      <c r="FS1460" s="2">
        <v>0</v>
      </c>
      <c r="FT1460" s="2">
        <v>0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50</v>
      </c>
      <c r="GA1460" s="2">
        <v>0</v>
      </c>
      <c r="GB1460" s="2">
        <v>0</v>
      </c>
      <c r="GC1460" s="2">
        <v>0</v>
      </c>
      <c r="GD1460" s="2">
        <v>260</v>
      </c>
      <c r="GE1460" s="2">
        <v>5</v>
      </c>
      <c r="GF1460" s="2" t="s">
        <v>188</v>
      </c>
    </row>
    <row r="1461" spans="1:188" x14ac:dyDescent="0.7">
      <c r="A1461" s="2">
        <v>1449223</v>
      </c>
      <c r="B1461" s="2" t="s">
        <v>1647</v>
      </c>
      <c r="C1461" s="3">
        <v>41275</v>
      </c>
      <c r="D1461" s="2">
        <v>6</v>
      </c>
      <c r="E1461" s="2">
        <v>4</v>
      </c>
      <c r="F1461" s="2">
        <v>2</v>
      </c>
      <c r="G1461" s="2">
        <v>4</v>
      </c>
      <c r="H1461" s="2">
        <v>3</v>
      </c>
      <c r="I1461" s="2">
        <v>0</v>
      </c>
      <c r="J1461" s="2">
        <v>1</v>
      </c>
      <c r="K1461" s="2">
        <v>0</v>
      </c>
      <c r="L1461" s="2">
        <v>2</v>
      </c>
      <c r="M1461" s="2">
        <v>3</v>
      </c>
      <c r="N1461" s="2">
        <v>0</v>
      </c>
      <c r="O1461" s="2">
        <v>1</v>
      </c>
      <c r="P1461" s="2">
        <v>0</v>
      </c>
      <c r="Q1461" s="2">
        <v>2</v>
      </c>
      <c r="R1461" s="2">
        <v>0</v>
      </c>
      <c r="S1461" s="2">
        <v>0</v>
      </c>
      <c r="T1461" s="2">
        <v>0</v>
      </c>
      <c r="U1461" s="2">
        <v>0</v>
      </c>
      <c r="V1461" s="2">
        <v>1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1</v>
      </c>
      <c r="AI1461" s="2">
        <v>1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0</v>
      </c>
      <c r="AP1461" s="2">
        <v>0</v>
      </c>
      <c r="AQ1461" s="2">
        <v>0</v>
      </c>
      <c r="AR1461" s="2">
        <v>1</v>
      </c>
      <c r="AS1461" s="2">
        <v>0</v>
      </c>
      <c r="AT1461" s="2">
        <v>0</v>
      </c>
      <c r="AU1461" s="2">
        <v>0</v>
      </c>
      <c r="AV1461" s="2">
        <v>1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1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200</v>
      </c>
      <c r="CG1461" s="2">
        <v>150</v>
      </c>
      <c r="CH1461" s="2">
        <v>150</v>
      </c>
      <c r="CI1461" s="2">
        <v>0</v>
      </c>
      <c r="CJ1461" s="2">
        <v>50</v>
      </c>
      <c r="CK1461" s="2">
        <v>0</v>
      </c>
      <c r="CL1461" s="2">
        <v>100</v>
      </c>
      <c r="CM1461" s="2">
        <v>0</v>
      </c>
      <c r="CN1461" s="2">
        <v>150</v>
      </c>
      <c r="CO1461" s="2">
        <v>0</v>
      </c>
      <c r="CP1461" s="2">
        <v>50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2">
        <v>150</v>
      </c>
      <c r="DC1461" s="2">
        <v>0</v>
      </c>
      <c r="DD1461" s="2">
        <v>50</v>
      </c>
      <c r="DE1461" s="2">
        <v>0</v>
      </c>
      <c r="DF1461" s="2">
        <v>100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150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0</v>
      </c>
      <c r="EJ1461" s="2">
        <v>0</v>
      </c>
      <c r="EK1461" s="2">
        <v>0</v>
      </c>
      <c r="EL1461" s="2">
        <v>0</v>
      </c>
      <c r="EM1461" s="2">
        <v>0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50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0</v>
      </c>
      <c r="FR1461" s="2">
        <v>50</v>
      </c>
      <c r="FS1461" s="2">
        <v>0</v>
      </c>
      <c r="FT1461" s="2">
        <v>50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0</v>
      </c>
      <c r="GB1461" s="2">
        <v>0</v>
      </c>
      <c r="GC1461" s="2">
        <v>0</v>
      </c>
      <c r="GD1461" s="2">
        <v>300</v>
      </c>
      <c r="GE1461" s="2">
        <v>6</v>
      </c>
      <c r="GF1461" s="2" t="s">
        <v>188</v>
      </c>
    </row>
    <row r="1462" spans="1:188" x14ac:dyDescent="0.7">
      <c r="A1462" s="2">
        <v>1449587</v>
      </c>
      <c r="B1462" s="2" t="s">
        <v>1648</v>
      </c>
      <c r="C1462" s="3">
        <v>41640</v>
      </c>
      <c r="D1462" s="2">
        <v>5</v>
      </c>
      <c r="E1462" s="2">
        <v>3</v>
      </c>
      <c r="F1462" s="2">
        <v>1</v>
      </c>
      <c r="G1462" s="2">
        <v>3</v>
      </c>
      <c r="H1462" s="2">
        <v>0</v>
      </c>
      <c r="I1462" s="2">
        <v>2</v>
      </c>
      <c r="J1462" s="2">
        <v>0</v>
      </c>
      <c r="K1462" s="2">
        <v>2</v>
      </c>
      <c r="L1462" s="2">
        <v>0</v>
      </c>
      <c r="M1462" s="2">
        <v>2</v>
      </c>
      <c r="N1462" s="2">
        <v>0</v>
      </c>
      <c r="O1462" s="2">
        <v>2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1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1</v>
      </c>
      <c r="AI1462" s="2">
        <v>1</v>
      </c>
      <c r="AJ1462" s="2">
        <v>0</v>
      </c>
      <c r="AK1462" s="2">
        <v>0</v>
      </c>
      <c r="AL1462" s="2">
        <v>0</v>
      </c>
      <c r="AM1462" s="2">
        <v>0</v>
      </c>
      <c r="AN1462" s="2">
        <v>1</v>
      </c>
      <c r="AO1462" s="2">
        <v>0</v>
      </c>
      <c r="AP1462" s="2">
        <v>0</v>
      </c>
      <c r="AQ1462" s="2">
        <v>0</v>
      </c>
      <c r="AR1462" s="2">
        <v>1</v>
      </c>
      <c r="AS1462" s="2">
        <v>0</v>
      </c>
      <c r="AT1462" s="2">
        <v>0</v>
      </c>
      <c r="AU1462" s="2">
        <v>0</v>
      </c>
      <c r="AV1462" s="2">
        <v>1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100</v>
      </c>
      <c r="CG1462" s="2">
        <v>65</v>
      </c>
      <c r="CH1462" s="2">
        <v>0</v>
      </c>
      <c r="CI1462" s="2">
        <v>60</v>
      </c>
      <c r="CJ1462" s="2">
        <v>0</v>
      </c>
      <c r="CK1462" s="2">
        <v>40</v>
      </c>
      <c r="CL1462" s="2">
        <v>0</v>
      </c>
      <c r="CM1462" s="2">
        <v>0</v>
      </c>
      <c r="CN1462" s="2">
        <v>0</v>
      </c>
      <c r="CO1462" s="2">
        <v>60</v>
      </c>
      <c r="CP1462" s="2">
        <v>0</v>
      </c>
      <c r="CQ1462" s="2">
        <v>40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0</v>
      </c>
      <c r="DA1462" s="2">
        <v>0</v>
      </c>
      <c r="DB1462" s="2">
        <v>60</v>
      </c>
      <c r="DC1462" s="2">
        <v>0</v>
      </c>
      <c r="DD1462" s="2">
        <v>40</v>
      </c>
      <c r="DE1462" s="2">
        <v>0</v>
      </c>
      <c r="DF1462" s="2">
        <v>25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35</v>
      </c>
      <c r="EO1462" s="2">
        <v>0</v>
      </c>
      <c r="EP1462" s="2">
        <v>25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30</v>
      </c>
      <c r="FM1462" s="2">
        <v>0</v>
      </c>
      <c r="FN1462" s="2">
        <v>0</v>
      </c>
      <c r="FO1462" s="2">
        <v>0</v>
      </c>
      <c r="FP1462" s="2">
        <v>0</v>
      </c>
      <c r="FQ1462" s="2">
        <v>10</v>
      </c>
      <c r="FR1462" s="2">
        <v>0</v>
      </c>
      <c r="FS1462" s="2">
        <v>0</v>
      </c>
      <c r="FT1462" s="2">
        <v>0</v>
      </c>
      <c r="FU1462" s="2">
        <v>0</v>
      </c>
      <c r="FV1462" s="2">
        <v>0</v>
      </c>
      <c r="FW1462" s="2">
        <v>0</v>
      </c>
      <c r="FX1462" s="2">
        <v>0</v>
      </c>
      <c r="FY1462" s="2">
        <v>0</v>
      </c>
      <c r="FZ1462" s="2">
        <v>0</v>
      </c>
      <c r="GA1462" s="2">
        <v>0</v>
      </c>
      <c r="GB1462" s="2">
        <v>0</v>
      </c>
      <c r="GC1462" s="2">
        <v>0</v>
      </c>
      <c r="GD1462" s="2">
        <v>100</v>
      </c>
      <c r="GE1462" s="2">
        <v>4</v>
      </c>
      <c r="GF1462" s="2" t="s">
        <v>188</v>
      </c>
    </row>
    <row r="1463" spans="1:188" x14ac:dyDescent="0.7">
      <c r="A1463" s="2">
        <v>1450008</v>
      </c>
      <c r="B1463" s="2" t="s">
        <v>1649</v>
      </c>
      <c r="C1463" s="3">
        <v>41275</v>
      </c>
      <c r="D1463" s="2">
        <v>6</v>
      </c>
      <c r="E1463" s="2">
        <v>3</v>
      </c>
      <c r="F1463" s="2">
        <v>1</v>
      </c>
      <c r="G1463" s="2">
        <v>3</v>
      </c>
      <c r="H1463" s="2">
        <v>1</v>
      </c>
      <c r="I1463" s="2">
        <v>0</v>
      </c>
      <c r="J1463" s="2">
        <v>2</v>
      </c>
      <c r="K1463" s="2">
        <v>0</v>
      </c>
      <c r="L1463" s="2">
        <v>1</v>
      </c>
      <c r="M1463" s="2">
        <v>1</v>
      </c>
      <c r="N1463" s="2">
        <v>0</v>
      </c>
      <c r="O1463" s="2">
        <v>2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1</v>
      </c>
      <c r="AE1463" s="2">
        <v>0</v>
      </c>
      <c r="AF1463" s="2">
        <v>0</v>
      </c>
      <c r="AG1463" s="2">
        <v>0</v>
      </c>
      <c r="AH1463" s="2">
        <v>1</v>
      </c>
      <c r="AI1463" s="2">
        <v>1</v>
      </c>
      <c r="AJ1463" s="2">
        <v>0</v>
      </c>
      <c r="AK1463" s="2">
        <v>0</v>
      </c>
      <c r="AL1463" s="2">
        <v>0</v>
      </c>
      <c r="AM1463" s="2">
        <v>0</v>
      </c>
      <c r="AN1463" s="2">
        <v>1</v>
      </c>
      <c r="AO1463" s="2">
        <v>0</v>
      </c>
      <c r="AP1463" s="2">
        <v>0</v>
      </c>
      <c r="AQ1463" s="2">
        <v>0</v>
      </c>
      <c r="AR1463" s="2">
        <v>1</v>
      </c>
      <c r="AS1463" s="2">
        <v>0</v>
      </c>
      <c r="AT1463" s="2">
        <v>0</v>
      </c>
      <c r="AU1463" s="2">
        <v>0</v>
      </c>
      <c r="AV1463" s="2">
        <v>1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1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350</v>
      </c>
      <c r="CG1463" s="2">
        <v>300</v>
      </c>
      <c r="CH1463" s="2">
        <v>50</v>
      </c>
      <c r="CI1463" s="2">
        <v>0</v>
      </c>
      <c r="CJ1463" s="2">
        <v>200</v>
      </c>
      <c r="CK1463" s="2">
        <v>0</v>
      </c>
      <c r="CL1463" s="2">
        <v>100</v>
      </c>
      <c r="CM1463" s="2">
        <v>0</v>
      </c>
      <c r="CN1463" s="2">
        <v>50</v>
      </c>
      <c r="CO1463" s="2">
        <v>0</v>
      </c>
      <c r="CP1463" s="2">
        <v>200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2">
        <v>50</v>
      </c>
      <c r="DC1463" s="2">
        <v>0</v>
      </c>
      <c r="DD1463" s="2">
        <v>200</v>
      </c>
      <c r="DE1463" s="2">
        <v>0</v>
      </c>
      <c r="DF1463" s="2">
        <v>100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50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100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100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0</v>
      </c>
      <c r="FS1463" s="2">
        <v>0</v>
      </c>
      <c r="FT1463" s="2">
        <v>0</v>
      </c>
      <c r="FU1463" s="2">
        <v>0</v>
      </c>
      <c r="FV1463" s="2">
        <v>0</v>
      </c>
      <c r="FW1463" s="2">
        <v>0</v>
      </c>
      <c r="FX1463" s="2">
        <v>0</v>
      </c>
      <c r="FY1463" s="2">
        <v>0</v>
      </c>
      <c r="FZ1463" s="2">
        <v>100</v>
      </c>
      <c r="GA1463" s="2">
        <v>0</v>
      </c>
      <c r="GB1463" s="2">
        <v>0</v>
      </c>
      <c r="GC1463" s="2">
        <v>0</v>
      </c>
      <c r="GD1463" s="2">
        <v>350</v>
      </c>
      <c r="GE1463" s="2">
        <v>4</v>
      </c>
      <c r="GF1463" s="2" t="s">
        <v>188</v>
      </c>
    </row>
    <row r="1464" spans="1:188" x14ac:dyDescent="0.7">
      <c r="A1464" s="2">
        <v>1450598</v>
      </c>
      <c r="B1464" s="2" t="s">
        <v>1650</v>
      </c>
      <c r="C1464" s="3">
        <v>41275</v>
      </c>
      <c r="D1464" s="2">
        <v>6</v>
      </c>
      <c r="E1464" s="2">
        <v>4</v>
      </c>
      <c r="F1464" s="2">
        <v>2</v>
      </c>
      <c r="G1464" s="2">
        <v>4</v>
      </c>
      <c r="H1464" s="2">
        <v>4</v>
      </c>
      <c r="I1464" s="2">
        <v>0</v>
      </c>
      <c r="J1464" s="2">
        <v>9</v>
      </c>
      <c r="K1464" s="2">
        <v>0</v>
      </c>
      <c r="L1464" s="2">
        <v>2</v>
      </c>
      <c r="M1464" s="2">
        <v>4</v>
      </c>
      <c r="N1464" s="2">
        <v>0</v>
      </c>
      <c r="O1464" s="2">
        <v>9</v>
      </c>
      <c r="P1464" s="2">
        <v>0</v>
      </c>
      <c r="Q1464" s="2">
        <v>2</v>
      </c>
      <c r="R1464" s="2">
        <v>0</v>
      </c>
      <c r="S1464" s="2">
        <v>0</v>
      </c>
      <c r="T1464" s="2">
        <v>0</v>
      </c>
      <c r="U1464" s="2">
        <v>0</v>
      </c>
      <c r="V1464" s="2">
        <v>1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</v>
      </c>
      <c r="AI1464" s="2">
        <v>1</v>
      </c>
      <c r="AJ1464" s="2">
        <v>0</v>
      </c>
      <c r="AK1464" s="2">
        <v>0</v>
      </c>
      <c r="AL1464" s="2">
        <v>0</v>
      </c>
      <c r="AM1464" s="2">
        <v>0</v>
      </c>
      <c r="AN1464" s="2">
        <v>1</v>
      </c>
      <c r="AO1464" s="2">
        <v>0</v>
      </c>
      <c r="AP1464" s="2">
        <v>0</v>
      </c>
      <c r="AQ1464" s="2">
        <v>0</v>
      </c>
      <c r="AR1464" s="2">
        <v>1</v>
      </c>
      <c r="AS1464" s="2">
        <v>0</v>
      </c>
      <c r="AT1464" s="2">
        <v>0</v>
      </c>
      <c r="AU1464" s="2">
        <v>0</v>
      </c>
      <c r="AV1464" s="2">
        <v>1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1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5113.0600000000004</v>
      </c>
      <c r="CG1464" s="2">
        <v>4928.28</v>
      </c>
      <c r="CH1464" s="2">
        <v>1673.75</v>
      </c>
      <c r="CI1464" s="2">
        <v>0</v>
      </c>
      <c r="CJ1464" s="2">
        <v>3439.31</v>
      </c>
      <c r="CK1464" s="2">
        <v>0</v>
      </c>
      <c r="CL1464" s="2">
        <v>1488.97</v>
      </c>
      <c r="CM1464" s="2">
        <v>0</v>
      </c>
      <c r="CN1464" s="2">
        <v>1673.75</v>
      </c>
      <c r="CO1464" s="2">
        <v>0</v>
      </c>
      <c r="CP1464" s="2">
        <v>3439.31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2">
        <v>1673.75</v>
      </c>
      <c r="DC1464" s="2">
        <v>0</v>
      </c>
      <c r="DD1464" s="2">
        <v>3439.31</v>
      </c>
      <c r="DE1464" s="2">
        <v>0</v>
      </c>
      <c r="DF1464" s="2">
        <v>1488.97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1673.75</v>
      </c>
      <c r="EH1464" s="2">
        <v>0</v>
      </c>
      <c r="EI1464" s="2">
        <v>0</v>
      </c>
      <c r="EJ1464" s="2">
        <v>0</v>
      </c>
      <c r="EK1464" s="2">
        <v>0</v>
      </c>
      <c r="EL1464" s="2">
        <v>0</v>
      </c>
      <c r="EM1464" s="2">
        <v>0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1660.76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1778.55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1488.97</v>
      </c>
      <c r="FS1464" s="2">
        <v>0</v>
      </c>
      <c r="FT1464" s="2">
        <v>0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0</v>
      </c>
      <c r="GB1464" s="2">
        <v>0</v>
      </c>
      <c r="GC1464" s="2">
        <v>0</v>
      </c>
      <c r="GD1464" s="2">
        <v>6602.03</v>
      </c>
      <c r="GE1464" s="2">
        <v>15</v>
      </c>
      <c r="GF1464" s="2" t="s">
        <v>188</v>
      </c>
    </row>
    <row r="1465" spans="1:188" x14ac:dyDescent="0.7">
      <c r="A1465" s="2">
        <v>1450871</v>
      </c>
      <c r="B1465" s="2" t="s">
        <v>1651</v>
      </c>
      <c r="C1465" s="3">
        <v>41275</v>
      </c>
      <c r="D1465" s="2">
        <v>6</v>
      </c>
      <c r="E1465" s="2">
        <v>3</v>
      </c>
      <c r="F1465" s="2">
        <v>1</v>
      </c>
      <c r="G1465" s="2">
        <v>3</v>
      </c>
      <c r="H1465" s="2">
        <v>1</v>
      </c>
      <c r="I1465" s="2">
        <v>0</v>
      </c>
      <c r="J1465" s="2">
        <v>2</v>
      </c>
      <c r="K1465" s="2">
        <v>0</v>
      </c>
      <c r="L1465" s="2">
        <v>1</v>
      </c>
      <c r="M1465" s="2">
        <v>1</v>
      </c>
      <c r="N1465" s="2">
        <v>0</v>
      </c>
      <c r="O1465" s="2">
        <v>2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1</v>
      </c>
      <c r="AE1465" s="2">
        <v>0</v>
      </c>
      <c r="AF1465" s="2">
        <v>0</v>
      </c>
      <c r="AG1465" s="2">
        <v>0</v>
      </c>
      <c r="AH1465" s="2">
        <v>1</v>
      </c>
      <c r="AI1465" s="2">
        <v>1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0</v>
      </c>
      <c r="AP1465" s="2">
        <v>0</v>
      </c>
      <c r="AQ1465" s="2">
        <v>0</v>
      </c>
      <c r="AR1465" s="2">
        <v>1</v>
      </c>
      <c r="AS1465" s="2">
        <v>0</v>
      </c>
      <c r="AT1465" s="2">
        <v>0</v>
      </c>
      <c r="AU1465" s="2">
        <v>0</v>
      </c>
      <c r="AV1465" s="2">
        <v>1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1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326.70999999999998</v>
      </c>
      <c r="CG1465" s="2">
        <v>261.26</v>
      </c>
      <c r="CH1465" s="2">
        <v>65.45</v>
      </c>
      <c r="CI1465" s="2">
        <v>0</v>
      </c>
      <c r="CJ1465" s="2">
        <v>211.26</v>
      </c>
      <c r="CK1465" s="2">
        <v>0</v>
      </c>
      <c r="CL1465" s="2">
        <v>50</v>
      </c>
      <c r="CM1465" s="2">
        <v>0</v>
      </c>
      <c r="CN1465" s="2">
        <v>65.45</v>
      </c>
      <c r="CO1465" s="2">
        <v>0</v>
      </c>
      <c r="CP1465" s="2">
        <v>211.26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0</v>
      </c>
      <c r="DA1465" s="2">
        <v>0</v>
      </c>
      <c r="DB1465" s="2">
        <v>65.45</v>
      </c>
      <c r="DC1465" s="2">
        <v>0</v>
      </c>
      <c r="DD1465" s="2">
        <v>211.26</v>
      </c>
      <c r="DE1465" s="2">
        <v>0</v>
      </c>
      <c r="DF1465" s="2">
        <v>50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65.45</v>
      </c>
      <c r="EE1465" s="2">
        <v>0</v>
      </c>
      <c r="EF1465" s="2">
        <v>0</v>
      </c>
      <c r="EG1465" s="2">
        <v>0</v>
      </c>
      <c r="EH1465" s="2">
        <v>0</v>
      </c>
      <c r="EI1465" s="2">
        <v>0</v>
      </c>
      <c r="EJ1465" s="2">
        <v>0</v>
      </c>
      <c r="EK1465" s="2">
        <v>0</v>
      </c>
      <c r="EL1465" s="2">
        <v>0</v>
      </c>
      <c r="EM1465" s="2">
        <v>0</v>
      </c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211.26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0</v>
      </c>
      <c r="FN1465" s="2">
        <v>0</v>
      </c>
      <c r="FO1465" s="2">
        <v>0</v>
      </c>
      <c r="FP1465" s="2">
        <v>0</v>
      </c>
      <c r="FQ1465" s="2">
        <v>0</v>
      </c>
      <c r="FR1465" s="2">
        <v>0</v>
      </c>
      <c r="FS1465" s="2">
        <v>0</v>
      </c>
      <c r="FT1465" s="2">
        <v>0</v>
      </c>
      <c r="FU1465" s="2">
        <v>50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0</v>
      </c>
      <c r="GB1465" s="2">
        <v>0</v>
      </c>
      <c r="GC1465" s="2">
        <v>0</v>
      </c>
      <c r="GD1465" s="2">
        <v>326.70999999999998</v>
      </c>
      <c r="GE1465" s="2">
        <v>4</v>
      </c>
      <c r="GF1465" s="2" t="s">
        <v>188</v>
      </c>
    </row>
    <row r="1466" spans="1:188" x14ac:dyDescent="0.7">
      <c r="A1466" s="2">
        <v>1451957</v>
      </c>
      <c r="B1466" s="2" t="s">
        <v>1652</v>
      </c>
      <c r="C1466" s="3">
        <v>41640</v>
      </c>
      <c r="D1466" s="2">
        <v>5</v>
      </c>
      <c r="E1466" s="2">
        <v>3</v>
      </c>
      <c r="F1466" s="2">
        <v>1</v>
      </c>
      <c r="G1466" s="2">
        <v>3</v>
      </c>
      <c r="H1466" s="2">
        <v>0</v>
      </c>
      <c r="I1466" s="2">
        <v>3</v>
      </c>
      <c r="J1466" s="2">
        <v>0</v>
      </c>
      <c r="K1466" s="2">
        <v>1</v>
      </c>
      <c r="L1466" s="2">
        <v>0</v>
      </c>
      <c r="M1466" s="2">
        <v>3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1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1</v>
      </c>
      <c r="AI1466" s="2">
        <v>1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0</v>
      </c>
      <c r="AP1466" s="2">
        <v>0</v>
      </c>
      <c r="AQ1466" s="2">
        <v>0</v>
      </c>
      <c r="AR1466" s="2">
        <v>1</v>
      </c>
      <c r="AS1466" s="2">
        <v>0</v>
      </c>
      <c r="AT1466" s="2">
        <v>0</v>
      </c>
      <c r="AU1466" s="2">
        <v>0</v>
      </c>
      <c r="AV1466" s="2">
        <v>1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170</v>
      </c>
      <c r="CG1466" s="2">
        <v>75</v>
      </c>
      <c r="CH1466" s="2">
        <v>0</v>
      </c>
      <c r="CI1466" s="2">
        <v>145</v>
      </c>
      <c r="CJ1466" s="2">
        <v>0</v>
      </c>
      <c r="CK1466" s="2">
        <v>25</v>
      </c>
      <c r="CL1466" s="2">
        <v>0</v>
      </c>
      <c r="CM1466" s="2">
        <v>0</v>
      </c>
      <c r="CN1466" s="2">
        <v>0</v>
      </c>
      <c r="CO1466" s="2">
        <v>145</v>
      </c>
      <c r="CP1466" s="2">
        <v>0</v>
      </c>
      <c r="CQ1466" s="2">
        <v>25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145</v>
      </c>
      <c r="DC1466" s="2">
        <v>0</v>
      </c>
      <c r="DD1466" s="2">
        <v>25</v>
      </c>
      <c r="DE1466" s="2">
        <v>0</v>
      </c>
      <c r="DF1466" s="2">
        <v>50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0</v>
      </c>
      <c r="EJ1466" s="2">
        <v>0</v>
      </c>
      <c r="EK1466" s="2">
        <v>0</v>
      </c>
      <c r="EL1466" s="2">
        <v>0</v>
      </c>
      <c r="EM1466" s="2">
        <v>0</v>
      </c>
      <c r="EN1466" s="2">
        <v>0</v>
      </c>
      <c r="EO1466" s="2">
        <v>145</v>
      </c>
      <c r="EP1466" s="2">
        <v>0</v>
      </c>
      <c r="EQ1466" s="2">
        <v>0</v>
      </c>
      <c r="ER1466" s="2">
        <v>0</v>
      </c>
      <c r="ES1466" s="2">
        <v>0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s="2">
        <v>0</v>
      </c>
      <c r="EZ1466" s="2">
        <v>0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25</v>
      </c>
      <c r="FN1466" s="2">
        <v>0</v>
      </c>
      <c r="FO1466" s="2">
        <v>0</v>
      </c>
      <c r="FP1466" s="2">
        <v>0</v>
      </c>
      <c r="FQ1466" s="2">
        <v>0</v>
      </c>
      <c r="FR1466" s="2">
        <v>0</v>
      </c>
      <c r="FS1466" s="2">
        <v>0</v>
      </c>
      <c r="FT1466" s="2">
        <v>0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0</v>
      </c>
      <c r="GA1466" s="2">
        <v>0</v>
      </c>
      <c r="GB1466" s="2">
        <v>0</v>
      </c>
      <c r="GC1466" s="2">
        <v>0</v>
      </c>
      <c r="GD1466" s="2">
        <v>170</v>
      </c>
      <c r="GE1466" s="2">
        <v>4</v>
      </c>
      <c r="GF1466" s="2" t="s">
        <v>188</v>
      </c>
    </row>
    <row r="1467" spans="1:188" x14ac:dyDescent="0.7">
      <c r="A1467" s="2">
        <v>1452981</v>
      </c>
      <c r="B1467" s="2" t="s">
        <v>1653</v>
      </c>
      <c r="C1467" s="3">
        <v>41640</v>
      </c>
      <c r="D1467" s="2">
        <v>5</v>
      </c>
      <c r="E1467" s="2">
        <v>3</v>
      </c>
      <c r="F1467" s="2">
        <v>1</v>
      </c>
      <c r="G1467" s="2">
        <v>3</v>
      </c>
      <c r="H1467" s="2">
        <v>0</v>
      </c>
      <c r="I1467" s="2">
        <v>1</v>
      </c>
      <c r="J1467" s="2">
        <v>0</v>
      </c>
      <c r="K1467" s="2">
        <v>1</v>
      </c>
      <c r="L1467" s="2">
        <v>0</v>
      </c>
      <c r="M1467" s="2">
        <v>1</v>
      </c>
      <c r="N1467" s="2">
        <v>0</v>
      </c>
      <c r="O1467" s="2">
        <v>1</v>
      </c>
      <c r="P1467" s="2">
        <v>0</v>
      </c>
      <c r="Q1467" s="2">
        <v>2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1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1</v>
      </c>
      <c r="AI1467" s="2">
        <v>1</v>
      </c>
      <c r="AJ1467" s="2">
        <v>0</v>
      </c>
      <c r="AK1467" s="2">
        <v>0</v>
      </c>
      <c r="AL1467" s="2">
        <v>0</v>
      </c>
      <c r="AM1467" s="2">
        <v>0</v>
      </c>
      <c r="AN1467" s="2">
        <v>1</v>
      </c>
      <c r="AO1467" s="2">
        <v>0</v>
      </c>
      <c r="AP1467" s="2">
        <v>0</v>
      </c>
      <c r="AQ1467" s="2">
        <v>0</v>
      </c>
      <c r="AR1467" s="2">
        <v>1</v>
      </c>
      <c r="AS1467" s="2">
        <v>0</v>
      </c>
      <c r="AT1467" s="2">
        <v>0</v>
      </c>
      <c r="AU1467" s="2">
        <v>0</v>
      </c>
      <c r="AV1467" s="2">
        <v>1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100</v>
      </c>
      <c r="CG1467" s="2">
        <v>125</v>
      </c>
      <c r="CH1467" s="2">
        <v>0</v>
      </c>
      <c r="CI1467" s="2">
        <v>50</v>
      </c>
      <c r="CJ1467" s="2">
        <v>0</v>
      </c>
      <c r="CK1467" s="2">
        <v>50</v>
      </c>
      <c r="CL1467" s="2">
        <v>0</v>
      </c>
      <c r="CM1467" s="2">
        <v>0</v>
      </c>
      <c r="CN1467" s="2">
        <v>0</v>
      </c>
      <c r="CO1467" s="2">
        <v>50</v>
      </c>
      <c r="CP1467" s="2">
        <v>0</v>
      </c>
      <c r="CQ1467" s="2">
        <v>50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2">
        <v>50</v>
      </c>
      <c r="DC1467" s="2">
        <v>0</v>
      </c>
      <c r="DD1467" s="2">
        <v>50</v>
      </c>
      <c r="DE1467" s="2">
        <v>0</v>
      </c>
      <c r="DF1467" s="2">
        <v>75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  <c r="EK1467" s="2">
        <v>0</v>
      </c>
      <c r="EL1467" s="2">
        <v>0</v>
      </c>
      <c r="EM1467" s="2">
        <v>0</v>
      </c>
      <c r="EN1467" s="2">
        <v>0</v>
      </c>
      <c r="EO1467" s="2">
        <v>0</v>
      </c>
      <c r="EP1467" s="2">
        <v>0</v>
      </c>
      <c r="EQ1467" s="2">
        <v>0</v>
      </c>
      <c r="ER1467" s="2">
        <v>0</v>
      </c>
      <c r="ES1467" s="2">
        <v>50</v>
      </c>
      <c r="ET1467" s="2">
        <v>0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0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50</v>
      </c>
      <c r="FP1467" s="2">
        <v>0</v>
      </c>
      <c r="FQ1467" s="2">
        <v>0</v>
      </c>
      <c r="FR1467" s="2">
        <v>0</v>
      </c>
      <c r="FS1467" s="2">
        <v>0</v>
      </c>
      <c r="FT1467" s="2">
        <v>0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0</v>
      </c>
      <c r="GB1467" s="2">
        <v>0</v>
      </c>
      <c r="GC1467" s="2">
        <v>0</v>
      </c>
      <c r="GD1467" s="2">
        <v>100</v>
      </c>
      <c r="GE1467" s="2">
        <v>2</v>
      </c>
      <c r="GF1467" s="2" t="s">
        <v>188</v>
      </c>
    </row>
    <row r="1468" spans="1:188" x14ac:dyDescent="0.7">
      <c r="A1468" s="2">
        <v>1453401</v>
      </c>
      <c r="B1468" s="2" t="s">
        <v>1654</v>
      </c>
      <c r="C1468" s="3">
        <v>41275</v>
      </c>
      <c r="D1468" s="2">
        <v>6</v>
      </c>
      <c r="E1468" s="2">
        <v>4</v>
      </c>
      <c r="F1468" s="2">
        <v>2</v>
      </c>
      <c r="G1468" s="2">
        <v>4</v>
      </c>
      <c r="H1468" s="2">
        <v>8</v>
      </c>
      <c r="I1468" s="2">
        <v>0</v>
      </c>
      <c r="J1468" s="2">
        <v>1</v>
      </c>
      <c r="K1468" s="2">
        <v>0</v>
      </c>
      <c r="L1468" s="2">
        <v>1</v>
      </c>
      <c r="M1468" s="2">
        <v>8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s="2">
        <v>0</v>
      </c>
      <c r="V1468" s="2">
        <v>1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1</v>
      </c>
      <c r="AI1468" s="2">
        <v>1</v>
      </c>
      <c r="AJ1468" s="2">
        <v>0</v>
      </c>
      <c r="AK1468" s="2">
        <v>0</v>
      </c>
      <c r="AL1468" s="2">
        <v>0</v>
      </c>
      <c r="AM1468" s="2">
        <v>0</v>
      </c>
      <c r="AN1468" s="2">
        <v>1</v>
      </c>
      <c r="AO1468" s="2">
        <v>0</v>
      </c>
      <c r="AP1468" s="2">
        <v>0</v>
      </c>
      <c r="AQ1468" s="2">
        <v>0</v>
      </c>
      <c r="AR1468" s="2">
        <v>1</v>
      </c>
      <c r="AS1468" s="2">
        <v>0</v>
      </c>
      <c r="AT1468" s="2">
        <v>0</v>
      </c>
      <c r="AU1468" s="2">
        <v>0</v>
      </c>
      <c r="AV1468" s="2">
        <v>1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1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359</v>
      </c>
      <c r="CG1468" s="2">
        <v>125</v>
      </c>
      <c r="CH1468" s="2">
        <v>334</v>
      </c>
      <c r="CI1468" s="2">
        <v>0</v>
      </c>
      <c r="CJ1468" s="2">
        <v>25</v>
      </c>
      <c r="CK1468" s="2">
        <v>0</v>
      </c>
      <c r="CL1468" s="2">
        <v>100</v>
      </c>
      <c r="CM1468" s="2">
        <v>0</v>
      </c>
      <c r="CN1468" s="2">
        <v>334</v>
      </c>
      <c r="CO1468" s="2">
        <v>0</v>
      </c>
      <c r="CP1468" s="2">
        <v>25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334</v>
      </c>
      <c r="DC1468" s="2">
        <v>0</v>
      </c>
      <c r="DD1468" s="2">
        <v>25</v>
      </c>
      <c r="DE1468" s="2">
        <v>0</v>
      </c>
      <c r="DF1468" s="2">
        <v>100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247</v>
      </c>
      <c r="EE1468" s="2">
        <v>0</v>
      </c>
      <c r="EF1468" s="2">
        <v>0</v>
      </c>
      <c r="EG1468" s="2">
        <v>87</v>
      </c>
      <c r="EH1468" s="2">
        <v>0</v>
      </c>
      <c r="EI1468" s="2">
        <v>0</v>
      </c>
      <c r="EJ1468" s="2">
        <v>0</v>
      </c>
      <c r="EK1468" s="2">
        <v>0</v>
      </c>
      <c r="EL1468" s="2">
        <v>0</v>
      </c>
      <c r="EM1468" s="2">
        <v>0</v>
      </c>
      <c r="EN1468" s="2">
        <v>0</v>
      </c>
      <c r="EO1468" s="2">
        <v>0</v>
      </c>
      <c r="EP1468" s="2">
        <v>0</v>
      </c>
      <c r="EQ1468" s="2">
        <v>0</v>
      </c>
      <c r="ER1468" s="2">
        <v>0</v>
      </c>
      <c r="ES1468" s="2">
        <v>0</v>
      </c>
      <c r="ET1468" s="2">
        <v>0</v>
      </c>
      <c r="EU1468" s="2">
        <v>0</v>
      </c>
      <c r="EV1468" s="2">
        <v>25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0</v>
      </c>
      <c r="FR1468" s="2">
        <v>0</v>
      </c>
      <c r="FS1468" s="2">
        <v>0</v>
      </c>
      <c r="FT1468" s="2">
        <v>100</v>
      </c>
      <c r="FU1468" s="2">
        <v>0</v>
      </c>
      <c r="FV1468" s="2">
        <v>0</v>
      </c>
      <c r="FW1468" s="2">
        <v>0</v>
      </c>
      <c r="FX1468" s="2">
        <v>0</v>
      </c>
      <c r="FY1468" s="2">
        <v>0</v>
      </c>
      <c r="FZ1468" s="2">
        <v>0</v>
      </c>
      <c r="GA1468" s="2">
        <v>0</v>
      </c>
      <c r="GB1468" s="2">
        <v>0</v>
      </c>
      <c r="GC1468" s="2">
        <v>0</v>
      </c>
      <c r="GD1468" s="2">
        <v>459</v>
      </c>
      <c r="GE1468" s="2">
        <v>10</v>
      </c>
      <c r="GF1468" s="2" t="s">
        <v>188</v>
      </c>
    </row>
    <row r="1469" spans="1:188" x14ac:dyDescent="0.7">
      <c r="A1469" s="2">
        <v>1454657</v>
      </c>
      <c r="B1469" s="2" t="s">
        <v>1655</v>
      </c>
      <c r="C1469" s="3">
        <v>41275</v>
      </c>
      <c r="D1469" s="2">
        <v>6</v>
      </c>
      <c r="E1469" s="2">
        <v>4</v>
      </c>
      <c r="F1469" s="2">
        <v>2</v>
      </c>
      <c r="G1469" s="2">
        <v>4</v>
      </c>
      <c r="H1469" s="2">
        <v>2</v>
      </c>
      <c r="I1469" s="2">
        <v>0</v>
      </c>
      <c r="J1469" s="2">
        <v>1</v>
      </c>
      <c r="K1469" s="2">
        <v>0</v>
      </c>
      <c r="L1469" s="2">
        <v>1</v>
      </c>
      <c r="M1469" s="2">
        <v>2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1</v>
      </c>
      <c r="AI1469" s="2">
        <v>1</v>
      </c>
      <c r="AJ1469" s="2">
        <v>0</v>
      </c>
      <c r="AK1469" s="2">
        <v>0</v>
      </c>
      <c r="AL1469" s="2">
        <v>0</v>
      </c>
      <c r="AM1469" s="2">
        <v>0</v>
      </c>
      <c r="AN1469" s="2">
        <v>1</v>
      </c>
      <c r="AO1469" s="2">
        <v>0</v>
      </c>
      <c r="AP1469" s="2">
        <v>0</v>
      </c>
      <c r="AQ1469" s="2">
        <v>0</v>
      </c>
      <c r="AR1469" s="2">
        <v>1</v>
      </c>
      <c r="AS1469" s="2">
        <v>0</v>
      </c>
      <c r="AT1469" s="2">
        <v>0</v>
      </c>
      <c r="AU1469" s="2">
        <v>0</v>
      </c>
      <c r="AV1469" s="2">
        <v>1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151.94</v>
      </c>
      <c r="CG1469" s="2">
        <v>191.69</v>
      </c>
      <c r="CH1469" s="2">
        <v>101.94</v>
      </c>
      <c r="CI1469" s="2">
        <v>0</v>
      </c>
      <c r="CJ1469" s="2">
        <v>50</v>
      </c>
      <c r="CK1469" s="2">
        <v>0</v>
      </c>
      <c r="CL1469" s="2">
        <v>141.69</v>
      </c>
      <c r="CM1469" s="2">
        <v>0</v>
      </c>
      <c r="CN1469" s="2">
        <v>101.94</v>
      </c>
      <c r="CO1469" s="2">
        <v>0</v>
      </c>
      <c r="CP1469" s="2">
        <v>50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101.94</v>
      </c>
      <c r="DC1469" s="2">
        <v>0</v>
      </c>
      <c r="DD1469" s="2">
        <v>50</v>
      </c>
      <c r="DE1469" s="2">
        <v>0</v>
      </c>
      <c r="DF1469" s="2">
        <v>141.69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51.94</v>
      </c>
      <c r="EE1469" s="2">
        <v>0</v>
      </c>
      <c r="EF1469" s="2">
        <v>0</v>
      </c>
      <c r="EG1469" s="2">
        <v>50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0</v>
      </c>
      <c r="EO1469" s="2">
        <v>0</v>
      </c>
      <c r="EP1469" s="2">
        <v>0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50</v>
      </c>
      <c r="FB1469" s="2">
        <v>0</v>
      </c>
      <c r="FC1469" s="2">
        <v>0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0</v>
      </c>
      <c r="FL1469" s="2">
        <v>0</v>
      </c>
      <c r="FM1469" s="2">
        <v>0</v>
      </c>
      <c r="FN1469" s="2">
        <v>0</v>
      </c>
      <c r="FO1469" s="2">
        <v>0</v>
      </c>
      <c r="FP1469" s="2">
        <v>0</v>
      </c>
      <c r="FQ1469" s="2">
        <v>0</v>
      </c>
      <c r="FR1469" s="2">
        <v>0</v>
      </c>
      <c r="FS1469" s="2">
        <v>0</v>
      </c>
      <c r="FT1469" s="2">
        <v>0</v>
      </c>
      <c r="FU1469" s="2">
        <v>0</v>
      </c>
      <c r="FV1469" s="2">
        <v>0</v>
      </c>
      <c r="FW1469" s="2">
        <v>0</v>
      </c>
      <c r="FX1469" s="2">
        <v>0</v>
      </c>
      <c r="FY1469" s="2">
        <v>0</v>
      </c>
      <c r="FZ1469" s="2">
        <v>0</v>
      </c>
      <c r="GA1469" s="2">
        <v>0</v>
      </c>
      <c r="GB1469" s="2">
        <v>0</v>
      </c>
      <c r="GC1469" s="2">
        <v>141.69</v>
      </c>
      <c r="GD1469" s="2">
        <v>293.63</v>
      </c>
      <c r="GE1469" s="2">
        <v>4</v>
      </c>
      <c r="GF1469" s="2" t="s">
        <v>188</v>
      </c>
    </row>
    <row r="1470" spans="1:188" x14ac:dyDescent="0.7">
      <c r="A1470" s="2">
        <v>1455051</v>
      </c>
      <c r="B1470" s="2" t="s">
        <v>1656</v>
      </c>
      <c r="C1470" s="3">
        <v>41275</v>
      </c>
      <c r="D1470" s="2">
        <v>6</v>
      </c>
      <c r="E1470" s="2">
        <v>3</v>
      </c>
      <c r="F1470" s="2">
        <v>1</v>
      </c>
      <c r="G1470" s="2">
        <v>3</v>
      </c>
      <c r="H1470" s="2">
        <v>1</v>
      </c>
      <c r="I1470" s="2">
        <v>0</v>
      </c>
      <c r="J1470" s="2">
        <v>1</v>
      </c>
      <c r="K1470" s="2">
        <v>0</v>
      </c>
      <c r="L1470" s="2">
        <v>1</v>
      </c>
      <c r="M1470" s="2">
        <v>1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1</v>
      </c>
      <c r="AE1470" s="2">
        <v>0</v>
      </c>
      <c r="AF1470" s="2">
        <v>0</v>
      </c>
      <c r="AG1470" s="2">
        <v>0</v>
      </c>
      <c r="AH1470" s="2">
        <v>1</v>
      </c>
      <c r="AI1470" s="2">
        <v>1</v>
      </c>
      <c r="AJ1470" s="2">
        <v>0</v>
      </c>
      <c r="AK1470" s="2">
        <v>0</v>
      </c>
      <c r="AL1470" s="2">
        <v>0</v>
      </c>
      <c r="AM1470" s="2">
        <v>0</v>
      </c>
      <c r="AN1470" s="2">
        <v>1</v>
      </c>
      <c r="AO1470" s="2">
        <v>0</v>
      </c>
      <c r="AP1470" s="2">
        <v>0</v>
      </c>
      <c r="AQ1470" s="2">
        <v>0</v>
      </c>
      <c r="AR1470" s="2">
        <v>1</v>
      </c>
      <c r="AS1470" s="2">
        <v>0</v>
      </c>
      <c r="AT1470" s="2">
        <v>0</v>
      </c>
      <c r="AU1470" s="2">
        <v>0</v>
      </c>
      <c r="AV1470" s="2">
        <v>1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1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50</v>
      </c>
      <c r="CG1470" s="2">
        <v>40</v>
      </c>
      <c r="CH1470" s="2">
        <v>10</v>
      </c>
      <c r="CI1470" s="2">
        <v>0</v>
      </c>
      <c r="CJ1470" s="2">
        <v>20</v>
      </c>
      <c r="CK1470" s="2">
        <v>0</v>
      </c>
      <c r="CL1470" s="2">
        <v>20</v>
      </c>
      <c r="CM1470" s="2">
        <v>0</v>
      </c>
      <c r="CN1470" s="2">
        <v>10</v>
      </c>
      <c r="CO1470" s="2">
        <v>0</v>
      </c>
      <c r="CP1470" s="2">
        <v>20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0</v>
      </c>
      <c r="CZ1470" s="2">
        <v>0</v>
      </c>
      <c r="DA1470" s="2">
        <v>0</v>
      </c>
      <c r="DB1470" s="2">
        <v>10</v>
      </c>
      <c r="DC1470" s="2">
        <v>0</v>
      </c>
      <c r="DD1470" s="2">
        <v>20</v>
      </c>
      <c r="DE1470" s="2">
        <v>0</v>
      </c>
      <c r="DF1470" s="2">
        <v>20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10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0</v>
      </c>
      <c r="EO1470" s="2">
        <v>0</v>
      </c>
      <c r="EP1470" s="2">
        <v>0</v>
      </c>
      <c r="EQ1470" s="2">
        <v>0</v>
      </c>
      <c r="ER1470" s="2">
        <v>0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20</v>
      </c>
      <c r="FB1470" s="2">
        <v>0</v>
      </c>
      <c r="FC1470" s="2">
        <v>0</v>
      </c>
      <c r="FD1470" s="2">
        <v>0</v>
      </c>
      <c r="FE1470" s="2">
        <v>0</v>
      </c>
      <c r="FF1470" s="2">
        <v>0</v>
      </c>
      <c r="FG1470" s="2">
        <v>0</v>
      </c>
      <c r="FH1470" s="2">
        <v>0</v>
      </c>
      <c r="FI1470" s="2">
        <v>0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0</v>
      </c>
      <c r="FS1470" s="2">
        <v>0</v>
      </c>
      <c r="FT1470" s="2">
        <v>0</v>
      </c>
      <c r="FU1470" s="2">
        <v>0</v>
      </c>
      <c r="FV1470" s="2">
        <v>0</v>
      </c>
      <c r="FW1470" s="2">
        <v>0</v>
      </c>
      <c r="FX1470" s="2">
        <v>20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50</v>
      </c>
      <c r="GE1470" s="2">
        <v>3</v>
      </c>
      <c r="GF1470" s="2" t="s">
        <v>188</v>
      </c>
    </row>
    <row r="1471" spans="1:188" x14ac:dyDescent="0.7">
      <c r="A1471" s="2">
        <v>1455858</v>
      </c>
      <c r="B1471" s="2" t="s">
        <v>1657</v>
      </c>
      <c r="C1471" s="3">
        <v>41275</v>
      </c>
      <c r="D1471" s="2">
        <v>6</v>
      </c>
      <c r="E1471" s="2">
        <v>3</v>
      </c>
      <c r="F1471" s="2">
        <v>1</v>
      </c>
      <c r="G1471" s="2">
        <v>3</v>
      </c>
      <c r="H1471" s="2">
        <v>1</v>
      </c>
      <c r="I1471" s="2">
        <v>0</v>
      </c>
      <c r="J1471" s="2">
        <v>1</v>
      </c>
      <c r="K1471" s="2">
        <v>0</v>
      </c>
      <c r="L1471" s="2">
        <v>2</v>
      </c>
      <c r="M1471" s="2">
        <v>1</v>
      </c>
      <c r="N1471" s="2">
        <v>0</v>
      </c>
      <c r="O1471" s="2">
        <v>1</v>
      </c>
      <c r="P1471" s="2">
        <v>0</v>
      </c>
      <c r="Q1471" s="2">
        <v>2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1</v>
      </c>
      <c r="AE1471" s="2">
        <v>0</v>
      </c>
      <c r="AF1471" s="2">
        <v>0</v>
      </c>
      <c r="AG1471" s="2">
        <v>0</v>
      </c>
      <c r="AH1471" s="2">
        <v>1</v>
      </c>
      <c r="AI1471" s="2">
        <v>1</v>
      </c>
      <c r="AJ1471" s="2">
        <v>0</v>
      </c>
      <c r="AK1471" s="2">
        <v>0</v>
      </c>
      <c r="AL1471" s="2">
        <v>0</v>
      </c>
      <c r="AM1471" s="2">
        <v>0</v>
      </c>
      <c r="AN1471" s="2">
        <v>1</v>
      </c>
      <c r="AO1471" s="2">
        <v>0</v>
      </c>
      <c r="AP1471" s="2">
        <v>0</v>
      </c>
      <c r="AQ1471" s="2">
        <v>0</v>
      </c>
      <c r="AR1471" s="2">
        <v>1</v>
      </c>
      <c r="AS1471" s="2">
        <v>0</v>
      </c>
      <c r="AT1471" s="2">
        <v>0</v>
      </c>
      <c r="AU1471" s="2">
        <v>0</v>
      </c>
      <c r="AV1471" s="2">
        <v>1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65</v>
      </c>
      <c r="CG1471" s="2">
        <v>40</v>
      </c>
      <c r="CH1471" s="2">
        <v>25</v>
      </c>
      <c r="CI1471" s="2">
        <v>0</v>
      </c>
      <c r="CJ1471" s="2">
        <v>25</v>
      </c>
      <c r="CK1471" s="2">
        <v>0</v>
      </c>
      <c r="CL1471" s="2">
        <v>15</v>
      </c>
      <c r="CM1471" s="2">
        <v>0</v>
      </c>
      <c r="CN1471" s="2">
        <v>25</v>
      </c>
      <c r="CO1471" s="2">
        <v>0</v>
      </c>
      <c r="CP1471" s="2">
        <v>25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25</v>
      </c>
      <c r="DC1471" s="2">
        <v>0</v>
      </c>
      <c r="DD1471" s="2">
        <v>25</v>
      </c>
      <c r="DE1471" s="2">
        <v>0</v>
      </c>
      <c r="DF1471" s="2">
        <v>15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25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0</v>
      </c>
      <c r="EI1471" s="2">
        <v>0</v>
      </c>
      <c r="EJ1471" s="2">
        <v>0</v>
      </c>
      <c r="EK1471" s="2">
        <v>0</v>
      </c>
      <c r="EL1471" s="2">
        <v>0</v>
      </c>
      <c r="EM1471" s="2">
        <v>0</v>
      </c>
      <c r="EN1471" s="2">
        <v>0</v>
      </c>
      <c r="EO1471" s="2">
        <v>0</v>
      </c>
      <c r="EP1471" s="2">
        <v>0</v>
      </c>
      <c r="EQ1471" s="2">
        <v>0</v>
      </c>
      <c r="ER1471" s="2">
        <v>0</v>
      </c>
      <c r="ES1471" s="2">
        <v>0</v>
      </c>
      <c r="ET1471" s="2">
        <v>0</v>
      </c>
      <c r="EU1471" s="2">
        <v>0</v>
      </c>
      <c r="EV1471" s="2">
        <v>0</v>
      </c>
      <c r="EW1471" s="2">
        <v>0</v>
      </c>
      <c r="EX1471" s="2">
        <v>25</v>
      </c>
      <c r="EY1471" s="2">
        <v>0</v>
      </c>
      <c r="EZ1471" s="2">
        <v>0</v>
      </c>
      <c r="FA1471" s="2">
        <v>0</v>
      </c>
      <c r="FB1471" s="2">
        <v>0</v>
      </c>
      <c r="FC1471" s="2">
        <v>0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0</v>
      </c>
      <c r="FN1471" s="2">
        <v>0</v>
      </c>
      <c r="FO1471" s="2">
        <v>0</v>
      </c>
      <c r="FP1471" s="2">
        <v>0</v>
      </c>
      <c r="FQ1471" s="2">
        <v>0</v>
      </c>
      <c r="FR1471" s="2">
        <v>0</v>
      </c>
      <c r="FS1471" s="2">
        <v>0</v>
      </c>
      <c r="FT1471" s="2">
        <v>0</v>
      </c>
      <c r="FU1471" s="2">
        <v>0</v>
      </c>
      <c r="FV1471" s="2">
        <v>0</v>
      </c>
      <c r="FW1471" s="2">
        <v>0</v>
      </c>
      <c r="FX1471" s="2">
        <v>0</v>
      </c>
      <c r="FY1471" s="2">
        <v>10</v>
      </c>
      <c r="FZ1471" s="2">
        <v>0</v>
      </c>
      <c r="GA1471" s="2">
        <v>5</v>
      </c>
      <c r="GB1471" s="2">
        <v>0</v>
      </c>
      <c r="GC1471" s="2">
        <v>0</v>
      </c>
      <c r="GD1471" s="2">
        <v>65</v>
      </c>
      <c r="GE1471" s="2">
        <v>4</v>
      </c>
      <c r="GF1471" s="2" t="s">
        <v>188</v>
      </c>
    </row>
    <row r="1472" spans="1:188" x14ac:dyDescent="0.7">
      <c r="A1472" s="2">
        <v>1456067</v>
      </c>
      <c r="B1472" s="2" t="s">
        <v>1658</v>
      </c>
      <c r="C1472" s="3">
        <v>41275</v>
      </c>
      <c r="D1472" s="2">
        <v>6</v>
      </c>
      <c r="E1472" s="2">
        <v>3</v>
      </c>
      <c r="F1472" s="2">
        <v>1</v>
      </c>
      <c r="G1472" s="2">
        <v>3</v>
      </c>
      <c r="H1472" s="2">
        <v>1</v>
      </c>
      <c r="I1472" s="2">
        <v>0</v>
      </c>
      <c r="J1472" s="2">
        <v>6</v>
      </c>
      <c r="K1472" s="2">
        <v>0</v>
      </c>
      <c r="L1472" s="2">
        <v>1</v>
      </c>
      <c r="M1472" s="2">
        <v>1</v>
      </c>
      <c r="N1472" s="2">
        <v>0</v>
      </c>
      <c r="O1472" s="2">
        <v>6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1</v>
      </c>
      <c r="AE1472" s="2">
        <v>0</v>
      </c>
      <c r="AF1472" s="2">
        <v>0</v>
      </c>
      <c r="AG1472" s="2">
        <v>0</v>
      </c>
      <c r="AH1472" s="2">
        <v>1</v>
      </c>
      <c r="AI1472" s="2">
        <v>1</v>
      </c>
      <c r="AJ1472" s="2">
        <v>0</v>
      </c>
      <c r="AK1472" s="2">
        <v>0</v>
      </c>
      <c r="AL1472" s="2">
        <v>0</v>
      </c>
      <c r="AM1472" s="2">
        <v>0</v>
      </c>
      <c r="AN1472" s="2">
        <v>1</v>
      </c>
      <c r="AO1472" s="2">
        <v>0</v>
      </c>
      <c r="AP1472" s="2">
        <v>0</v>
      </c>
      <c r="AQ1472" s="2">
        <v>0</v>
      </c>
      <c r="AR1472" s="2">
        <v>1</v>
      </c>
      <c r="AS1472" s="2">
        <v>0</v>
      </c>
      <c r="AT1472" s="2">
        <v>0</v>
      </c>
      <c r="AU1472" s="2">
        <v>0</v>
      </c>
      <c r="AV1472" s="2">
        <v>1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1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280</v>
      </c>
      <c r="CG1472" s="2">
        <v>255</v>
      </c>
      <c r="CH1472" s="2">
        <v>25</v>
      </c>
      <c r="CI1472" s="2">
        <v>0</v>
      </c>
      <c r="CJ1472" s="2">
        <v>205</v>
      </c>
      <c r="CK1472" s="2">
        <v>0</v>
      </c>
      <c r="CL1472" s="2">
        <v>50</v>
      </c>
      <c r="CM1472" s="2">
        <v>0</v>
      </c>
      <c r="CN1472" s="2">
        <v>25</v>
      </c>
      <c r="CO1472" s="2">
        <v>0</v>
      </c>
      <c r="CP1472" s="2">
        <v>205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25</v>
      </c>
      <c r="DC1472" s="2">
        <v>0</v>
      </c>
      <c r="DD1472" s="2">
        <v>205</v>
      </c>
      <c r="DE1472" s="2">
        <v>0</v>
      </c>
      <c r="DF1472" s="2">
        <v>50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2">
        <v>25</v>
      </c>
      <c r="EH1472" s="2">
        <v>0</v>
      </c>
      <c r="EI1472" s="2">
        <v>0</v>
      </c>
      <c r="EJ1472" s="2">
        <v>0</v>
      </c>
      <c r="EK1472" s="2">
        <v>0</v>
      </c>
      <c r="EL1472" s="2">
        <v>0</v>
      </c>
      <c r="EM1472" s="2">
        <v>0</v>
      </c>
      <c r="EN1472" s="2">
        <v>0</v>
      </c>
      <c r="EO1472" s="2">
        <v>0</v>
      </c>
      <c r="EP1472" s="2">
        <v>0</v>
      </c>
      <c r="EQ1472" s="2">
        <v>0</v>
      </c>
      <c r="ER1472" s="2">
        <v>0</v>
      </c>
      <c r="ES1472" s="2">
        <v>0</v>
      </c>
      <c r="ET1472" s="2">
        <v>50</v>
      </c>
      <c r="EU1472" s="2">
        <v>0</v>
      </c>
      <c r="EV1472" s="2">
        <v>50</v>
      </c>
      <c r="EW1472" s="2">
        <v>0</v>
      </c>
      <c r="EX1472" s="2">
        <v>0</v>
      </c>
      <c r="EY1472" s="2">
        <v>0</v>
      </c>
      <c r="EZ1472" s="2">
        <v>0</v>
      </c>
      <c r="FA1472" s="2">
        <v>70</v>
      </c>
      <c r="FB1472" s="2">
        <v>35</v>
      </c>
      <c r="FC1472" s="2">
        <v>0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s="2">
        <v>0</v>
      </c>
      <c r="FK1472" s="2">
        <v>0</v>
      </c>
      <c r="FL1472" s="2">
        <v>0</v>
      </c>
      <c r="FM1472" s="2">
        <v>0</v>
      </c>
      <c r="FN1472" s="2">
        <v>0</v>
      </c>
      <c r="FO1472" s="2">
        <v>0</v>
      </c>
      <c r="FP1472" s="2">
        <v>0</v>
      </c>
      <c r="FQ1472" s="2">
        <v>0</v>
      </c>
      <c r="FR1472" s="2">
        <v>50</v>
      </c>
      <c r="FS1472" s="2">
        <v>0</v>
      </c>
      <c r="FT1472" s="2">
        <v>0</v>
      </c>
      <c r="FU1472" s="2">
        <v>0</v>
      </c>
      <c r="FV1472" s="2">
        <v>0</v>
      </c>
      <c r="FW1472" s="2">
        <v>0</v>
      </c>
      <c r="FX1472" s="2">
        <v>0</v>
      </c>
      <c r="FY1472" s="2">
        <v>0</v>
      </c>
      <c r="FZ1472" s="2">
        <v>0</v>
      </c>
      <c r="GA1472" s="2">
        <v>0</v>
      </c>
      <c r="GB1472" s="2">
        <v>0</v>
      </c>
      <c r="GC1472" s="2">
        <v>0</v>
      </c>
      <c r="GD1472" s="2">
        <v>280</v>
      </c>
      <c r="GE1472" s="2">
        <v>8</v>
      </c>
      <c r="GF1472" s="2" t="s">
        <v>188</v>
      </c>
    </row>
    <row r="1473" spans="1:188" x14ac:dyDescent="0.7">
      <c r="A1473" s="2">
        <v>1456147</v>
      </c>
      <c r="B1473" s="2" t="s">
        <v>1659</v>
      </c>
      <c r="C1473" s="3">
        <v>41275</v>
      </c>
      <c r="D1473" s="2">
        <v>6</v>
      </c>
      <c r="E1473" s="2">
        <v>4</v>
      </c>
      <c r="F1473" s="2">
        <v>2</v>
      </c>
      <c r="G1473" s="2">
        <v>4</v>
      </c>
      <c r="H1473" s="2">
        <v>1</v>
      </c>
      <c r="I1473" s="2">
        <v>0</v>
      </c>
      <c r="J1473" s="2">
        <v>1</v>
      </c>
      <c r="K1473" s="2">
        <v>0</v>
      </c>
      <c r="L1473" s="2">
        <v>2</v>
      </c>
      <c r="M1473" s="2">
        <v>1</v>
      </c>
      <c r="N1473" s="2">
        <v>0</v>
      </c>
      <c r="O1473" s="2">
        <v>1</v>
      </c>
      <c r="P1473" s="2">
        <v>0</v>
      </c>
      <c r="Q1473" s="2">
        <v>2</v>
      </c>
      <c r="R1473" s="2">
        <v>0</v>
      </c>
      <c r="S1473" s="2">
        <v>0</v>
      </c>
      <c r="T1473" s="2">
        <v>0</v>
      </c>
      <c r="U1473" s="2">
        <v>0</v>
      </c>
      <c r="V1473" s="2">
        <v>1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1</v>
      </c>
      <c r="AI1473" s="2">
        <v>1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0</v>
      </c>
      <c r="AP1473" s="2">
        <v>0</v>
      </c>
      <c r="AQ1473" s="2">
        <v>0</v>
      </c>
      <c r="AR1473" s="2">
        <v>1</v>
      </c>
      <c r="AS1473" s="2">
        <v>0</v>
      </c>
      <c r="AT1473" s="2">
        <v>0</v>
      </c>
      <c r="AU1473" s="2">
        <v>0</v>
      </c>
      <c r="AV1473" s="2">
        <v>1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1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128.22999999999999</v>
      </c>
      <c r="CG1473" s="2">
        <v>100</v>
      </c>
      <c r="CH1473" s="2">
        <v>78.23</v>
      </c>
      <c r="CI1473" s="2">
        <v>0</v>
      </c>
      <c r="CJ1473" s="2">
        <v>50</v>
      </c>
      <c r="CK1473" s="2">
        <v>0</v>
      </c>
      <c r="CL1473" s="2">
        <v>50</v>
      </c>
      <c r="CM1473" s="2">
        <v>0</v>
      </c>
      <c r="CN1473" s="2">
        <v>78.23</v>
      </c>
      <c r="CO1473" s="2">
        <v>0</v>
      </c>
      <c r="CP1473" s="2">
        <v>50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2">
        <v>78.23</v>
      </c>
      <c r="DC1473" s="2">
        <v>0</v>
      </c>
      <c r="DD1473" s="2">
        <v>50</v>
      </c>
      <c r="DE1473" s="2">
        <v>0</v>
      </c>
      <c r="DF1473" s="2">
        <v>50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78.23</v>
      </c>
      <c r="EA1473" s="2">
        <v>0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2">
        <v>0</v>
      </c>
      <c r="EH1473" s="2">
        <v>0</v>
      </c>
      <c r="EI1473" s="2">
        <v>0</v>
      </c>
      <c r="EJ1473" s="2">
        <v>0</v>
      </c>
      <c r="EK1473" s="2">
        <v>0</v>
      </c>
      <c r="EL1473" s="2">
        <v>0</v>
      </c>
      <c r="EM1473" s="2">
        <v>0</v>
      </c>
      <c r="EN1473" s="2">
        <v>0</v>
      </c>
      <c r="EO1473" s="2">
        <v>0</v>
      </c>
      <c r="EP1473" s="2">
        <v>0</v>
      </c>
      <c r="EQ1473" s="2">
        <v>0</v>
      </c>
      <c r="ER1473" s="2">
        <v>0</v>
      </c>
      <c r="ES1473" s="2">
        <v>0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50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0</v>
      </c>
      <c r="FH1473" s="2">
        <v>0</v>
      </c>
      <c r="FI1473" s="2">
        <v>0</v>
      </c>
      <c r="FJ1473" s="2">
        <v>0</v>
      </c>
      <c r="FK1473" s="2">
        <v>0</v>
      </c>
      <c r="FL1473" s="2">
        <v>0</v>
      </c>
      <c r="FM1473" s="2">
        <v>0</v>
      </c>
      <c r="FN1473" s="2">
        <v>0</v>
      </c>
      <c r="FO1473" s="2">
        <v>0</v>
      </c>
      <c r="FP1473" s="2">
        <v>0</v>
      </c>
      <c r="FQ1473" s="2">
        <v>0</v>
      </c>
      <c r="FR1473" s="2">
        <v>0</v>
      </c>
      <c r="FS1473" s="2">
        <v>0</v>
      </c>
      <c r="FT1473" s="2">
        <v>0</v>
      </c>
      <c r="FU1473" s="2">
        <v>0</v>
      </c>
      <c r="FV1473" s="2">
        <v>0</v>
      </c>
      <c r="FW1473" s="2">
        <v>0</v>
      </c>
      <c r="FX1473" s="2">
        <v>25</v>
      </c>
      <c r="FY1473" s="2">
        <v>0</v>
      </c>
      <c r="FZ1473" s="2">
        <v>25</v>
      </c>
      <c r="GA1473" s="2">
        <v>0</v>
      </c>
      <c r="GB1473" s="2">
        <v>0</v>
      </c>
      <c r="GC1473" s="2">
        <v>0</v>
      </c>
      <c r="GD1473" s="2">
        <v>178.23</v>
      </c>
      <c r="GE1473" s="2">
        <v>4</v>
      </c>
      <c r="GF1473" s="2" t="s">
        <v>188</v>
      </c>
    </row>
    <row r="1474" spans="1:188" x14ac:dyDescent="0.7">
      <c r="A1474" s="2">
        <v>1456829</v>
      </c>
      <c r="B1474" s="2" t="s">
        <v>1660</v>
      </c>
      <c r="C1474" s="3">
        <v>41275</v>
      </c>
      <c r="D1474" s="2">
        <v>6</v>
      </c>
      <c r="E1474" s="2">
        <v>3</v>
      </c>
      <c r="F1474" s="2">
        <v>1</v>
      </c>
      <c r="G1474" s="2">
        <v>3</v>
      </c>
      <c r="H1474" s="2">
        <v>1</v>
      </c>
      <c r="I1474" s="2">
        <v>0</v>
      </c>
      <c r="J1474" s="2">
        <v>1</v>
      </c>
      <c r="K1474" s="2">
        <v>0</v>
      </c>
      <c r="L1474" s="2">
        <v>2</v>
      </c>
      <c r="M1474" s="2">
        <v>1</v>
      </c>
      <c r="N1474" s="2">
        <v>0</v>
      </c>
      <c r="O1474" s="2">
        <v>1</v>
      </c>
      <c r="P1474" s="2">
        <v>0</v>
      </c>
      <c r="Q1474" s="2">
        <v>2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1</v>
      </c>
      <c r="AE1474" s="2">
        <v>0</v>
      </c>
      <c r="AF1474" s="2">
        <v>0</v>
      </c>
      <c r="AG1474" s="2">
        <v>0</v>
      </c>
      <c r="AH1474" s="2">
        <v>1</v>
      </c>
      <c r="AI1474" s="2">
        <v>1</v>
      </c>
      <c r="AJ1474" s="2">
        <v>0</v>
      </c>
      <c r="AK1474" s="2">
        <v>0</v>
      </c>
      <c r="AL1474" s="2">
        <v>0</v>
      </c>
      <c r="AM1474" s="2">
        <v>0</v>
      </c>
      <c r="AN1474" s="2">
        <v>1</v>
      </c>
      <c r="AO1474" s="2">
        <v>0</v>
      </c>
      <c r="AP1474" s="2">
        <v>0</v>
      </c>
      <c r="AQ1474" s="2">
        <v>0</v>
      </c>
      <c r="AR1474" s="2">
        <v>1</v>
      </c>
      <c r="AS1474" s="2">
        <v>0</v>
      </c>
      <c r="AT1474" s="2">
        <v>0</v>
      </c>
      <c r="AU1474" s="2">
        <v>0</v>
      </c>
      <c r="AV1474" s="2">
        <v>1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1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600</v>
      </c>
      <c r="CG1474" s="2">
        <v>400</v>
      </c>
      <c r="CH1474" s="2">
        <v>200</v>
      </c>
      <c r="CI1474" s="2">
        <v>0</v>
      </c>
      <c r="CJ1474" s="2">
        <v>100</v>
      </c>
      <c r="CK1474" s="2">
        <v>0</v>
      </c>
      <c r="CL1474" s="2">
        <v>300</v>
      </c>
      <c r="CM1474" s="2">
        <v>0</v>
      </c>
      <c r="CN1474" s="2">
        <v>200</v>
      </c>
      <c r="CO1474" s="2">
        <v>0</v>
      </c>
      <c r="CP1474" s="2">
        <v>100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200</v>
      </c>
      <c r="DC1474" s="2">
        <v>0</v>
      </c>
      <c r="DD1474" s="2">
        <v>100</v>
      </c>
      <c r="DE1474" s="2">
        <v>0</v>
      </c>
      <c r="DF1474" s="2">
        <v>300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200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0</v>
      </c>
      <c r="EO1474" s="2">
        <v>0</v>
      </c>
      <c r="EP1474" s="2">
        <v>0</v>
      </c>
      <c r="EQ1474" s="2">
        <v>0</v>
      </c>
      <c r="ER1474" s="2">
        <v>0</v>
      </c>
      <c r="ES1474" s="2">
        <v>0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0</v>
      </c>
      <c r="FC1474" s="2">
        <v>100</v>
      </c>
      <c r="FD1474" s="2">
        <v>0</v>
      </c>
      <c r="FE1474" s="2">
        <v>0</v>
      </c>
      <c r="FF1474" s="2">
        <v>0</v>
      </c>
      <c r="FG1474" s="2">
        <v>0</v>
      </c>
      <c r="FH1474" s="2">
        <v>0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0</v>
      </c>
      <c r="FR1474" s="2">
        <v>0</v>
      </c>
      <c r="FS1474" s="2">
        <v>100</v>
      </c>
      <c r="FT1474" s="2">
        <v>0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200</v>
      </c>
      <c r="GA1474" s="2">
        <v>0</v>
      </c>
      <c r="GB1474" s="2">
        <v>0</v>
      </c>
      <c r="GC1474" s="2">
        <v>0</v>
      </c>
      <c r="GD1474" s="2">
        <v>600</v>
      </c>
      <c r="GE1474" s="2">
        <v>4</v>
      </c>
      <c r="GF1474" s="2" t="s">
        <v>188</v>
      </c>
    </row>
    <row r="1475" spans="1:188" x14ac:dyDescent="0.7">
      <c r="A1475" s="2">
        <v>1457353</v>
      </c>
      <c r="B1475" s="2" t="s">
        <v>1661</v>
      </c>
      <c r="C1475" s="3">
        <v>41275</v>
      </c>
      <c r="D1475" s="2">
        <v>6</v>
      </c>
      <c r="E1475" s="2">
        <v>3</v>
      </c>
      <c r="F1475" s="2">
        <v>1</v>
      </c>
      <c r="G1475" s="2">
        <v>3</v>
      </c>
      <c r="H1475" s="2">
        <v>2</v>
      </c>
      <c r="I1475" s="2">
        <v>0</v>
      </c>
      <c r="J1475" s="2">
        <v>1</v>
      </c>
      <c r="K1475" s="2">
        <v>0</v>
      </c>
      <c r="L1475" s="2">
        <v>2</v>
      </c>
      <c r="M1475" s="2">
        <v>2</v>
      </c>
      <c r="N1475" s="2">
        <v>0</v>
      </c>
      <c r="O1475" s="2">
        <v>1</v>
      </c>
      <c r="P1475" s="2">
        <v>0</v>
      </c>
      <c r="Q1475" s="2">
        <v>2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1</v>
      </c>
      <c r="AE1475" s="2">
        <v>0</v>
      </c>
      <c r="AF1475" s="2">
        <v>0</v>
      </c>
      <c r="AG1475" s="2">
        <v>0</v>
      </c>
      <c r="AH1475" s="2">
        <v>1</v>
      </c>
      <c r="AI1475" s="2">
        <v>1</v>
      </c>
      <c r="AJ1475" s="2">
        <v>0</v>
      </c>
      <c r="AK1475" s="2">
        <v>0</v>
      </c>
      <c r="AL1475" s="2">
        <v>0</v>
      </c>
      <c r="AM1475" s="2">
        <v>0</v>
      </c>
      <c r="AN1475" s="2">
        <v>1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</v>
      </c>
      <c r="AV1475" s="2">
        <v>1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1404</v>
      </c>
      <c r="CG1475" s="2">
        <v>1304</v>
      </c>
      <c r="CH1475" s="2">
        <v>100</v>
      </c>
      <c r="CI1475" s="2">
        <v>0</v>
      </c>
      <c r="CJ1475" s="2">
        <v>100</v>
      </c>
      <c r="CK1475" s="2">
        <v>0</v>
      </c>
      <c r="CL1475" s="2">
        <v>1204</v>
      </c>
      <c r="CM1475" s="2">
        <v>0</v>
      </c>
      <c r="CN1475" s="2">
        <v>100</v>
      </c>
      <c r="CO1475" s="2">
        <v>0</v>
      </c>
      <c r="CP1475" s="2">
        <v>100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100</v>
      </c>
      <c r="DC1475" s="2">
        <v>0</v>
      </c>
      <c r="DD1475" s="2">
        <v>100</v>
      </c>
      <c r="DE1475" s="2">
        <v>0</v>
      </c>
      <c r="DF1475" s="2">
        <v>1204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50</v>
      </c>
      <c r="EF1475" s="2">
        <v>0</v>
      </c>
      <c r="EG1475" s="2">
        <v>50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0</v>
      </c>
      <c r="EO1475" s="2">
        <v>0</v>
      </c>
      <c r="EP1475" s="2">
        <v>0</v>
      </c>
      <c r="EQ1475" s="2">
        <v>0</v>
      </c>
      <c r="ER1475" s="2">
        <v>0</v>
      </c>
      <c r="ES1475" s="2">
        <v>0</v>
      </c>
      <c r="ET1475" s="2">
        <v>0</v>
      </c>
      <c r="EU1475" s="2">
        <v>0</v>
      </c>
      <c r="EV1475" s="2">
        <v>0</v>
      </c>
      <c r="EW1475" s="2">
        <v>0</v>
      </c>
      <c r="EX1475" s="2">
        <v>0</v>
      </c>
      <c r="EY1475" s="2">
        <v>0</v>
      </c>
      <c r="EZ1475" s="2">
        <v>0</v>
      </c>
      <c r="FA1475" s="2">
        <v>0</v>
      </c>
      <c r="FB1475" s="2">
        <v>100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0</v>
      </c>
      <c r="FI1475" s="2">
        <v>0</v>
      </c>
      <c r="FJ1475" s="2">
        <v>0</v>
      </c>
      <c r="FK1475" s="2">
        <v>0</v>
      </c>
      <c r="FL1475" s="2">
        <v>0</v>
      </c>
      <c r="FM1475" s="2">
        <v>0</v>
      </c>
      <c r="FN1475" s="2">
        <v>0</v>
      </c>
      <c r="FO1475" s="2">
        <v>0</v>
      </c>
      <c r="FP1475" s="2">
        <v>0</v>
      </c>
      <c r="FQ1475" s="2">
        <v>0</v>
      </c>
      <c r="FR1475" s="2">
        <v>0</v>
      </c>
      <c r="FS1475" s="2">
        <v>0</v>
      </c>
      <c r="FT1475" s="2">
        <v>1000</v>
      </c>
      <c r="FU1475" s="2">
        <v>0</v>
      </c>
      <c r="FV1475" s="2">
        <v>204</v>
      </c>
      <c r="FW1475" s="2">
        <v>0</v>
      </c>
      <c r="FX1475" s="2">
        <v>0</v>
      </c>
      <c r="FY1475" s="2">
        <v>0</v>
      </c>
      <c r="FZ1475" s="2">
        <v>0</v>
      </c>
      <c r="GA1475" s="2">
        <v>0</v>
      </c>
      <c r="GB1475" s="2">
        <v>0</v>
      </c>
      <c r="GC1475" s="2">
        <v>0</v>
      </c>
      <c r="GD1475" s="2">
        <v>1404</v>
      </c>
      <c r="GE1475" s="2">
        <v>5</v>
      </c>
      <c r="GF1475" s="2" t="s">
        <v>188</v>
      </c>
    </row>
    <row r="1476" spans="1:188" x14ac:dyDescent="0.7">
      <c r="A1476" s="2">
        <v>1458947</v>
      </c>
      <c r="B1476" s="2" t="s">
        <v>1662</v>
      </c>
      <c r="C1476" s="3">
        <v>41275</v>
      </c>
      <c r="D1476" s="2">
        <v>6</v>
      </c>
      <c r="E1476" s="2">
        <v>3</v>
      </c>
      <c r="F1476" s="2">
        <v>1</v>
      </c>
      <c r="G1476" s="2">
        <v>3</v>
      </c>
      <c r="H1476" s="2">
        <v>1</v>
      </c>
      <c r="I1476" s="2">
        <v>0</v>
      </c>
      <c r="J1476" s="2">
        <v>1</v>
      </c>
      <c r="K1476" s="2">
        <v>0</v>
      </c>
      <c r="L1476" s="2">
        <v>1</v>
      </c>
      <c r="M1476" s="2">
        <v>1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1</v>
      </c>
      <c r="AE1476" s="2">
        <v>0</v>
      </c>
      <c r="AF1476" s="2">
        <v>0</v>
      </c>
      <c r="AG1476" s="2">
        <v>0</v>
      </c>
      <c r="AH1476" s="2">
        <v>1</v>
      </c>
      <c r="AI1476" s="2">
        <v>1</v>
      </c>
      <c r="AJ1476" s="2">
        <v>0</v>
      </c>
      <c r="AK1476" s="2">
        <v>0</v>
      </c>
      <c r="AL1476" s="2">
        <v>0</v>
      </c>
      <c r="AM1476" s="2">
        <v>0</v>
      </c>
      <c r="AN1476" s="2">
        <v>1</v>
      </c>
      <c r="AO1476" s="2">
        <v>0</v>
      </c>
      <c r="AP1476" s="2">
        <v>0</v>
      </c>
      <c r="AQ1476" s="2">
        <v>0</v>
      </c>
      <c r="AR1476" s="2">
        <v>1</v>
      </c>
      <c r="AS1476" s="2">
        <v>0</v>
      </c>
      <c r="AT1476" s="2">
        <v>0</v>
      </c>
      <c r="AU1476" s="2">
        <v>0</v>
      </c>
      <c r="AV1476" s="2">
        <v>1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1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150</v>
      </c>
      <c r="CG1476" s="2">
        <v>100</v>
      </c>
      <c r="CH1476" s="2">
        <v>50</v>
      </c>
      <c r="CI1476" s="2">
        <v>0</v>
      </c>
      <c r="CJ1476" s="2">
        <v>50</v>
      </c>
      <c r="CK1476" s="2">
        <v>0</v>
      </c>
      <c r="CL1476" s="2">
        <v>50</v>
      </c>
      <c r="CM1476" s="2">
        <v>0</v>
      </c>
      <c r="CN1476" s="2">
        <v>50</v>
      </c>
      <c r="CO1476" s="2">
        <v>0</v>
      </c>
      <c r="CP1476" s="2">
        <v>50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2">
        <v>50</v>
      </c>
      <c r="DC1476" s="2">
        <v>0</v>
      </c>
      <c r="DD1476" s="2">
        <v>50</v>
      </c>
      <c r="DE1476" s="2">
        <v>0</v>
      </c>
      <c r="DF1476" s="2">
        <v>50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50</v>
      </c>
      <c r="EH1476" s="2">
        <v>0</v>
      </c>
      <c r="EI1476" s="2">
        <v>0</v>
      </c>
      <c r="EJ1476" s="2">
        <v>0</v>
      </c>
      <c r="EK1476" s="2">
        <v>0</v>
      </c>
      <c r="EL1476" s="2">
        <v>0</v>
      </c>
      <c r="EM1476" s="2">
        <v>0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0</v>
      </c>
      <c r="FD1476" s="2">
        <v>0</v>
      </c>
      <c r="FE1476" s="2">
        <v>50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0</v>
      </c>
      <c r="FL1476" s="2">
        <v>0</v>
      </c>
      <c r="FM1476" s="2">
        <v>0</v>
      </c>
      <c r="FN1476" s="2">
        <v>0</v>
      </c>
      <c r="FO1476" s="2">
        <v>0</v>
      </c>
      <c r="FP1476" s="2">
        <v>0</v>
      </c>
      <c r="FQ1476" s="2">
        <v>0</v>
      </c>
      <c r="FR1476" s="2">
        <v>0</v>
      </c>
      <c r="FS1476" s="2">
        <v>0</v>
      </c>
      <c r="FT1476" s="2">
        <v>0</v>
      </c>
      <c r="FU1476" s="2">
        <v>0</v>
      </c>
      <c r="FV1476" s="2">
        <v>50</v>
      </c>
      <c r="FW1476" s="2">
        <v>0</v>
      </c>
      <c r="FX1476" s="2">
        <v>0</v>
      </c>
      <c r="FY1476" s="2">
        <v>0</v>
      </c>
      <c r="FZ1476" s="2">
        <v>0</v>
      </c>
      <c r="GA1476" s="2">
        <v>0</v>
      </c>
      <c r="GB1476" s="2">
        <v>0</v>
      </c>
      <c r="GC1476" s="2">
        <v>0</v>
      </c>
      <c r="GD1476" s="2">
        <v>150</v>
      </c>
      <c r="GE1476" s="2">
        <v>3</v>
      </c>
      <c r="GF1476" s="2" t="s">
        <v>188</v>
      </c>
    </row>
    <row r="1477" spans="1:188" x14ac:dyDescent="0.7">
      <c r="A1477" s="2">
        <v>1459773</v>
      </c>
      <c r="B1477" s="2" t="s">
        <v>1663</v>
      </c>
      <c r="C1477" s="3">
        <v>41275</v>
      </c>
      <c r="D1477" s="2">
        <v>6</v>
      </c>
      <c r="E1477" s="2">
        <v>4</v>
      </c>
      <c r="F1477" s="2">
        <v>2</v>
      </c>
      <c r="G1477" s="2">
        <v>4</v>
      </c>
      <c r="H1477" s="2">
        <v>4</v>
      </c>
      <c r="I1477" s="2">
        <v>0</v>
      </c>
      <c r="J1477" s="2">
        <v>4</v>
      </c>
      <c r="K1477" s="2">
        <v>0</v>
      </c>
      <c r="L1477" s="2">
        <v>3</v>
      </c>
      <c r="M1477" s="2">
        <v>4</v>
      </c>
      <c r="N1477" s="2">
        <v>0</v>
      </c>
      <c r="O1477" s="2">
        <v>4</v>
      </c>
      <c r="P1477" s="2">
        <v>0</v>
      </c>
      <c r="Q1477" s="2">
        <v>3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1</v>
      </c>
      <c r="AI1477" s="2">
        <v>1</v>
      </c>
      <c r="AJ1477" s="2">
        <v>0</v>
      </c>
      <c r="AK1477" s="2">
        <v>0</v>
      </c>
      <c r="AL1477" s="2">
        <v>0</v>
      </c>
      <c r="AM1477" s="2">
        <v>0</v>
      </c>
      <c r="AN1477" s="2">
        <v>1</v>
      </c>
      <c r="AO1477" s="2">
        <v>0</v>
      </c>
      <c r="AP1477" s="2">
        <v>0</v>
      </c>
      <c r="AQ1477" s="2">
        <v>0</v>
      </c>
      <c r="AR1477" s="2">
        <v>1</v>
      </c>
      <c r="AS1477" s="2">
        <v>0</v>
      </c>
      <c r="AT1477" s="2">
        <v>0</v>
      </c>
      <c r="AU1477" s="2">
        <v>0</v>
      </c>
      <c r="AV1477" s="2">
        <v>1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1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988.82</v>
      </c>
      <c r="CG1477" s="2">
        <v>803.54</v>
      </c>
      <c r="CH1477" s="2">
        <v>640.67999999999995</v>
      </c>
      <c r="CI1477" s="2">
        <v>0</v>
      </c>
      <c r="CJ1477" s="2">
        <v>348.14</v>
      </c>
      <c r="CK1477" s="2">
        <v>0</v>
      </c>
      <c r="CL1477" s="2">
        <v>455.4</v>
      </c>
      <c r="CM1477" s="2">
        <v>0</v>
      </c>
      <c r="CN1477" s="2">
        <v>640.67999999999995</v>
      </c>
      <c r="CO1477" s="2">
        <v>0</v>
      </c>
      <c r="CP1477" s="2">
        <v>348.14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640.67999999999995</v>
      </c>
      <c r="DC1477" s="2">
        <v>0</v>
      </c>
      <c r="DD1477" s="2">
        <v>348.14</v>
      </c>
      <c r="DE1477" s="2">
        <v>0</v>
      </c>
      <c r="DF1477" s="2">
        <v>455.4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640.67999999999995</v>
      </c>
      <c r="EH1477" s="2">
        <v>0</v>
      </c>
      <c r="EI1477" s="2">
        <v>0</v>
      </c>
      <c r="EJ1477" s="2">
        <v>0</v>
      </c>
      <c r="EK1477" s="2">
        <v>0</v>
      </c>
      <c r="EL1477" s="2">
        <v>0</v>
      </c>
      <c r="EM1477" s="2">
        <v>0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132.08000000000001</v>
      </c>
      <c r="EX1477" s="2">
        <v>0</v>
      </c>
      <c r="EY1477" s="2">
        <v>0</v>
      </c>
      <c r="EZ1477" s="2">
        <v>0</v>
      </c>
      <c r="FA1477" s="2">
        <v>0</v>
      </c>
      <c r="FB1477" s="2">
        <v>0</v>
      </c>
      <c r="FC1477" s="2">
        <v>0</v>
      </c>
      <c r="FD1477" s="2">
        <v>0</v>
      </c>
      <c r="FE1477" s="2">
        <v>216.06</v>
      </c>
      <c r="FF1477" s="2">
        <v>0</v>
      </c>
      <c r="FG1477" s="2">
        <v>0</v>
      </c>
      <c r="FH1477" s="2">
        <v>0</v>
      </c>
      <c r="FI1477" s="2">
        <v>0</v>
      </c>
      <c r="FJ1477" s="2">
        <v>0</v>
      </c>
      <c r="FK1477" s="2">
        <v>0</v>
      </c>
      <c r="FL1477" s="2">
        <v>0</v>
      </c>
      <c r="FM1477" s="2">
        <v>0</v>
      </c>
      <c r="FN1477" s="2">
        <v>0</v>
      </c>
      <c r="FO1477" s="2">
        <v>0</v>
      </c>
      <c r="FP1477" s="2">
        <v>0</v>
      </c>
      <c r="FQ1477" s="2">
        <v>0</v>
      </c>
      <c r="FR1477" s="2">
        <v>0</v>
      </c>
      <c r="FS1477" s="2">
        <v>0</v>
      </c>
      <c r="FT1477" s="2">
        <v>0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0</v>
      </c>
      <c r="GB1477" s="2">
        <v>0</v>
      </c>
      <c r="GC1477" s="2">
        <v>455.4</v>
      </c>
      <c r="GD1477" s="2">
        <v>1444.21999999999</v>
      </c>
      <c r="GE1477" s="2">
        <v>11</v>
      </c>
      <c r="GF1477" s="2" t="s">
        <v>188</v>
      </c>
    </row>
    <row r="1478" spans="1:188" x14ac:dyDescent="0.7">
      <c r="A1478" s="2">
        <v>1462020</v>
      </c>
      <c r="B1478" s="2" t="s">
        <v>1664</v>
      </c>
      <c r="C1478" s="3">
        <v>41640</v>
      </c>
      <c r="D1478" s="2">
        <v>5</v>
      </c>
      <c r="E1478" s="2">
        <v>3</v>
      </c>
      <c r="F1478" s="2">
        <v>1</v>
      </c>
      <c r="G1478" s="2">
        <v>3</v>
      </c>
      <c r="H1478" s="2">
        <v>0</v>
      </c>
      <c r="I1478" s="2">
        <v>2</v>
      </c>
      <c r="J1478" s="2">
        <v>0</v>
      </c>
      <c r="K1478" s="2">
        <v>2</v>
      </c>
      <c r="L1478" s="2">
        <v>0</v>
      </c>
      <c r="M1478" s="2">
        <v>2</v>
      </c>
      <c r="N1478" s="2">
        <v>0</v>
      </c>
      <c r="O1478" s="2">
        <v>2</v>
      </c>
      <c r="P1478" s="2">
        <v>0</v>
      </c>
      <c r="Q1478" s="2">
        <v>3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1</v>
      </c>
      <c r="AI1478" s="2">
        <v>1</v>
      </c>
      <c r="AJ1478" s="2">
        <v>0</v>
      </c>
      <c r="AK1478" s="2">
        <v>0</v>
      </c>
      <c r="AL1478" s="2">
        <v>0</v>
      </c>
      <c r="AM1478" s="2">
        <v>0</v>
      </c>
      <c r="AN1478" s="2">
        <v>1</v>
      </c>
      <c r="AO1478" s="2">
        <v>0</v>
      </c>
      <c r="AP1478" s="2">
        <v>0</v>
      </c>
      <c r="AQ1478" s="2">
        <v>0</v>
      </c>
      <c r="AR1478" s="2">
        <v>1</v>
      </c>
      <c r="AS1478" s="2">
        <v>0</v>
      </c>
      <c r="AT1478" s="2">
        <v>0</v>
      </c>
      <c r="AU1478" s="2">
        <v>0</v>
      </c>
      <c r="AV1478" s="2">
        <v>1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160</v>
      </c>
      <c r="CG1478" s="2">
        <v>185</v>
      </c>
      <c r="CH1478" s="2">
        <v>0</v>
      </c>
      <c r="CI1478" s="2">
        <v>80</v>
      </c>
      <c r="CJ1478" s="2">
        <v>0</v>
      </c>
      <c r="CK1478" s="2">
        <v>80</v>
      </c>
      <c r="CL1478" s="2">
        <v>0</v>
      </c>
      <c r="CM1478" s="2">
        <v>0</v>
      </c>
      <c r="CN1478" s="2">
        <v>0</v>
      </c>
      <c r="CO1478" s="2">
        <v>80</v>
      </c>
      <c r="CP1478" s="2">
        <v>0</v>
      </c>
      <c r="CQ1478" s="2">
        <v>80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80</v>
      </c>
      <c r="DC1478" s="2">
        <v>0</v>
      </c>
      <c r="DD1478" s="2">
        <v>80</v>
      </c>
      <c r="DE1478" s="2">
        <v>0</v>
      </c>
      <c r="DF1478" s="2">
        <v>105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0</v>
      </c>
      <c r="EI1478" s="2">
        <v>0</v>
      </c>
      <c r="EJ1478" s="2">
        <v>0</v>
      </c>
      <c r="EK1478" s="2">
        <v>0</v>
      </c>
      <c r="EL1478" s="2">
        <v>0</v>
      </c>
      <c r="EM1478" s="2">
        <v>0</v>
      </c>
      <c r="EN1478" s="2">
        <v>0</v>
      </c>
      <c r="EO1478" s="2">
        <v>0</v>
      </c>
      <c r="EP1478" s="2">
        <v>80</v>
      </c>
      <c r="EQ1478" s="2">
        <v>0</v>
      </c>
      <c r="ER1478" s="2">
        <v>0</v>
      </c>
      <c r="ES1478" s="2">
        <v>0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0</v>
      </c>
      <c r="FC1478" s="2">
        <v>0</v>
      </c>
      <c r="FD1478" s="2">
        <v>0</v>
      </c>
      <c r="FE1478" s="2">
        <v>0</v>
      </c>
      <c r="FF1478" s="2">
        <v>0</v>
      </c>
      <c r="FG1478" s="2">
        <v>0</v>
      </c>
      <c r="FH1478" s="2">
        <v>0</v>
      </c>
      <c r="FI1478" s="2">
        <v>80</v>
      </c>
      <c r="FJ1478" s="2">
        <v>0</v>
      </c>
      <c r="FK1478" s="2">
        <v>0</v>
      </c>
      <c r="FL1478" s="2">
        <v>0</v>
      </c>
      <c r="FM1478" s="2">
        <v>0</v>
      </c>
      <c r="FN1478" s="2">
        <v>0</v>
      </c>
      <c r="FO1478" s="2">
        <v>0</v>
      </c>
      <c r="FP1478" s="2">
        <v>0</v>
      </c>
      <c r="FQ1478" s="2">
        <v>0</v>
      </c>
      <c r="FR1478" s="2">
        <v>0</v>
      </c>
      <c r="FS1478" s="2">
        <v>0</v>
      </c>
      <c r="FT1478" s="2">
        <v>0</v>
      </c>
      <c r="FU1478" s="2">
        <v>0</v>
      </c>
      <c r="FV1478" s="2">
        <v>0</v>
      </c>
      <c r="FW1478" s="2">
        <v>0</v>
      </c>
      <c r="FX1478" s="2">
        <v>0</v>
      </c>
      <c r="FY1478" s="2">
        <v>0</v>
      </c>
      <c r="FZ1478" s="2">
        <v>0</v>
      </c>
      <c r="GA1478" s="2">
        <v>0</v>
      </c>
      <c r="GB1478" s="2">
        <v>0</v>
      </c>
      <c r="GC1478" s="2">
        <v>0</v>
      </c>
      <c r="GD1478" s="2">
        <v>160</v>
      </c>
      <c r="GE1478" s="2">
        <v>4</v>
      </c>
      <c r="GF1478" s="2" t="s">
        <v>188</v>
      </c>
    </row>
    <row r="1479" spans="1:188" x14ac:dyDescent="0.7">
      <c r="A1479" s="2">
        <v>1463113</v>
      </c>
      <c r="B1479" s="2" t="s">
        <v>1665</v>
      </c>
      <c r="C1479" s="3">
        <v>41275</v>
      </c>
      <c r="D1479" s="2">
        <v>6</v>
      </c>
      <c r="E1479" s="2">
        <v>3</v>
      </c>
      <c r="F1479" s="2">
        <v>1</v>
      </c>
      <c r="G1479" s="2">
        <v>3</v>
      </c>
      <c r="H1479" s="2">
        <v>2</v>
      </c>
      <c r="I1479" s="2">
        <v>0</v>
      </c>
      <c r="J1479" s="2">
        <v>1</v>
      </c>
      <c r="K1479" s="2">
        <v>0</v>
      </c>
      <c r="L1479" s="2">
        <v>1</v>
      </c>
      <c r="M1479" s="2">
        <v>2</v>
      </c>
      <c r="N1479" s="2">
        <v>0</v>
      </c>
      <c r="O1479" s="2">
        <v>1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1</v>
      </c>
      <c r="AE1479" s="2">
        <v>0</v>
      </c>
      <c r="AF1479" s="2">
        <v>0</v>
      </c>
      <c r="AG1479" s="2">
        <v>0</v>
      </c>
      <c r="AH1479" s="2">
        <v>1</v>
      </c>
      <c r="AI1479" s="2">
        <v>1</v>
      </c>
      <c r="AJ1479" s="2">
        <v>0</v>
      </c>
      <c r="AK1479" s="2">
        <v>0</v>
      </c>
      <c r="AL1479" s="2">
        <v>0</v>
      </c>
      <c r="AM1479" s="2">
        <v>0</v>
      </c>
      <c r="AN1479" s="2">
        <v>1</v>
      </c>
      <c r="AO1479" s="2">
        <v>0</v>
      </c>
      <c r="AP1479" s="2">
        <v>0</v>
      </c>
      <c r="AQ1479" s="2">
        <v>0</v>
      </c>
      <c r="AR1479" s="2">
        <v>1</v>
      </c>
      <c r="AS1479" s="2">
        <v>0</v>
      </c>
      <c r="AT1479" s="2">
        <v>0</v>
      </c>
      <c r="AU1479" s="2">
        <v>0</v>
      </c>
      <c r="AV1479" s="2">
        <v>1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1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145.63999999999999</v>
      </c>
      <c r="CG1479" s="2">
        <v>100.64</v>
      </c>
      <c r="CH1479" s="2">
        <v>45</v>
      </c>
      <c r="CI1479" s="2">
        <v>0</v>
      </c>
      <c r="CJ1479" s="2">
        <v>50</v>
      </c>
      <c r="CK1479" s="2">
        <v>0</v>
      </c>
      <c r="CL1479" s="2">
        <v>50.64</v>
      </c>
      <c r="CM1479" s="2">
        <v>0</v>
      </c>
      <c r="CN1479" s="2">
        <v>45</v>
      </c>
      <c r="CO1479" s="2">
        <v>0</v>
      </c>
      <c r="CP1479" s="2">
        <v>50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2">
        <v>45</v>
      </c>
      <c r="DC1479" s="2">
        <v>0</v>
      </c>
      <c r="DD1479" s="2">
        <v>50</v>
      </c>
      <c r="DE1479" s="2">
        <v>0</v>
      </c>
      <c r="DF1479" s="2">
        <v>50.64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20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25</v>
      </c>
      <c r="EG1479" s="2">
        <v>0</v>
      </c>
      <c r="EH1479" s="2">
        <v>0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0</v>
      </c>
      <c r="EO1479" s="2">
        <v>0</v>
      </c>
      <c r="EP1479" s="2">
        <v>0</v>
      </c>
      <c r="EQ1479" s="2">
        <v>0</v>
      </c>
      <c r="ER1479" s="2">
        <v>0</v>
      </c>
      <c r="ES1479" s="2">
        <v>0</v>
      </c>
      <c r="ET1479" s="2">
        <v>50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0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0</v>
      </c>
      <c r="FS1479" s="2">
        <v>50.64</v>
      </c>
      <c r="FT1479" s="2">
        <v>0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145.63999999999999</v>
      </c>
      <c r="GE1479" s="2">
        <v>4</v>
      </c>
      <c r="GF1479" s="2" t="s">
        <v>188</v>
      </c>
    </row>
    <row r="1480" spans="1:188" x14ac:dyDescent="0.7">
      <c r="A1480" s="2">
        <v>1463834</v>
      </c>
      <c r="B1480" s="2" t="s">
        <v>1666</v>
      </c>
      <c r="C1480" s="3">
        <v>41275</v>
      </c>
      <c r="D1480" s="2">
        <v>6</v>
      </c>
      <c r="E1480" s="2">
        <v>3</v>
      </c>
      <c r="F1480" s="2">
        <v>1</v>
      </c>
      <c r="G1480" s="2">
        <v>3</v>
      </c>
      <c r="H1480" s="2">
        <v>2</v>
      </c>
      <c r="I1480" s="2">
        <v>0</v>
      </c>
      <c r="J1480" s="2">
        <v>1</v>
      </c>
      <c r="K1480" s="2">
        <v>0</v>
      </c>
      <c r="L1480" s="2">
        <v>2</v>
      </c>
      <c r="M1480" s="2">
        <v>2</v>
      </c>
      <c r="N1480" s="2">
        <v>0</v>
      </c>
      <c r="O1480" s="2">
        <v>1</v>
      </c>
      <c r="P1480" s="2">
        <v>0</v>
      </c>
      <c r="Q1480" s="2">
        <v>2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1</v>
      </c>
      <c r="AE1480" s="2">
        <v>0</v>
      </c>
      <c r="AF1480" s="2">
        <v>0</v>
      </c>
      <c r="AG1480" s="2">
        <v>0</v>
      </c>
      <c r="AH1480" s="2">
        <v>1</v>
      </c>
      <c r="AI1480" s="2">
        <v>1</v>
      </c>
      <c r="AJ1480" s="2">
        <v>0</v>
      </c>
      <c r="AK1480" s="2">
        <v>0</v>
      </c>
      <c r="AL1480" s="2">
        <v>0</v>
      </c>
      <c r="AM1480" s="2">
        <v>0</v>
      </c>
      <c r="AN1480" s="2">
        <v>1</v>
      </c>
      <c r="AO1480" s="2">
        <v>0</v>
      </c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0</v>
      </c>
      <c r="AV1480" s="2">
        <v>1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1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122</v>
      </c>
      <c r="CG1480" s="2">
        <v>87</v>
      </c>
      <c r="CH1480" s="2">
        <v>35</v>
      </c>
      <c r="CI1480" s="2">
        <v>0</v>
      </c>
      <c r="CJ1480" s="2">
        <v>25</v>
      </c>
      <c r="CK1480" s="2">
        <v>0</v>
      </c>
      <c r="CL1480" s="2">
        <v>62</v>
      </c>
      <c r="CM1480" s="2">
        <v>0</v>
      </c>
      <c r="CN1480" s="2">
        <v>35</v>
      </c>
      <c r="CO1480" s="2">
        <v>0</v>
      </c>
      <c r="CP1480" s="2">
        <v>25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2">
        <v>35</v>
      </c>
      <c r="DC1480" s="2">
        <v>0</v>
      </c>
      <c r="DD1480" s="2">
        <v>25</v>
      </c>
      <c r="DE1480" s="2">
        <v>0</v>
      </c>
      <c r="DF1480" s="2">
        <v>62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25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10</v>
      </c>
      <c r="EE1480" s="2">
        <v>0</v>
      </c>
      <c r="EF1480" s="2">
        <v>0</v>
      </c>
      <c r="EG1480" s="2">
        <v>0</v>
      </c>
      <c r="EH1480" s="2">
        <v>0</v>
      </c>
      <c r="EI1480" s="2">
        <v>0</v>
      </c>
      <c r="EJ1480" s="2">
        <v>0</v>
      </c>
      <c r="EK1480" s="2">
        <v>0</v>
      </c>
      <c r="EL1480" s="2">
        <v>0</v>
      </c>
      <c r="EM1480" s="2">
        <v>0</v>
      </c>
      <c r="EN1480" s="2">
        <v>0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0</v>
      </c>
      <c r="EU1480" s="2">
        <v>0</v>
      </c>
      <c r="EV1480" s="2">
        <v>0</v>
      </c>
      <c r="EW1480" s="2">
        <v>25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0</v>
      </c>
      <c r="FJ1480" s="2">
        <v>0</v>
      </c>
      <c r="FK1480" s="2">
        <v>0</v>
      </c>
      <c r="FL1480" s="2">
        <v>0</v>
      </c>
      <c r="FM1480" s="2">
        <v>0</v>
      </c>
      <c r="FN1480" s="2">
        <v>0</v>
      </c>
      <c r="FO1480" s="2">
        <v>0</v>
      </c>
      <c r="FP1480" s="2">
        <v>0</v>
      </c>
      <c r="FQ1480" s="2">
        <v>0</v>
      </c>
      <c r="FR1480" s="2">
        <v>0</v>
      </c>
      <c r="FS1480" s="2">
        <v>30</v>
      </c>
      <c r="FT1480" s="2">
        <v>0</v>
      </c>
      <c r="FU1480" s="2">
        <v>0</v>
      </c>
      <c r="FV1480" s="2">
        <v>0</v>
      </c>
      <c r="FW1480" s="2">
        <v>0</v>
      </c>
      <c r="FX1480" s="2">
        <v>0</v>
      </c>
      <c r="FY1480" s="2">
        <v>0</v>
      </c>
      <c r="FZ1480" s="2">
        <v>0</v>
      </c>
      <c r="GA1480" s="2">
        <v>32</v>
      </c>
      <c r="GB1480" s="2">
        <v>0</v>
      </c>
      <c r="GC1480" s="2">
        <v>0</v>
      </c>
      <c r="GD1480" s="2">
        <v>122</v>
      </c>
      <c r="GE1480" s="2">
        <v>5</v>
      </c>
      <c r="GF1480" s="2" t="s">
        <v>188</v>
      </c>
    </row>
    <row r="1481" spans="1:188" x14ac:dyDescent="0.7">
      <c r="A1481" s="2">
        <v>1465354</v>
      </c>
      <c r="B1481" s="2" t="s">
        <v>1667</v>
      </c>
      <c r="C1481" s="3">
        <v>41275</v>
      </c>
      <c r="D1481" s="2">
        <v>6</v>
      </c>
      <c r="E1481" s="2">
        <v>3</v>
      </c>
      <c r="F1481" s="2">
        <v>1</v>
      </c>
      <c r="G1481" s="2">
        <v>3</v>
      </c>
      <c r="H1481" s="2">
        <v>1</v>
      </c>
      <c r="I1481" s="2">
        <v>0</v>
      </c>
      <c r="J1481" s="2">
        <v>1</v>
      </c>
      <c r="K1481" s="2">
        <v>0</v>
      </c>
      <c r="L1481" s="2">
        <v>1</v>
      </c>
      <c r="M1481" s="2">
        <v>1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1</v>
      </c>
      <c r="AE1481" s="2">
        <v>0</v>
      </c>
      <c r="AF1481" s="2">
        <v>0</v>
      </c>
      <c r="AG1481" s="2">
        <v>0</v>
      </c>
      <c r="AH1481" s="2">
        <v>1</v>
      </c>
      <c r="AI1481" s="2">
        <v>1</v>
      </c>
      <c r="AJ1481" s="2">
        <v>0</v>
      </c>
      <c r="AK1481" s="2">
        <v>0</v>
      </c>
      <c r="AL1481" s="2">
        <v>0</v>
      </c>
      <c r="AM1481" s="2">
        <v>0</v>
      </c>
      <c r="AN1481" s="2">
        <v>1</v>
      </c>
      <c r="AO1481" s="2">
        <v>0</v>
      </c>
      <c r="AP1481" s="2">
        <v>0</v>
      </c>
      <c r="AQ1481" s="2">
        <v>0</v>
      </c>
      <c r="AR1481" s="2">
        <v>1</v>
      </c>
      <c r="AS1481" s="2">
        <v>0</v>
      </c>
      <c r="AT1481" s="2">
        <v>0</v>
      </c>
      <c r="AU1481" s="2">
        <v>0</v>
      </c>
      <c r="AV1481" s="2">
        <v>1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1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300</v>
      </c>
      <c r="CG1481" s="2">
        <v>200</v>
      </c>
      <c r="CH1481" s="2">
        <v>100</v>
      </c>
      <c r="CI1481" s="2">
        <v>0</v>
      </c>
      <c r="CJ1481" s="2">
        <v>100</v>
      </c>
      <c r="CK1481" s="2">
        <v>0</v>
      </c>
      <c r="CL1481" s="2">
        <v>100</v>
      </c>
      <c r="CM1481" s="2">
        <v>0</v>
      </c>
      <c r="CN1481" s="2">
        <v>100</v>
      </c>
      <c r="CO1481" s="2">
        <v>0</v>
      </c>
      <c r="CP1481" s="2">
        <v>100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100</v>
      </c>
      <c r="DC1481" s="2">
        <v>0</v>
      </c>
      <c r="DD1481" s="2">
        <v>100</v>
      </c>
      <c r="DE1481" s="2">
        <v>0</v>
      </c>
      <c r="DF1481" s="2">
        <v>100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100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0</v>
      </c>
      <c r="EJ1481" s="2">
        <v>0</v>
      </c>
      <c r="EK1481" s="2">
        <v>0</v>
      </c>
      <c r="EL1481" s="2">
        <v>0</v>
      </c>
      <c r="EM1481" s="2">
        <v>0</v>
      </c>
      <c r="EN1481" s="2">
        <v>0</v>
      </c>
      <c r="EO1481" s="2">
        <v>0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0</v>
      </c>
      <c r="EV1481" s="2">
        <v>100</v>
      </c>
      <c r="EW1481" s="2">
        <v>0</v>
      </c>
      <c r="EX1481" s="2">
        <v>0</v>
      </c>
      <c r="EY1481" s="2">
        <v>0</v>
      </c>
      <c r="EZ1481" s="2">
        <v>0</v>
      </c>
      <c r="FA1481" s="2">
        <v>0</v>
      </c>
      <c r="FB1481" s="2">
        <v>0</v>
      </c>
      <c r="FC1481" s="2">
        <v>0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0</v>
      </c>
      <c r="FK1481" s="2">
        <v>0</v>
      </c>
      <c r="FL1481" s="2">
        <v>0</v>
      </c>
      <c r="FM1481" s="2">
        <v>0</v>
      </c>
      <c r="FN1481" s="2">
        <v>0</v>
      </c>
      <c r="FO1481" s="2">
        <v>0</v>
      </c>
      <c r="FP1481" s="2">
        <v>0</v>
      </c>
      <c r="FQ1481" s="2">
        <v>0</v>
      </c>
      <c r="FR1481" s="2">
        <v>0</v>
      </c>
      <c r="FS1481" s="2">
        <v>0</v>
      </c>
      <c r="FT1481" s="2">
        <v>0</v>
      </c>
      <c r="FU1481" s="2">
        <v>0</v>
      </c>
      <c r="FV1481" s="2">
        <v>0</v>
      </c>
      <c r="FW1481" s="2">
        <v>0</v>
      </c>
      <c r="FX1481" s="2">
        <v>0</v>
      </c>
      <c r="FY1481" s="2">
        <v>0</v>
      </c>
      <c r="FZ1481" s="2">
        <v>0</v>
      </c>
      <c r="GA1481" s="2">
        <v>0</v>
      </c>
      <c r="GB1481" s="2">
        <v>100</v>
      </c>
      <c r="GC1481" s="2">
        <v>0</v>
      </c>
      <c r="GD1481" s="2">
        <v>300</v>
      </c>
      <c r="GE1481" s="2">
        <v>3</v>
      </c>
      <c r="GF1481" s="2" t="s">
        <v>188</v>
      </c>
    </row>
    <row r="1482" spans="1:188" x14ac:dyDescent="0.7">
      <c r="A1482" s="2">
        <v>1465893</v>
      </c>
      <c r="B1482" s="2" t="s">
        <v>1668</v>
      </c>
      <c r="C1482" s="3">
        <v>41275</v>
      </c>
      <c r="D1482" s="2">
        <v>6</v>
      </c>
      <c r="E1482" s="2">
        <v>3</v>
      </c>
      <c r="F1482" s="2">
        <v>1</v>
      </c>
      <c r="G1482" s="2">
        <v>3</v>
      </c>
      <c r="H1482" s="2">
        <v>1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1</v>
      </c>
      <c r="AE1482" s="2">
        <v>0</v>
      </c>
      <c r="AF1482" s="2">
        <v>0</v>
      </c>
      <c r="AG1482" s="2">
        <v>0</v>
      </c>
      <c r="AH1482" s="2">
        <v>1</v>
      </c>
      <c r="AI1482" s="2">
        <v>1</v>
      </c>
      <c r="AJ1482" s="2">
        <v>0</v>
      </c>
      <c r="AK1482" s="2">
        <v>0</v>
      </c>
      <c r="AL1482" s="2">
        <v>0</v>
      </c>
      <c r="AM1482" s="2">
        <v>0</v>
      </c>
      <c r="AN1482" s="2">
        <v>1</v>
      </c>
      <c r="AO1482" s="2">
        <v>0</v>
      </c>
      <c r="AP1482" s="2">
        <v>0</v>
      </c>
      <c r="AQ1482" s="2">
        <v>0</v>
      </c>
      <c r="AR1482" s="2">
        <v>1</v>
      </c>
      <c r="AS1482" s="2">
        <v>0</v>
      </c>
      <c r="AT1482" s="2">
        <v>0</v>
      </c>
      <c r="AU1482" s="2">
        <v>0</v>
      </c>
      <c r="AV1482" s="2">
        <v>1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1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120</v>
      </c>
      <c r="CG1482" s="2">
        <v>70</v>
      </c>
      <c r="CH1482" s="2">
        <v>50</v>
      </c>
      <c r="CI1482" s="2">
        <v>0</v>
      </c>
      <c r="CJ1482" s="2">
        <v>50</v>
      </c>
      <c r="CK1482" s="2">
        <v>0</v>
      </c>
      <c r="CL1482" s="2">
        <v>20</v>
      </c>
      <c r="CM1482" s="2">
        <v>0</v>
      </c>
      <c r="CN1482" s="2">
        <v>50</v>
      </c>
      <c r="CO1482" s="2">
        <v>0</v>
      </c>
      <c r="CP1482" s="2">
        <v>50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50</v>
      </c>
      <c r="DC1482" s="2">
        <v>0</v>
      </c>
      <c r="DD1482" s="2">
        <v>50</v>
      </c>
      <c r="DE1482" s="2">
        <v>0</v>
      </c>
      <c r="DF1482" s="2">
        <v>20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50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>
        <v>0</v>
      </c>
      <c r="EJ1482" s="2">
        <v>0</v>
      </c>
      <c r="EK1482" s="2">
        <v>0</v>
      </c>
      <c r="EL1482" s="2">
        <v>0</v>
      </c>
      <c r="EM1482" s="2">
        <v>0</v>
      </c>
      <c r="EN1482" s="2">
        <v>0</v>
      </c>
      <c r="EO1482" s="2">
        <v>0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s="2">
        <v>50</v>
      </c>
      <c r="EZ1482" s="2">
        <v>0</v>
      </c>
      <c r="FA1482" s="2">
        <v>0</v>
      </c>
      <c r="FB1482" s="2">
        <v>0</v>
      </c>
      <c r="FC1482" s="2">
        <v>0</v>
      </c>
      <c r="FD1482" s="2">
        <v>0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0</v>
      </c>
      <c r="FL1482" s="2">
        <v>0</v>
      </c>
      <c r="FM1482" s="2">
        <v>0</v>
      </c>
      <c r="FN1482" s="2">
        <v>0</v>
      </c>
      <c r="FO1482" s="2">
        <v>0</v>
      </c>
      <c r="FP1482" s="2">
        <v>0</v>
      </c>
      <c r="FQ1482" s="2">
        <v>0</v>
      </c>
      <c r="FR1482" s="2">
        <v>20</v>
      </c>
      <c r="FS1482" s="2">
        <v>0</v>
      </c>
      <c r="FT1482" s="2">
        <v>0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0</v>
      </c>
      <c r="GA1482" s="2">
        <v>0</v>
      </c>
      <c r="GB1482" s="2">
        <v>0</v>
      </c>
      <c r="GC1482" s="2">
        <v>0</v>
      </c>
      <c r="GD1482" s="2">
        <v>120</v>
      </c>
      <c r="GE1482" s="2">
        <v>3</v>
      </c>
      <c r="GF1482" s="2" t="s">
        <v>188</v>
      </c>
    </row>
    <row r="1483" spans="1:188" x14ac:dyDescent="0.7">
      <c r="A1483" s="2">
        <v>1466066</v>
      </c>
      <c r="B1483" s="2" t="s">
        <v>1669</v>
      </c>
      <c r="C1483" s="3">
        <v>41640</v>
      </c>
      <c r="D1483" s="2">
        <v>5</v>
      </c>
      <c r="E1483" s="2">
        <v>3</v>
      </c>
      <c r="F1483" s="2">
        <v>1</v>
      </c>
      <c r="G1483" s="2">
        <v>3</v>
      </c>
      <c r="H1483" s="2">
        <v>0</v>
      </c>
      <c r="I1483" s="2">
        <v>2</v>
      </c>
      <c r="J1483" s="2">
        <v>0</v>
      </c>
      <c r="K1483" s="2">
        <v>1</v>
      </c>
      <c r="L1483" s="2">
        <v>0</v>
      </c>
      <c r="M1483" s="2">
        <v>2</v>
      </c>
      <c r="N1483" s="2">
        <v>0</v>
      </c>
      <c r="O1483" s="2">
        <v>1</v>
      </c>
      <c r="P1483" s="2">
        <v>0</v>
      </c>
      <c r="Q1483" s="2">
        <v>5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1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1</v>
      </c>
      <c r="AI1483" s="2">
        <v>1</v>
      </c>
      <c r="AJ1483" s="2">
        <v>0</v>
      </c>
      <c r="AK1483" s="2">
        <v>0</v>
      </c>
      <c r="AL1483" s="2">
        <v>0</v>
      </c>
      <c r="AM1483" s="2">
        <v>0</v>
      </c>
      <c r="AN1483" s="2">
        <v>1</v>
      </c>
      <c r="AO1483" s="2">
        <v>0</v>
      </c>
      <c r="AP1483" s="2">
        <v>0</v>
      </c>
      <c r="AQ1483" s="2">
        <v>0</v>
      </c>
      <c r="AR1483" s="2">
        <v>1</v>
      </c>
      <c r="AS1483" s="2">
        <v>0</v>
      </c>
      <c r="AT1483" s="2">
        <v>0</v>
      </c>
      <c r="AU1483" s="2">
        <v>0</v>
      </c>
      <c r="AV1483" s="2">
        <v>1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425</v>
      </c>
      <c r="CG1483" s="2">
        <v>555</v>
      </c>
      <c r="CH1483" s="2">
        <v>0</v>
      </c>
      <c r="CI1483" s="2">
        <v>225</v>
      </c>
      <c r="CJ1483" s="2">
        <v>0</v>
      </c>
      <c r="CK1483" s="2">
        <v>200</v>
      </c>
      <c r="CL1483" s="2">
        <v>0</v>
      </c>
      <c r="CM1483" s="2">
        <v>0</v>
      </c>
      <c r="CN1483" s="2">
        <v>0</v>
      </c>
      <c r="CO1483" s="2">
        <v>225</v>
      </c>
      <c r="CP1483" s="2">
        <v>0</v>
      </c>
      <c r="CQ1483" s="2">
        <v>200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225</v>
      </c>
      <c r="DC1483" s="2">
        <v>0</v>
      </c>
      <c r="DD1483" s="2">
        <v>200</v>
      </c>
      <c r="DE1483" s="2">
        <v>0</v>
      </c>
      <c r="DF1483" s="2">
        <v>355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0</v>
      </c>
      <c r="EJ1483" s="2">
        <v>0</v>
      </c>
      <c r="EK1483" s="2">
        <v>0</v>
      </c>
      <c r="EL1483" s="2">
        <v>0</v>
      </c>
      <c r="EM1483" s="2">
        <v>0</v>
      </c>
      <c r="EN1483" s="2">
        <v>0</v>
      </c>
      <c r="EO1483" s="2">
        <v>0</v>
      </c>
      <c r="EP1483" s="2">
        <v>0</v>
      </c>
      <c r="EQ1483" s="2">
        <v>225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s="2">
        <v>0</v>
      </c>
      <c r="EZ1483" s="2">
        <v>0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200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0</v>
      </c>
      <c r="FO1483" s="2">
        <v>0</v>
      </c>
      <c r="FP1483" s="2">
        <v>0</v>
      </c>
      <c r="FQ1483" s="2">
        <v>0</v>
      </c>
      <c r="FR1483" s="2">
        <v>0</v>
      </c>
      <c r="FS1483" s="2">
        <v>0</v>
      </c>
      <c r="FT1483" s="2">
        <v>0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425</v>
      </c>
      <c r="GE1483" s="2">
        <v>3</v>
      </c>
      <c r="GF1483" s="2" t="s">
        <v>188</v>
      </c>
    </row>
    <row r="1484" spans="1:188" x14ac:dyDescent="0.7">
      <c r="A1484" s="2">
        <v>1468065</v>
      </c>
      <c r="B1484" s="2" t="s">
        <v>1670</v>
      </c>
      <c r="C1484" s="3">
        <v>41275</v>
      </c>
      <c r="D1484" s="2">
        <v>6</v>
      </c>
      <c r="E1484" s="2">
        <v>3</v>
      </c>
      <c r="F1484" s="2">
        <v>1</v>
      </c>
      <c r="G1484" s="2">
        <v>3</v>
      </c>
      <c r="H1484" s="2">
        <v>1</v>
      </c>
      <c r="I1484" s="2">
        <v>0</v>
      </c>
      <c r="J1484" s="2">
        <v>1</v>
      </c>
      <c r="K1484" s="2">
        <v>0</v>
      </c>
      <c r="L1484" s="2">
        <v>1</v>
      </c>
      <c r="M1484" s="2">
        <v>1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1</v>
      </c>
      <c r="AE1484" s="2">
        <v>0</v>
      </c>
      <c r="AF1484" s="2">
        <v>0</v>
      </c>
      <c r="AG1484" s="2">
        <v>0</v>
      </c>
      <c r="AH1484" s="2">
        <v>1</v>
      </c>
      <c r="AI1484" s="2">
        <v>1</v>
      </c>
      <c r="AJ1484" s="2">
        <v>0</v>
      </c>
      <c r="AK1484" s="2">
        <v>0</v>
      </c>
      <c r="AL1484" s="2">
        <v>0</v>
      </c>
      <c r="AM1484" s="2">
        <v>0</v>
      </c>
      <c r="AN1484" s="2">
        <v>1</v>
      </c>
      <c r="AO1484" s="2">
        <v>0</v>
      </c>
      <c r="AP1484" s="2">
        <v>0</v>
      </c>
      <c r="AQ1484" s="2">
        <v>0</v>
      </c>
      <c r="AR1484" s="2">
        <v>1</v>
      </c>
      <c r="AS1484" s="2">
        <v>0</v>
      </c>
      <c r="AT1484" s="2">
        <v>0</v>
      </c>
      <c r="AU1484" s="2">
        <v>0</v>
      </c>
      <c r="AV1484" s="2">
        <v>1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1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278.5</v>
      </c>
      <c r="CG1484" s="2">
        <v>55</v>
      </c>
      <c r="CH1484" s="2">
        <v>223.5</v>
      </c>
      <c r="CI1484" s="2">
        <v>0</v>
      </c>
      <c r="CJ1484" s="2">
        <v>15</v>
      </c>
      <c r="CK1484" s="2">
        <v>0</v>
      </c>
      <c r="CL1484" s="2">
        <v>40</v>
      </c>
      <c r="CM1484" s="2">
        <v>0</v>
      </c>
      <c r="CN1484" s="2">
        <v>223.5</v>
      </c>
      <c r="CO1484" s="2">
        <v>0</v>
      </c>
      <c r="CP1484" s="2">
        <v>15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2">
        <v>223.5</v>
      </c>
      <c r="DC1484" s="2">
        <v>0</v>
      </c>
      <c r="DD1484" s="2">
        <v>15</v>
      </c>
      <c r="DE1484" s="2">
        <v>0</v>
      </c>
      <c r="DF1484" s="2">
        <v>40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223.5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0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0</v>
      </c>
      <c r="EO1484" s="2">
        <v>0</v>
      </c>
      <c r="EP1484" s="2">
        <v>0</v>
      </c>
      <c r="EQ1484" s="2">
        <v>0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15</v>
      </c>
      <c r="EX1484" s="2">
        <v>0</v>
      </c>
      <c r="EY1484" s="2">
        <v>0</v>
      </c>
      <c r="EZ1484" s="2">
        <v>0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0</v>
      </c>
      <c r="FH1484" s="2">
        <v>0</v>
      </c>
      <c r="FI1484" s="2">
        <v>0</v>
      </c>
      <c r="FJ1484" s="2">
        <v>0</v>
      </c>
      <c r="FK1484" s="2">
        <v>0</v>
      </c>
      <c r="FL1484" s="2">
        <v>0</v>
      </c>
      <c r="FM1484" s="2">
        <v>0</v>
      </c>
      <c r="FN1484" s="2">
        <v>0</v>
      </c>
      <c r="FO1484" s="2">
        <v>0</v>
      </c>
      <c r="FP1484" s="2">
        <v>0</v>
      </c>
      <c r="FQ1484" s="2">
        <v>0</v>
      </c>
      <c r="FR1484" s="2">
        <v>0</v>
      </c>
      <c r="FS1484" s="2">
        <v>0</v>
      </c>
      <c r="FT1484" s="2">
        <v>0</v>
      </c>
      <c r="FU1484" s="2">
        <v>0</v>
      </c>
      <c r="FV1484" s="2">
        <v>0</v>
      </c>
      <c r="FW1484" s="2">
        <v>0</v>
      </c>
      <c r="FX1484" s="2">
        <v>0</v>
      </c>
      <c r="FY1484" s="2">
        <v>40</v>
      </c>
      <c r="FZ1484" s="2">
        <v>0</v>
      </c>
      <c r="GA1484" s="2">
        <v>0</v>
      </c>
      <c r="GB1484" s="2">
        <v>0</v>
      </c>
      <c r="GC1484" s="2">
        <v>0</v>
      </c>
      <c r="GD1484" s="2">
        <v>278.5</v>
      </c>
      <c r="GE1484" s="2">
        <v>3</v>
      </c>
      <c r="GF1484" s="2" t="s">
        <v>188</v>
      </c>
    </row>
    <row r="1485" spans="1:188" x14ac:dyDescent="0.7">
      <c r="A1485" s="2">
        <v>1470624</v>
      </c>
      <c r="B1485" s="2" t="s">
        <v>1671</v>
      </c>
      <c r="C1485" s="3">
        <v>41275</v>
      </c>
      <c r="D1485" s="2">
        <v>6</v>
      </c>
      <c r="E1485" s="2">
        <v>3</v>
      </c>
      <c r="F1485" s="2">
        <v>1</v>
      </c>
      <c r="G1485" s="2">
        <v>3</v>
      </c>
      <c r="H1485" s="2">
        <v>1</v>
      </c>
      <c r="I1485" s="2">
        <v>0</v>
      </c>
      <c r="J1485" s="2">
        <v>1</v>
      </c>
      <c r="K1485" s="2">
        <v>0</v>
      </c>
      <c r="L1485" s="2">
        <v>1</v>
      </c>
      <c r="M1485" s="2">
        <v>1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1</v>
      </c>
      <c r="AE1485" s="2">
        <v>0</v>
      </c>
      <c r="AF1485" s="2">
        <v>0</v>
      </c>
      <c r="AG1485" s="2">
        <v>0</v>
      </c>
      <c r="AH1485" s="2">
        <v>1</v>
      </c>
      <c r="AI1485" s="2">
        <v>1</v>
      </c>
      <c r="AJ1485" s="2">
        <v>0</v>
      </c>
      <c r="AK1485" s="2">
        <v>0</v>
      </c>
      <c r="AL1485" s="2">
        <v>0</v>
      </c>
      <c r="AM1485" s="2">
        <v>0</v>
      </c>
      <c r="AN1485" s="2">
        <v>1</v>
      </c>
      <c r="AO1485" s="2">
        <v>0</v>
      </c>
      <c r="AP1485" s="2">
        <v>0</v>
      </c>
      <c r="AQ1485" s="2">
        <v>0</v>
      </c>
      <c r="AR1485" s="2">
        <v>1</v>
      </c>
      <c r="AS1485" s="2">
        <v>0</v>
      </c>
      <c r="AT1485" s="2">
        <v>0</v>
      </c>
      <c r="AU1485" s="2">
        <v>0</v>
      </c>
      <c r="AV1485" s="2">
        <v>1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1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415.27</v>
      </c>
      <c r="CG1485" s="2">
        <v>315.27</v>
      </c>
      <c r="CH1485" s="2">
        <v>100</v>
      </c>
      <c r="CI1485" s="2">
        <v>0</v>
      </c>
      <c r="CJ1485" s="2">
        <v>125</v>
      </c>
      <c r="CK1485" s="2">
        <v>0</v>
      </c>
      <c r="CL1485" s="2">
        <v>190.27</v>
      </c>
      <c r="CM1485" s="2">
        <v>0</v>
      </c>
      <c r="CN1485" s="2">
        <v>100</v>
      </c>
      <c r="CO1485" s="2">
        <v>0</v>
      </c>
      <c r="CP1485" s="2">
        <v>125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0</v>
      </c>
      <c r="CZ1485" s="2">
        <v>0</v>
      </c>
      <c r="DA1485" s="2">
        <v>0</v>
      </c>
      <c r="DB1485" s="2">
        <v>100</v>
      </c>
      <c r="DC1485" s="2">
        <v>0</v>
      </c>
      <c r="DD1485" s="2">
        <v>125</v>
      </c>
      <c r="DE1485" s="2">
        <v>0</v>
      </c>
      <c r="DF1485" s="2">
        <v>190.27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100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0</v>
      </c>
      <c r="EK1485" s="2">
        <v>0</v>
      </c>
      <c r="EL1485" s="2">
        <v>0</v>
      </c>
      <c r="EM1485" s="2">
        <v>0</v>
      </c>
      <c r="EN1485" s="2">
        <v>0</v>
      </c>
      <c r="EO1485" s="2">
        <v>0</v>
      </c>
      <c r="EP1485" s="2">
        <v>0</v>
      </c>
      <c r="EQ1485" s="2">
        <v>0</v>
      </c>
      <c r="ER1485" s="2">
        <v>0</v>
      </c>
      <c r="ES1485" s="2">
        <v>0</v>
      </c>
      <c r="ET1485" s="2">
        <v>0</v>
      </c>
      <c r="EU1485" s="2">
        <v>0</v>
      </c>
      <c r="EV1485" s="2">
        <v>0</v>
      </c>
      <c r="EW1485" s="2">
        <v>0</v>
      </c>
      <c r="EX1485" s="2">
        <v>125</v>
      </c>
      <c r="EY1485" s="2">
        <v>0</v>
      </c>
      <c r="EZ1485" s="2">
        <v>0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0</v>
      </c>
      <c r="FH1485" s="2">
        <v>0</v>
      </c>
      <c r="FI1485" s="2">
        <v>0</v>
      </c>
      <c r="FJ1485" s="2">
        <v>0</v>
      </c>
      <c r="FK1485" s="2">
        <v>0</v>
      </c>
      <c r="FL1485" s="2">
        <v>0</v>
      </c>
      <c r="FM1485" s="2">
        <v>0</v>
      </c>
      <c r="FN1485" s="2">
        <v>0</v>
      </c>
      <c r="FO1485" s="2">
        <v>0</v>
      </c>
      <c r="FP1485" s="2">
        <v>0</v>
      </c>
      <c r="FQ1485" s="2">
        <v>0</v>
      </c>
      <c r="FR1485" s="2">
        <v>0</v>
      </c>
      <c r="FS1485" s="2">
        <v>0</v>
      </c>
      <c r="FT1485" s="2">
        <v>0</v>
      </c>
      <c r="FU1485" s="2">
        <v>0</v>
      </c>
      <c r="FV1485" s="2">
        <v>0</v>
      </c>
      <c r="FW1485" s="2">
        <v>0</v>
      </c>
      <c r="FX1485" s="2">
        <v>0</v>
      </c>
      <c r="FY1485" s="2">
        <v>0</v>
      </c>
      <c r="FZ1485" s="2">
        <v>190.27</v>
      </c>
      <c r="GA1485" s="2">
        <v>0</v>
      </c>
      <c r="GB1485" s="2">
        <v>0</v>
      </c>
      <c r="GC1485" s="2">
        <v>0</v>
      </c>
      <c r="GD1485" s="2">
        <v>415.27</v>
      </c>
      <c r="GE1485" s="2">
        <v>3</v>
      </c>
      <c r="GF1485" s="2" t="s">
        <v>188</v>
      </c>
    </row>
    <row r="1486" spans="1:188" x14ac:dyDescent="0.7">
      <c r="A1486" s="2">
        <v>1473313</v>
      </c>
      <c r="B1486" s="2" t="s">
        <v>1672</v>
      </c>
      <c r="C1486" s="3">
        <v>41275</v>
      </c>
      <c r="D1486" s="2">
        <v>6</v>
      </c>
      <c r="E1486" s="2">
        <v>4</v>
      </c>
      <c r="F1486" s="2">
        <v>2</v>
      </c>
      <c r="G1486" s="2">
        <v>4</v>
      </c>
      <c r="H1486" s="2">
        <v>4</v>
      </c>
      <c r="I1486" s="2">
        <v>0</v>
      </c>
      <c r="J1486" s="2">
        <v>3</v>
      </c>
      <c r="K1486" s="2">
        <v>0</v>
      </c>
      <c r="L1486" s="2">
        <v>3</v>
      </c>
      <c r="M1486" s="2">
        <v>4</v>
      </c>
      <c r="N1486" s="2">
        <v>0</v>
      </c>
      <c r="O1486" s="2">
        <v>3</v>
      </c>
      <c r="P1486" s="2">
        <v>0</v>
      </c>
      <c r="Q1486" s="2">
        <v>3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1</v>
      </c>
      <c r="AI1486" s="2">
        <v>1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0</v>
      </c>
      <c r="AP1486" s="2">
        <v>0</v>
      </c>
      <c r="AQ1486" s="2">
        <v>0</v>
      </c>
      <c r="AR1486" s="2">
        <v>1</v>
      </c>
      <c r="AS1486" s="2">
        <v>0</v>
      </c>
      <c r="AT1486" s="2">
        <v>0</v>
      </c>
      <c r="AU1486" s="2">
        <v>0</v>
      </c>
      <c r="AV1486" s="2">
        <v>1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1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275</v>
      </c>
      <c r="CG1486" s="2">
        <v>190</v>
      </c>
      <c r="CH1486" s="2">
        <v>175</v>
      </c>
      <c r="CI1486" s="2">
        <v>0</v>
      </c>
      <c r="CJ1486" s="2">
        <v>100</v>
      </c>
      <c r="CK1486" s="2">
        <v>0</v>
      </c>
      <c r="CL1486" s="2">
        <v>90</v>
      </c>
      <c r="CM1486" s="2">
        <v>0</v>
      </c>
      <c r="CN1486" s="2">
        <v>175</v>
      </c>
      <c r="CO1486" s="2">
        <v>0</v>
      </c>
      <c r="CP1486" s="2">
        <v>100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175</v>
      </c>
      <c r="DC1486" s="2">
        <v>0</v>
      </c>
      <c r="DD1486" s="2">
        <v>100</v>
      </c>
      <c r="DE1486" s="2">
        <v>0</v>
      </c>
      <c r="DF1486" s="2">
        <v>90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175</v>
      </c>
      <c r="EF1486" s="2">
        <v>0</v>
      </c>
      <c r="EG1486" s="2">
        <v>0</v>
      </c>
      <c r="EH1486" s="2">
        <v>0</v>
      </c>
      <c r="EI1486" s="2">
        <v>0</v>
      </c>
      <c r="EJ1486" s="2">
        <v>0</v>
      </c>
      <c r="EK1486" s="2">
        <v>0</v>
      </c>
      <c r="EL1486" s="2">
        <v>0</v>
      </c>
      <c r="EM1486" s="2">
        <v>0</v>
      </c>
      <c r="EN1486" s="2">
        <v>0</v>
      </c>
      <c r="EO1486" s="2">
        <v>0</v>
      </c>
      <c r="EP1486" s="2">
        <v>0</v>
      </c>
      <c r="EQ1486" s="2">
        <v>0</v>
      </c>
      <c r="ER1486" s="2">
        <v>0</v>
      </c>
      <c r="ES1486" s="2">
        <v>0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s="2">
        <v>0</v>
      </c>
      <c r="EZ1486" s="2">
        <v>0</v>
      </c>
      <c r="FA1486" s="2">
        <v>100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0</v>
      </c>
      <c r="FH1486" s="2">
        <v>0</v>
      </c>
      <c r="FI1486" s="2">
        <v>0</v>
      </c>
      <c r="FJ1486" s="2">
        <v>0</v>
      </c>
      <c r="FK1486" s="2">
        <v>0</v>
      </c>
      <c r="FL1486" s="2">
        <v>0</v>
      </c>
      <c r="FM1486" s="2">
        <v>0</v>
      </c>
      <c r="FN1486" s="2">
        <v>0</v>
      </c>
      <c r="FO1486" s="2">
        <v>0</v>
      </c>
      <c r="FP1486" s="2">
        <v>0</v>
      </c>
      <c r="FQ1486" s="2">
        <v>0</v>
      </c>
      <c r="FR1486" s="2">
        <v>0</v>
      </c>
      <c r="FS1486" s="2">
        <v>0</v>
      </c>
      <c r="FT1486" s="2">
        <v>0</v>
      </c>
      <c r="FU1486" s="2">
        <v>0</v>
      </c>
      <c r="FV1486" s="2">
        <v>0</v>
      </c>
      <c r="FW1486" s="2">
        <v>0</v>
      </c>
      <c r="FX1486" s="2">
        <v>50</v>
      </c>
      <c r="FY1486" s="2">
        <v>0</v>
      </c>
      <c r="FZ1486" s="2">
        <v>40</v>
      </c>
      <c r="GA1486" s="2">
        <v>0</v>
      </c>
      <c r="GB1486" s="2">
        <v>0</v>
      </c>
      <c r="GC1486" s="2">
        <v>0</v>
      </c>
      <c r="GD1486" s="2">
        <v>365</v>
      </c>
      <c r="GE1486" s="2">
        <v>10</v>
      </c>
      <c r="GF1486" s="2" t="s">
        <v>188</v>
      </c>
    </row>
    <row r="1487" spans="1:188" x14ac:dyDescent="0.7">
      <c r="A1487" s="2">
        <v>1474033</v>
      </c>
      <c r="B1487" s="2" t="s">
        <v>1673</v>
      </c>
      <c r="C1487" s="3">
        <v>41275</v>
      </c>
      <c r="D1487" s="2">
        <v>6</v>
      </c>
      <c r="E1487" s="2">
        <v>3</v>
      </c>
      <c r="F1487" s="2">
        <v>1</v>
      </c>
      <c r="G1487" s="2">
        <v>3</v>
      </c>
      <c r="H1487" s="2">
        <v>3</v>
      </c>
      <c r="I1487" s="2">
        <v>0</v>
      </c>
      <c r="J1487" s="2">
        <v>1</v>
      </c>
      <c r="K1487" s="2">
        <v>0</v>
      </c>
      <c r="L1487" s="2">
        <v>1</v>
      </c>
      <c r="M1487" s="2">
        <v>3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1</v>
      </c>
      <c r="AE1487" s="2">
        <v>0</v>
      </c>
      <c r="AF1487" s="2">
        <v>0</v>
      </c>
      <c r="AG1487" s="2">
        <v>0</v>
      </c>
      <c r="AH1487" s="2">
        <v>1</v>
      </c>
      <c r="AI1487" s="2">
        <v>1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0</v>
      </c>
      <c r="AP1487" s="2">
        <v>0</v>
      </c>
      <c r="AQ1487" s="2">
        <v>0</v>
      </c>
      <c r="AR1487" s="2">
        <v>1</v>
      </c>
      <c r="AS1487" s="2">
        <v>0</v>
      </c>
      <c r="AT1487" s="2">
        <v>0</v>
      </c>
      <c r="AU1487" s="2">
        <v>0</v>
      </c>
      <c r="AV1487" s="2">
        <v>1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1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165.5</v>
      </c>
      <c r="CG1487" s="2">
        <v>72.5</v>
      </c>
      <c r="CH1487" s="2">
        <v>93</v>
      </c>
      <c r="CI1487" s="2">
        <v>0</v>
      </c>
      <c r="CJ1487" s="2">
        <v>37.5</v>
      </c>
      <c r="CK1487" s="2">
        <v>0</v>
      </c>
      <c r="CL1487" s="2">
        <v>35</v>
      </c>
      <c r="CM1487" s="2">
        <v>0</v>
      </c>
      <c r="CN1487" s="2">
        <v>93</v>
      </c>
      <c r="CO1487" s="2">
        <v>0</v>
      </c>
      <c r="CP1487" s="2">
        <v>37.5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93</v>
      </c>
      <c r="DC1487" s="2">
        <v>0</v>
      </c>
      <c r="DD1487" s="2">
        <v>37.5</v>
      </c>
      <c r="DE1487" s="2">
        <v>0</v>
      </c>
      <c r="DF1487" s="2">
        <v>35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72</v>
      </c>
      <c r="EC1487" s="2">
        <v>21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0</v>
      </c>
      <c r="EJ1487" s="2">
        <v>0</v>
      </c>
      <c r="EK1487" s="2">
        <v>0</v>
      </c>
      <c r="EL1487" s="2">
        <v>0</v>
      </c>
      <c r="EM1487" s="2">
        <v>0</v>
      </c>
      <c r="EN1487" s="2">
        <v>0</v>
      </c>
      <c r="EO1487" s="2">
        <v>0</v>
      </c>
      <c r="EP1487" s="2">
        <v>0</v>
      </c>
      <c r="EQ1487" s="2">
        <v>0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s="2">
        <v>0</v>
      </c>
      <c r="EZ1487" s="2">
        <v>0</v>
      </c>
      <c r="FA1487" s="2">
        <v>0</v>
      </c>
      <c r="FB1487" s="2">
        <v>0</v>
      </c>
      <c r="FC1487" s="2">
        <v>0</v>
      </c>
      <c r="FD1487" s="2">
        <v>37.5</v>
      </c>
      <c r="FE1487" s="2">
        <v>0</v>
      </c>
      <c r="FF1487" s="2">
        <v>0</v>
      </c>
      <c r="FG1487" s="2">
        <v>0</v>
      </c>
      <c r="FH1487" s="2">
        <v>0</v>
      </c>
      <c r="FI1487" s="2">
        <v>0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35</v>
      </c>
      <c r="FS1487" s="2">
        <v>0</v>
      </c>
      <c r="FT1487" s="2">
        <v>0</v>
      </c>
      <c r="FU1487" s="2">
        <v>0</v>
      </c>
      <c r="FV1487" s="2">
        <v>0</v>
      </c>
      <c r="FW1487" s="2">
        <v>0</v>
      </c>
      <c r="FX1487" s="2">
        <v>0</v>
      </c>
      <c r="FY1487" s="2">
        <v>0</v>
      </c>
      <c r="FZ1487" s="2">
        <v>0</v>
      </c>
      <c r="GA1487" s="2">
        <v>0</v>
      </c>
      <c r="GB1487" s="2">
        <v>0</v>
      </c>
      <c r="GC1487" s="2">
        <v>0</v>
      </c>
      <c r="GD1487" s="2">
        <v>165.5</v>
      </c>
      <c r="GE1487" s="2">
        <v>5</v>
      </c>
      <c r="GF1487" s="2" t="s">
        <v>188</v>
      </c>
    </row>
    <row r="1488" spans="1:188" x14ac:dyDescent="0.7">
      <c r="A1488" s="2">
        <v>1475477</v>
      </c>
      <c r="B1488" s="2" t="s">
        <v>1674</v>
      </c>
      <c r="C1488" s="3">
        <v>41275</v>
      </c>
      <c r="D1488" s="2">
        <v>6</v>
      </c>
      <c r="E1488" s="2">
        <v>3</v>
      </c>
      <c r="F1488" s="2">
        <v>1</v>
      </c>
      <c r="G1488" s="2">
        <v>3</v>
      </c>
      <c r="H1488" s="2">
        <v>2</v>
      </c>
      <c r="I1488" s="2">
        <v>0</v>
      </c>
      <c r="J1488" s="2">
        <v>2</v>
      </c>
      <c r="K1488" s="2">
        <v>0</v>
      </c>
      <c r="L1488" s="2">
        <v>1</v>
      </c>
      <c r="M1488" s="2">
        <v>2</v>
      </c>
      <c r="N1488" s="2">
        <v>0</v>
      </c>
      <c r="O1488" s="2">
        <v>2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0</v>
      </c>
      <c r="AF1488" s="2">
        <v>0</v>
      </c>
      <c r="AG1488" s="2">
        <v>0</v>
      </c>
      <c r="AH1488" s="2">
        <v>1</v>
      </c>
      <c r="AI1488" s="2">
        <v>1</v>
      </c>
      <c r="AJ1488" s="2">
        <v>0</v>
      </c>
      <c r="AK1488" s="2">
        <v>0</v>
      </c>
      <c r="AL1488" s="2">
        <v>0</v>
      </c>
      <c r="AM1488" s="2">
        <v>0</v>
      </c>
      <c r="AN1488" s="2">
        <v>1</v>
      </c>
      <c r="AO1488" s="2">
        <v>0</v>
      </c>
      <c r="AP1488" s="2">
        <v>0</v>
      </c>
      <c r="AQ1488" s="2">
        <v>0</v>
      </c>
      <c r="AR1488" s="2">
        <v>1</v>
      </c>
      <c r="AS1488" s="2">
        <v>0</v>
      </c>
      <c r="AT1488" s="2">
        <v>0</v>
      </c>
      <c r="AU1488" s="2">
        <v>0</v>
      </c>
      <c r="AV1488" s="2">
        <v>1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1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253.08</v>
      </c>
      <c r="CG1488" s="2">
        <v>150</v>
      </c>
      <c r="CH1488" s="2">
        <v>103.08</v>
      </c>
      <c r="CI1488" s="2">
        <v>0</v>
      </c>
      <c r="CJ1488" s="2">
        <v>100</v>
      </c>
      <c r="CK1488" s="2">
        <v>0</v>
      </c>
      <c r="CL1488" s="2">
        <v>50</v>
      </c>
      <c r="CM1488" s="2">
        <v>0</v>
      </c>
      <c r="CN1488" s="2">
        <v>103.08</v>
      </c>
      <c r="CO1488" s="2">
        <v>0</v>
      </c>
      <c r="CP1488" s="2">
        <v>100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0</v>
      </c>
      <c r="CZ1488" s="2">
        <v>0</v>
      </c>
      <c r="DA1488" s="2">
        <v>0</v>
      </c>
      <c r="DB1488" s="2">
        <v>103.08</v>
      </c>
      <c r="DC1488" s="2">
        <v>0</v>
      </c>
      <c r="DD1488" s="2">
        <v>100</v>
      </c>
      <c r="DE1488" s="2">
        <v>0</v>
      </c>
      <c r="DF1488" s="2">
        <v>50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53.08</v>
      </c>
      <c r="EA1488" s="2">
        <v>0</v>
      </c>
      <c r="EB1488" s="2">
        <v>0</v>
      </c>
      <c r="EC1488" s="2">
        <v>0</v>
      </c>
      <c r="ED1488" s="2">
        <v>50</v>
      </c>
      <c r="EE1488" s="2">
        <v>0</v>
      </c>
      <c r="EF1488" s="2">
        <v>0</v>
      </c>
      <c r="EG1488" s="2">
        <v>0</v>
      </c>
      <c r="EH1488" s="2">
        <v>0</v>
      </c>
      <c r="EI1488" s="2">
        <v>0</v>
      </c>
      <c r="EJ1488" s="2">
        <v>0</v>
      </c>
      <c r="EK1488" s="2">
        <v>0</v>
      </c>
      <c r="EL1488" s="2">
        <v>0</v>
      </c>
      <c r="EM1488" s="2">
        <v>0</v>
      </c>
      <c r="EN1488" s="2">
        <v>0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>
        <v>0</v>
      </c>
      <c r="EU1488" s="2">
        <v>0</v>
      </c>
      <c r="EV1488" s="2">
        <v>0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100</v>
      </c>
      <c r="FC1488" s="2">
        <v>0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0</v>
      </c>
      <c r="FK1488" s="2">
        <v>0</v>
      </c>
      <c r="FL1488" s="2">
        <v>0</v>
      </c>
      <c r="FM1488" s="2">
        <v>0</v>
      </c>
      <c r="FN1488" s="2">
        <v>0</v>
      </c>
      <c r="FO1488" s="2">
        <v>0</v>
      </c>
      <c r="FP1488" s="2">
        <v>0</v>
      </c>
      <c r="FQ1488" s="2">
        <v>0</v>
      </c>
      <c r="FR1488" s="2">
        <v>0</v>
      </c>
      <c r="FS1488" s="2">
        <v>0</v>
      </c>
      <c r="FT1488" s="2">
        <v>0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0</v>
      </c>
      <c r="GA1488" s="2">
        <v>50</v>
      </c>
      <c r="GB1488" s="2">
        <v>0</v>
      </c>
      <c r="GC1488" s="2">
        <v>0</v>
      </c>
      <c r="GD1488" s="2">
        <v>253.07999999999899</v>
      </c>
      <c r="GE1488" s="2">
        <v>5</v>
      </c>
      <c r="GF1488" s="2" t="s">
        <v>188</v>
      </c>
    </row>
    <row r="1489" spans="1:188" x14ac:dyDescent="0.7">
      <c r="A1489" s="2">
        <v>1475820</v>
      </c>
      <c r="B1489" s="2" t="s">
        <v>1675</v>
      </c>
      <c r="C1489" s="3">
        <v>41275</v>
      </c>
      <c r="D1489" s="2">
        <v>6</v>
      </c>
      <c r="E1489" s="2">
        <v>3</v>
      </c>
      <c r="F1489" s="2">
        <v>1</v>
      </c>
      <c r="G1489" s="2">
        <v>3</v>
      </c>
      <c r="H1489" s="2">
        <v>1</v>
      </c>
      <c r="I1489" s="2">
        <v>0</v>
      </c>
      <c r="J1489" s="2">
        <v>1</v>
      </c>
      <c r="K1489" s="2">
        <v>0</v>
      </c>
      <c r="L1489" s="2">
        <v>1</v>
      </c>
      <c r="M1489" s="2">
        <v>1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1</v>
      </c>
      <c r="AE1489" s="2">
        <v>0</v>
      </c>
      <c r="AF1489" s="2">
        <v>0</v>
      </c>
      <c r="AG1489" s="2">
        <v>0</v>
      </c>
      <c r="AH1489" s="2">
        <v>1</v>
      </c>
      <c r="AI1489" s="2">
        <v>1</v>
      </c>
      <c r="AJ1489" s="2">
        <v>0</v>
      </c>
      <c r="AK1489" s="2">
        <v>0</v>
      </c>
      <c r="AL1489" s="2">
        <v>0</v>
      </c>
      <c r="AM1489" s="2">
        <v>0</v>
      </c>
      <c r="AN1489" s="2">
        <v>1</v>
      </c>
      <c r="AO1489" s="2">
        <v>0</v>
      </c>
      <c r="AP1489" s="2">
        <v>0</v>
      </c>
      <c r="AQ1489" s="2">
        <v>0</v>
      </c>
      <c r="AR1489" s="2">
        <v>1</v>
      </c>
      <c r="AS1489" s="2">
        <v>0</v>
      </c>
      <c r="AT1489" s="2">
        <v>0</v>
      </c>
      <c r="AU1489" s="2">
        <v>0</v>
      </c>
      <c r="AV1489" s="2">
        <v>1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1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300</v>
      </c>
      <c r="CG1489" s="2">
        <v>200</v>
      </c>
      <c r="CH1489" s="2">
        <v>100</v>
      </c>
      <c r="CI1489" s="2">
        <v>0</v>
      </c>
      <c r="CJ1489" s="2">
        <v>100</v>
      </c>
      <c r="CK1489" s="2">
        <v>0</v>
      </c>
      <c r="CL1489" s="2">
        <v>100</v>
      </c>
      <c r="CM1489" s="2">
        <v>0</v>
      </c>
      <c r="CN1489" s="2">
        <v>100</v>
      </c>
      <c r="CO1489" s="2">
        <v>0</v>
      </c>
      <c r="CP1489" s="2">
        <v>100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2">
        <v>100</v>
      </c>
      <c r="DC1489" s="2">
        <v>0</v>
      </c>
      <c r="DD1489" s="2">
        <v>100</v>
      </c>
      <c r="DE1489" s="2">
        <v>0</v>
      </c>
      <c r="DF1489" s="2">
        <v>100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100</v>
      </c>
      <c r="EF1489" s="2">
        <v>0</v>
      </c>
      <c r="EG1489" s="2">
        <v>0</v>
      </c>
      <c r="EH1489" s="2">
        <v>0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s="2">
        <v>0</v>
      </c>
      <c r="EZ1489" s="2">
        <v>0</v>
      </c>
      <c r="FA1489" s="2">
        <v>0</v>
      </c>
      <c r="FB1489" s="2">
        <v>0</v>
      </c>
      <c r="FC1489" s="2">
        <v>100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s="2">
        <v>0</v>
      </c>
      <c r="FK1489" s="2">
        <v>0</v>
      </c>
      <c r="FL1489" s="2">
        <v>0</v>
      </c>
      <c r="FM1489" s="2">
        <v>0</v>
      </c>
      <c r="FN1489" s="2">
        <v>0</v>
      </c>
      <c r="FO1489" s="2">
        <v>0</v>
      </c>
      <c r="FP1489" s="2">
        <v>0</v>
      </c>
      <c r="FQ1489" s="2">
        <v>0</v>
      </c>
      <c r="FR1489" s="2">
        <v>0</v>
      </c>
      <c r="FS1489" s="2">
        <v>0</v>
      </c>
      <c r="FT1489" s="2">
        <v>0</v>
      </c>
      <c r="FU1489" s="2">
        <v>0</v>
      </c>
      <c r="FV1489" s="2">
        <v>100</v>
      </c>
      <c r="FW1489" s="2">
        <v>0</v>
      </c>
      <c r="FX1489" s="2">
        <v>0</v>
      </c>
      <c r="FY1489" s="2">
        <v>0</v>
      </c>
      <c r="FZ1489" s="2">
        <v>0</v>
      </c>
      <c r="GA1489" s="2">
        <v>0</v>
      </c>
      <c r="GB1489" s="2">
        <v>0</v>
      </c>
      <c r="GC1489" s="2">
        <v>0</v>
      </c>
      <c r="GD1489" s="2">
        <v>300</v>
      </c>
      <c r="GE1489" s="2">
        <v>3</v>
      </c>
      <c r="GF1489" s="2" t="s">
        <v>188</v>
      </c>
    </row>
    <row r="1490" spans="1:188" x14ac:dyDescent="0.7">
      <c r="A1490" s="2">
        <v>1476737</v>
      </c>
      <c r="B1490" s="2" t="s">
        <v>1676</v>
      </c>
      <c r="C1490" s="3">
        <v>41640</v>
      </c>
      <c r="D1490" s="2">
        <v>5</v>
      </c>
      <c r="E1490" s="2">
        <v>3</v>
      </c>
      <c r="F1490" s="2">
        <v>1</v>
      </c>
      <c r="G1490" s="2">
        <v>3</v>
      </c>
      <c r="H1490" s="2">
        <v>0</v>
      </c>
      <c r="I1490" s="2">
        <v>1</v>
      </c>
      <c r="J1490" s="2">
        <v>0</v>
      </c>
      <c r="K1490" s="2">
        <v>1</v>
      </c>
      <c r="L1490" s="2">
        <v>0</v>
      </c>
      <c r="M1490" s="2">
        <v>1</v>
      </c>
      <c r="N1490" s="2">
        <v>0</v>
      </c>
      <c r="O1490" s="2">
        <v>1</v>
      </c>
      <c r="P1490" s="2">
        <v>0</v>
      </c>
      <c r="Q1490" s="2">
        <v>1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1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1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1</v>
      </c>
      <c r="AO1490" s="2">
        <v>0</v>
      </c>
      <c r="AP1490" s="2">
        <v>0</v>
      </c>
      <c r="AQ1490" s="2">
        <v>0</v>
      </c>
      <c r="AR1490" s="2">
        <v>1</v>
      </c>
      <c r="AS1490" s="2">
        <v>0</v>
      </c>
      <c r="AT1490" s="2">
        <v>0</v>
      </c>
      <c r="AU1490" s="2">
        <v>0</v>
      </c>
      <c r="AV1490" s="2">
        <v>1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50</v>
      </c>
      <c r="CG1490" s="2">
        <v>50</v>
      </c>
      <c r="CH1490" s="2">
        <v>0</v>
      </c>
      <c r="CI1490" s="2">
        <v>25</v>
      </c>
      <c r="CJ1490" s="2">
        <v>0</v>
      </c>
      <c r="CK1490" s="2">
        <v>25</v>
      </c>
      <c r="CL1490" s="2">
        <v>0</v>
      </c>
      <c r="CM1490" s="2">
        <v>0</v>
      </c>
      <c r="CN1490" s="2">
        <v>0</v>
      </c>
      <c r="CO1490" s="2">
        <v>25</v>
      </c>
      <c r="CP1490" s="2">
        <v>0</v>
      </c>
      <c r="CQ1490" s="2">
        <v>25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2">
        <v>25</v>
      </c>
      <c r="DC1490" s="2">
        <v>0</v>
      </c>
      <c r="DD1490" s="2">
        <v>25</v>
      </c>
      <c r="DE1490" s="2">
        <v>0</v>
      </c>
      <c r="DF1490" s="2">
        <v>25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 s="2">
        <v>0</v>
      </c>
      <c r="EO1490" s="2">
        <v>0</v>
      </c>
      <c r="EP1490" s="2">
        <v>25</v>
      </c>
      <c r="EQ1490" s="2">
        <v>0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0</v>
      </c>
      <c r="EY1490" s="2">
        <v>0</v>
      </c>
      <c r="EZ1490" s="2">
        <v>0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s="2">
        <v>0</v>
      </c>
      <c r="FK1490" s="2">
        <v>0</v>
      </c>
      <c r="FL1490" s="2">
        <v>0</v>
      </c>
      <c r="FM1490" s="2">
        <v>0</v>
      </c>
      <c r="FN1490" s="2">
        <v>0</v>
      </c>
      <c r="FO1490" s="2">
        <v>0</v>
      </c>
      <c r="FP1490" s="2">
        <v>25</v>
      </c>
      <c r="FQ1490" s="2">
        <v>0</v>
      </c>
      <c r="FR1490" s="2">
        <v>0</v>
      </c>
      <c r="FS1490" s="2">
        <v>0</v>
      </c>
      <c r="FT1490" s="2">
        <v>0</v>
      </c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0</v>
      </c>
      <c r="GD1490" s="2">
        <v>50</v>
      </c>
      <c r="GE1490" s="2">
        <v>2</v>
      </c>
      <c r="GF1490" s="2" t="s">
        <v>188</v>
      </c>
    </row>
    <row r="1491" spans="1:188" x14ac:dyDescent="0.7">
      <c r="A1491" s="2">
        <v>1477015</v>
      </c>
      <c r="B1491" s="2" t="s">
        <v>1677</v>
      </c>
      <c r="C1491" s="3">
        <v>41275</v>
      </c>
      <c r="D1491" s="2">
        <v>6</v>
      </c>
      <c r="E1491" s="2">
        <v>3</v>
      </c>
      <c r="F1491" s="2">
        <v>1</v>
      </c>
      <c r="G1491" s="2">
        <v>3</v>
      </c>
      <c r="H1491" s="2">
        <v>1</v>
      </c>
      <c r="I1491" s="2">
        <v>0</v>
      </c>
      <c r="J1491" s="2">
        <v>1</v>
      </c>
      <c r="K1491" s="2">
        <v>0</v>
      </c>
      <c r="L1491" s="2">
        <v>1</v>
      </c>
      <c r="M1491" s="2">
        <v>1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1</v>
      </c>
      <c r="AE1491" s="2">
        <v>0</v>
      </c>
      <c r="AF1491" s="2">
        <v>0</v>
      </c>
      <c r="AG1491" s="2">
        <v>0</v>
      </c>
      <c r="AH1491" s="2">
        <v>1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1</v>
      </c>
      <c r="AO1491" s="2">
        <v>0</v>
      </c>
      <c r="AP1491" s="2">
        <v>0</v>
      </c>
      <c r="AQ1491" s="2">
        <v>0</v>
      </c>
      <c r="AR1491" s="2">
        <v>1</v>
      </c>
      <c r="AS1491" s="2">
        <v>0</v>
      </c>
      <c r="AT1491" s="2">
        <v>0</v>
      </c>
      <c r="AU1491" s="2">
        <v>0</v>
      </c>
      <c r="AV1491" s="2">
        <v>1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1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100</v>
      </c>
      <c r="CG1491" s="2">
        <v>50</v>
      </c>
      <c r="CH1491" s="2">
        <v>50</v>
      </c>
      <c r="CI1491" s="2">
        <v>0</v>
      </c>
      <c r="CJ1491" s="2">
        <v>25</v>
      </c>
      <c r="CK1491" s="2">
        <v>0</v>
      </c>
      <c r="CL1491" s="2">
        <v>25</v>
      </c>
      <c r="CM1491" s="2">
        <v>0</v>
      </c>
      <c r="CN1491" s="2">
        <v>50</v>
      </c>
      <c r="CO1491" s="2">
        <v>0</v>
      </c>
      <c r="CP1491" s="2">
        <v>25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50</v>
      </c>
      <c r="DC1491" s="2">
        <v>0</v>
      </c>
      <c r="DD1491" s="2">
        <v>25</v>
      </c>
      <c r="DE1491" s="2">
        <v>0</v>
      </c>
      <c r="DF1491" s="2">
        <v>25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50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>
        <v>0</v>
      </c>
      <c r="EJ1491" s="2">
        <v>0</v>
      </c>
      <c r="EK1491" s="2">
        <v>0</v>
      </c>
      <c r="EL1491" s="2">
        <v>0</v>
      </c>
      <c r="EM1491" s="2">
        <v>0</v>
      </c>
      <c r="EN1491" s="2">
        <v>0</v>
      </c>
      <c r="EO1491" s="2">
        <v>0</v>
      </c>
      <c r="EP1491" s="2">
        <v>0</v>
      </c>
      <c r="EQ1491" s="2">
        <v>0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25</v>
      </c>
      <c r="FD1491" s="2">
        <v>0</v>
      </c>
      <c r="FE1491" s="2">
        <v>0</v>
      </c>
      <c r="FF1491" s="2">
        <v>0</v>
      </c>
      <c r="FG1491" s="2">
        <v>0</v>
      </c>
      <c r="FH1491" s="2">
        <v>0</v>
      </c>
      <c r="FI1491" s="2">
        <v>0</v>
      </c>
      <c r="FJ1491" s="2">
        <v>0</v>
      </c>
      <c r="FK1491" s="2">
        <v>0</v>
      </c>
      <c r="FL1491" s="2">
        <v>0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0</v>
      </c>
      <c r="FS1491" s="2">
        <v>0</v>
      </c>
      <c r="FT1491" s="2">
        <v>25</v>
      </c>
      <c r="FU1491" s="2">
        <v>0</v>
      </c>
      <c r="FV1491" s="2">
        <v>0</v>
      </c>
      <c r="FW1491" s="2">
        <v>0</v>
      </c>
      <c r="FX1491" s="2">
        <v>0</v>
      </c>
      <c r="FY1491" s="2">
        <v>0</v>
      </c>
      <c r="FZ1491" s="2">
        <v>0</v>
      </c>
      <c r="GA1491" s="2">
        <v>0</v>
      </c>
      <c r="GB1491" s="2">
        <v>0</v>
      </c>
      <c r="GC1491" s="2">
        <v>0</v>
      </c>
      <c r="GD1491" s="2">
        <v>100</v>
      </c>
      <c r="GE1491" s="2">
        <v>3</v>
      </c>
      <c r="GF1491" s="2" t="s">
        <v>188</v>
      </c>
    </row>
    <row r="1492" spans="1:188" x14ac:dyDescent="0.7">
      <c r="A1492" s="2">
        <v>1477182</v>
      </c>
      <c r="B1492" s="2" t="s">
        <v>1678</v>
      </c>
      <c r="C1492" s="3">
        <v>41275</v>
      </c>
      <c r="D1492" s="2">
        <v>6</v>
      </c>
      <c r="E1492" s="2">
        <v>3</v>
      </c>
      <c r="F1492" s="2">
        <v>1</v>
      </c>
      <c r="G1492" s="2">
        <v>3</v>
      </c>
      <c r="H1492" s="2">
        <v>1</v>
      </c>
      <c r="I1492" s="2">
        <v>0</v>
      </c>
      <c r="J1492" s="2">
        <v>2</v>
      </c>
      <c r="K1492" s="2">
        <v>0</v>
      </c>
      <c r="L1492" s="2">
        <v>1</v>
      </c>
      <c r="M1492" s="2">
        <v>1</v>
      </c>
      <c r="N1492" s="2">
        <v>0</v>
      </c>
      <c r="O1492" s="2">
        <v>2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1</v>
      </c>
      <c r="AE1492" s="2">
        <v>0</v>
      </c>
      <c r="AF1492" s="2">
        <v>0</v>
      </c>
      <c r="AG1492" s="2">
        <v>0</v>
      </c>
      <c r="AH1492" s="2">
        <v>1</v>
      </c>
      <c r="AI1492" s="2">
        <v>1</v>
      </c>
      <c r="AJ1492" s="2">
        <v>0</v>
      </c>
      <c r="AK1492" s="2">
        <v>0</v>
      </c>
      <c r="AL1492" s="2">
        <v>0</v>
      </c>
      <c r="AM1492" s="2">
        <v>0</v>
      </c>
      <c r="AN1492" s="2">
        <v>1</v>
      </c>
      <c r="AO1492" s="2">
        <v>0</v>
      </c>
      <c r="AP1492" s="2">
        <v>0</v>
      </c>
      <c r="AQ1492" s="2">
        <v>0</v>
      </c>
      <c r="AR1492" s="2">
        <v>1</v>
      </c>
      <c r="AS1492" s="2">
        <v>0</v>
      </c>
      <c r="AT1492" s="2">
        <v>0</v>
      </c>
      <c r="AU1492" s="2">
        <v>0</v>
      </c>
      <c r="AV1492" s="2">
        <v>1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1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424.52</v>
      </c>
      <c r="CG1492" s="2">
        <v>324.52</v>
      </c>
      <c r="CH1492" s="2">
        <v>100</v>
      </c>
      <c r="CI1492" s="2">
        <v>0</v>
      </c>
      <c r="CJ1492" s="2">
        <v>144</v>
      </c>
      <c r="CK1492" s="2">
        <v>0</v>
      </c>
      <c r="CL1492" s="2">
        <v>180.52</v>
      </c>
      <c r="CM1492" s="2">
        <v>0</v>
      </c>
      <c r="CN1492" s="2">
        <v>100</v>
      </c>
      <c r="CO1492" s="2">
        <v>0</v>
      </c>
      <c r="CP1492" s="2">
        <v>144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2">
        <v>100</v>
      </c>
      <c r="DC1492" s="2">
        <v>0</v>
      </c>
      <c r="DD1492" s="2">
        <v>144</v>
      </c>
      <c r="DE1492" s="2">
        <v>0</v>
      </c>
      <c r="DF1492" s="2">
        <v>180.52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100</v>
      </c>
      <c r="EH1492" s="2">
        <v>0</v>
      </c>
      <c r="EI1492" s="2">
        <v>0</v>
      </c>
      <c r="EJ1492" s="2">
        <v>0</v>
      </c>
      <c r="EK1492" s="2">
        <v>0</v>
      </c>
      <c r="EL1492" s="2">
        <v>0</v>
      </c>
      <c r="EM1492" s="2">
        <v>0</v>
      </c>
      <c r="EN1492" s="2">
        <v>0</v>
      </c>
      <c r="EO1492" s="2">
        <v>0</v>
      </c>
      <c r="EP1492" s="2">
        <v>0</v>
      </c>
      <c r="EQ1492" s="2">
        <v>0</v>
      </c>
      <c r="ER1492" s="2">
        <v>0</v>
      </c>
      <c r="ES1492" s="2">
        <v>0</v>
      </c>
      <c r="ET1492" s="2">
        <v>0</v>
      </c>
      <c r="EU1492" s="2">
        <v>0</v>
      </c>
      <c r="EV1492" s="2">
        <v>0</v>
      </c>
      <c r="EW1492" s="2">
        <v>0</v>
      </c>
      <c r="EX1492" s="2">
        <v>0</v>
      </c>
      <c r="EY1492" s="2">
        <v>44</v>
      </c>
      <c r="EZ1492" s="2">
        <v>0</v>
      </c>
      <c r="FA1492" s="2">
        <v>0</v>
      </c>
      <c r="FB1492" s="2">
        <v>0</v>
      </c>
      <c r="FC1492" s="2">
        <v>0</v>
      </c>
      <c r="FD1492" s="2">
        <v>0</v>
      </c>
      <c r="FE1492" s="2">
        <v>100</v>
      </c>
      <c r="FF1492" s="2">
        <v>0</v>
      </c>
      <c r="FG1492" s="2">
        <v>0</v>
      </c>
      <c r="FH1492" s="2">
        <v>0</v>
      </c>
      <c r="FI1492" s="2">
        <v>0</v>
      </c>
      <c r="FJ1492" s="2">
        <v>0</v>
      </c>
      <c r="FK1492" s="2">
        <v>0</v>
      </c>
      <c r="FL1492" s="2">
        <v>0</v>
      </c>
      <c r="FM1492" s="2">
        <v>0</v>
      </c>
      <c r="FN1492" s="2">
        <v>0</v>
      </c>
      <c r="FO1492" s="2">
        <v>0</v>
      </c>
      <c r="FP1492" s="2">
        <v>0</v>
      </c>
      <c r="FQ1492" s="2">
        <v>0</v>
      </c>
      <c r="FR1492" s="2">
        <v>0</v>
      </c>
      <c r="FS1492" s="2">
        <v>0</v>
      </c>
      <c r="FT1492" s="2">
        <v>0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0</v>
      </c>
      <c r="GA1492" s="2">
        <v>0</v>
      </c>
      <c r="GB1492" s="2">
        <v>0</v>
      </c>
      <c r="GC1492" s="2">
        <v>180.52</v>
      </c>
      <c r="GD1492" s="2">
        <v>424.52</v>
      </c>
      <c r="GE1492" s="2">
        <v>4</v>
      </c>
      <c r="GF1492" s="2" t="s">
        <v>188</v>
      </c>
    </row>
    <row r="1493" spans="1:188" x14ac:dyDescent="0.7">
      <c r="A1493" s="2">
        <v>1477842</v>
      </c>
      <c r="B1493" s="2" t="s">
        <v>1679</v>
      </c>
      <c r="C1493" s="3">
        <v>41275</v>
      </c>
      <c r="D1493" s="2">
        <v>6</v>
      </c>
      <c r="E1493" s="2">
        <v>3</v>
      </c>
      <c r="F1493" s="2">
        <v>1</v>
      </c>
      <c r="G1493" s="2">
        <v>3</v>
      </c>
      <c r="H1493" s="2">
        <v>1</v>
      </c>
      <c r="I1493" s="2">
        <v>0</v>
      </c>
      <c r="J1493" s="2">
        <v>2</v>
      </c>
      <c r="K1493" s="2">
        <v>0</v>
      </c>
      <c r="L1493" s="2">
        <v>1</v>
      </c>
      <c r="M1493" s="2">
        <v>1</v>
      </c>
      <c r="N1493" s="2">
        <v>0</v>
      </c>
      <c r="O1493" s="2">
        <v>2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1</v>
      </c>
      <c r="AE1493" s="2">
        <v>0</v>
      </c>
      <c r="AF1493" s="2">
        <v>0</v>
      </c>
      <c r="AG1493" s="2">
        <v>0</v>
      </c>
      <c r="AH1493" s="2">
        <v>1</v>
      </c>
      <c r="AI1493" s="2">
        <v>1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1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1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375</v>
      </c>
      <c r="CG1493" s="2">
        <v>325</v>
      </c>
      <c r="CH1493" s="2">
        <v>50</v>
      </c>
      <c r="CI1493" s="2">
        <v>0</v>
      </c>
      <c r="CJ1493" s="2">
        <v>225</v>
      </c>
      <c r="CK1493" s="2">
        <v>0</v>
      </c>
      <c r="CL1493" s="2">
        <v>100</v>
      </c>
      <c r="CM1493" s="2">
        <v>0</v>
      </c>
      <c r="CN1493" s="2">
        <v>50</v>
      </c>
      <c r="CO1493" s="2">
        <v>0</v>
      </c>
      <c r="CP1493" s="2">
        <v>225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2">
        <v>50</v>
      </c>
      <c r="DC1493" s="2">
        <v>0</v>
      </c>
      <c r="DD1493" s="2">
        <v>225</v>
      </c>
      <c r="DE1493" s="2">
        <v>0</v>
      </c>
      <c r="DF1493" s="2">
        <v>100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50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0</v>
      </c>
      <c r="EL1493" s="2">
        <v>0</v>
      </c>
      <c r="EM1493" s="2">
        <v>0</v>
      </c>
      <c r="EN1493" s="2">
        <v>0</v>
      </c>
      <c r="EO1493" s="2">
        <v>0</v>
      </c>
      <c r="EP1493" s="2">
        <v>0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125</v>
      </c>
      <c r="EW1493" s="2">
        <v>0</v>
      </c>
      <c r="EX1493" s="2">
        <v>0</v>
      </c>
      <c r="EY1493" s="2">
        <v>0</v>
      </c>
      <c r="EZ1493" s="2">
        <v>0</v>
      </c>
      <c r="FA1493" s="2">
        <v>0</v>
      </c>
      <c r="FB1493" s="2">
        <v>0</v>
      </c>
      <c r="FC1493" s="2">
        <v>0</v>
      </c>
      <c r="FD1493" s="2">
        <v>0</v>
      </c>
      <c r="FE1493" s="2">
        <v>100</v>
      </c>
      <c r="FF1493" s="2">
        <v>0</v>
      </c>
      <c r="FG1493" s="2">
        <v>0</v>
      </c>
      <c r="FH1493" s="2">
        <v>0</v>
      </c>
      <c r="FI1493" s="2">
        <v>0</v>
      </c>
      <c r="FJ1493" s="2">
        <v>0</v>
      </c>
      <c r="FK1493" s="2">
        <v>0</v>
      </c>
      <c r="FL1493" s="2">
        <v>0</v>
      </c>
      <c r="FM1493" s="2">
        <v>0</v>
      </c>
      <c r="FN1493" s="2">
        <v>0</v>
      </c>
      <c r="FO1493" s="2">
        <v>0</v>
      </c>
      <c r="FP1493" s="2">
        <v>0</v>
      </c>
      <c r="FQ1493" s="2">
        <v>0</v>
      </c>
      <c r="FR1493" s="2">
        <v>0</v>
      </c>
      <c r="FS1493" s="2">
        <v>0</v>
      </c>
      <c r="FT1493" s="2">
        <v>0</v>
      </c>
      <c r="FU1493" s="2">
        <v>0</v>
      </c>
      <c r="FV1493" s="2">
        <v>0</v>
      </c>
      <c r="FW1493" s="2">
        <v>100</v>
      </c>
      <c r="FX1493" s="2">
        <v>0</v>
      </c>
      <c r="FY1493" s="2">
        <v>0</v>
      </c>
      <c r="FZ1493" s="2">
        <v>0</v>
      </c>
      <c r="GA1493" s="2">
        <v>0</v>
      </c>
      <c r="GB1493" s="2">
        <v>0</v>
      </c>
      <c r="GC1493" s="2">
        <v>0</v>
      </c>
      <c r="GD1493" s="2">
        <v>375</v>
      </c>
      <c r="GE1493" s="2">
        <v>4</v>
      </c>
      <c r="GF1493" s="2" t="s">
        <v>188</v>
      </c>
    </row>
    <row r="1494" spans="1:188" x14ac:dyDescent="0.7">
      <c r="A1494" s="2">
        <v>1478965</v>
      </c>
      <c r="B1494" s="2" t="s">
        <v>1680</v>
      </c>
      <c r="C1494" s="3">
        <v>41275</v>
      </c>
      <c r="D1494" s="2">
        <v>6</v>
      </c>
      <c r="E1494" s="2">
        <v>3</v>
      </c>
      <c r="F1494" s="2">
        <v>1</v>
      </c>
      <c r="G1494" s="2">
        <v>3</v>
      </c>
      <c r="H1494" s="2">
        <v>1</v>
      </c>
      <c r="I1494" s="2">
        <v>0</v>
      </c>
      <c r="J1494" s="2">
        <v>1</v>
      </c>
      <c r="K1494" s="2">
        <v>0</v>
      </c>
      <c r="L1494" s="2">
        <v>1</v>
      </c>
      <c r="M1494" s="2">
        <v>1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1</v>
      </c>
      <c r="AE1494" s="2">
        <v>0</v>
      </c>
      <c r="AF1494" s="2">
        <v>0</v>
      </c>
      <c r="AG1494" s="2">
        <v>0</v>
      </c>
      <c r="AH1494" s="2">
        <v>1</v>
      </c>
      <c r="AI1494" s="2">
        <v>1</v>
      </c>
      <c r="AJ1494" s="2">
        <v>0</v>
      </c>
      <c r="AK1494" s="2">
        <v>0</v>
      </c>
      <c r="AL1494" s="2">
        <v>0</v>
      </c>
      <c r="AM1494" s="2">
        <v>0</v>
      </c>
      <c r="AN1494" s="2">
        <v>1</v>
      </c>
      <c r="AO1494" s="2">
        <v>0</v>
      </c>
      <c r="AP1494" s="2">
        <v>0</v>
      </c>
      <c r="AQ1494" s="2">
        <v>0</v>
      </c>
      <c r="AR1494" s="2">
        <v>1</v>
      </c>
      <c r="AS1494" s="2">
        <v>0</v>
      </c>
      <c r="AT1494" s="2">
        <v>0</v>
      </c>
      <c r="AU1494" s="2">
        <v>0</v>
      </c>
      <c r="AV1494" s="2">
        <v>1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1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575</v>
      </c>
      <c r="CG1494" s="2">
        <v>75</v>
      </c>
      <c r="CH1494" s="2">
        <v>500</v>
      </c>
      <c r="CI1494" s="2">
        <v>0</v>
      </c>
      <c r="CJ1494" s="2">
        <v>50</v>
      </c>
      <c r="CK1494" s="2">
        <v>0</v>
      </c>
      <c r="CL1494" s="2">
        <v>25</v>
      </c>
      <c r="CM1494" s="2">
        <v>0</v>
      </c>
      <c r="CN1494" s="2">
        <v>500</v>
      </c>
      <c r="CO1494" s="2">
        <v>0</v>
      </c>
      <c r="CP1494" s="2">
        <v>50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0</v>
      </c>
      <c r="DA1494" s="2">
        <v>0</v>
      </c>
      <c r="DB1494" s="2">
        <v>500</v>
      </c>
      <c r="DC1494" s="2">
        <v>0</v>
      </c>
      <c r="DD1494" s="2">
        <v>50</v>
      </c>
      <c r="DE1494" s="2">
        <v>0</v>
      </c>
      <c r="DF1494" s="2">
        <v>25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500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0</v>
      </c>
      <c r="EO1494" s="2">
        <v>0</v>
      </c>
      <c r="EP1494" s="2">
        <v>0</v>
      </c>
      <c r="EQ1494" s="2">
        <v>0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0</v>
      </c>
      <c r="FB1494" s="2">
        <v>50</v>
      </c>
      <c r="FC1494" s="2">
        <v>0</v>
      </c>
      <c r="FD1494" s="2">
        <v>0</v>
      </c>
      <c r="FE1494" s="2">
        <v>0</v>
      </c>
      <c r="FF1494" s="2">
        <v>0</v>
      </c>
      <c r="FG1494" s="2">
        <v>0</v>
      </c>
      <c r="FH1494" s="2">
        <v>0</v>
      </c>
      <c r="FI1494" s="2">
        <v>0</v>
      </c>
      <c r="FJ1494" s="2">
        <v>0</v>
      </c>
      <c r="FK1494" s="2">
        <v>0</v>
      </c>
      <c r="FL1494" s="2">
        <v>0</v>
      </c>
      <c r="FM1494" s="2">
        <v>0</v>
      </c>
      <c r="FN1494" s="2">
        <v>0</v>
      </c>
      <c r="FO1494" s="2">
        <v>0</v>
      </c>
      <c r="FP1494" s="2">
        <v>0</v>
      </c>
      <c r="FQ1494" s="2">
        <v>0</v>
      </c>
      <c r="FR1494" s="2">
        <v>0</v>
      </c>
      <c r="FS1494" s="2">
        <v>0</v>
      </c>
      <c r="FT1494" s="2">
        <v>0</v>
      </c>
      <c r="FU1494" s="2">
        <v>0</v>
      </c>
      <c r="FV1494" s="2">
        <v>0</v>
      </c>
      <c r="FW1494" s="2">
        <v>0</v>
      </c>
      <c r="FX1494" s="2">
        <v>0</v>
      </c>
      <c r="FY1494" s="2">
        <v>25</v>
      </c>
      <c r="FZ1494" s="2">
        <v>0</v>
      </c>
      <c r="GA1494" s="2">
        <v>0</v>
      </c>
      <c r="GB1494" s="2">
        <v>0</v>
      </c>
      <c r="GC1494" s="2">
        <v>0</v>
      </c>
      <c r="GD1494" s="2">
        <v>575</v>
      </c>
      <c r="GE1494" s="2">
        <v>3</v>
      </c>
      <c r="GF1494" s="2" t="s">
        <v>188</v>
      </c>
    </row>
    <row r="1495" spans="1:188" x14ac:dyDescent="0.7">
      <c r="A1495" s="2">
        <v>1479597</v>
      </c>
      <c r="B1495" s="2" t="s">
        <v>1681</v>
      </c>
      <c r="C1495" s="3">
        <v>41275</v>
      </c>
      <c r="D1495" s="2">
        <v>6</v>
      </c>
      <c r="E1495" s="2">
        <v>3</v>
      </c>
      <c r="F1495" s="2">
        <v>1</v>
      </c>
      <c r="G1495" s="2">
        <v>3</v>
      </c>
      <c r="H1495" s="2">
        <v>1</v>
      </c>
      <c r="I1495" s="2">
        <v>0</v>
      </c>
      <c r="J1495" s="2">
        <v>1</v>
      </c>
      <c r="K1495" s="2">
        <v>0</v>
      </c>
      <c r="L1495" s="2">
        <v>1</v>
      </c>
      <c r="M1495" s="2">
        <v>1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1</v>
      </c>
      <c r="AE1495" s="2">
        <v>0</v>
      </c>
      <c r="AF1495" s="2">
        <v>0</v>
      </c>
      <c r="AG1495" s="2">
        <v>0</v>
      </c>
      <c r="AH1495" s="2">
        <v>1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1</v>
      </c>
      <c r="AO1495" s="2">
        <v>0</v>
      </c>
      <c r="AP1495" s="2">
        <v>0</v>
      </c>
      <c r="AQ1495" s="2">
        <v>0</v>
      </c>
      <c r="AR1495" s="2">
        <v>1</v>
      </c>
      <c r="AS1495" s="2">
        <v>0</v>
      </c>
      <c r="AT1495" s="2">
        <v>0</v>
      </c>
      <c r="AU1495" s="2">
        <v>0</v>
      </c>
      <c r="AV1495" s="2">
        <v>1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1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70</v>
      </c>
      <c r="CG1495" s="2">
        <v>60</v>
      </c>
      <c r="CH1495" s="2">
        <v>10</v>
      </c>
      <c r="CI1495" s="2">
        <v>0</v>
      </c>
      <c r="CJ1495" s="2">
        <v>10</v>
      </c>
      <c r="CK1495" s="2">
        <v>0</v>
      </c>
      <c r="CL1495" s="2">
        <v>50</v>
      </c>
      <c r="CM1495" s="2">
        <v>0</v>
      </c>
      <c r="CN1495" s="2">
        <v>10</v>
      </c>
      <c r="CO1495" s="2">
        <v>0</v>
      </c>
      <c r="CP1495" s="2">
        <v>10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2">
        <v>10</v>
      </c>
      <c r="DC1495" s="2">
        <v>0</v>
      </c>
      <c r="DD1495" s="2">
        <v>10</v>
      </c>
      <c r="DE1495" s="2">
        <v>0</v>
      </c>
      <c r="DF1495" s="2">
        <v>50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10</v>
      </c>
      <c r="EF1495" s="2">
        <v>0</v>
      </c>
      <c r="EG1495" s="2">
        <v>0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0</v>
      </c>
      <c r="EO1495" s="2">
        <v>0</v>
      </c>
      <c r="EP1495" s="2">
        <v>0</v>
      </c>
      <c r="EQ1495" s="2">
        <v>0</v>
      </c>
      <c r="ER1495" s="2">
        <v>0</v>
      </c>
      <c r="ES1495" s="2">
        <v>0</v>
      </c>
      <c r="ET1495" s="2">
        <v>0</v>
      </c>
      <c r="EU1495" s="2">
        <v>0</v>
      </c>
      <c r="EV1495" s="2">
        <v>0</v>
      </c>
      <c r="EW1495" s="2">
        <v>0</v>
      </c>
      <c r="EX1495" s="2">
        <v>0</v>
      </c>
      <c r="EY1495" s="2">
        <v>0</v>
      </c>
      <c r="EZ1495" s="2">
        <v>0</v>
      </c>
      <c r="FA1495" s="2">
        <v>0</v>
      </c>
      <c r="FB1495" s="2">
        <v>0</v>
      </c>
      <c r="FC1495" s="2">
        <v>0</v>
      </c>
      <c r="FD1495" s="2">
        <v>10</v>
      </c>
      <c r="FE1495" s="2">
        <v>0</v>
      </c>
      <c r="FF1495" s="2">
        <v>0</v>
      </c>
      <c r="FG1495" s="2">
        <v>0</v>
      </c>
      <c r="FH1495" s="2">
        <v>0</v>
      </c>
      <c r="FI1495" s="2">
        <v>0</v>
      </c>
      <c r="FJ1495" s="2">
        <v>0</v>
      </c>
      <c r="FK1495" s="2">
        <v>0</v>
      </c>
      <c r="FL1495" s="2">
        <v>0</v>
      </c>
      <c r="FM1495" s="2">
        <v>0</v>
      </c>
      <c r="FN1495" s="2">
        <v>0</v>
      </c>
      <c r="FO1495" s="2">
        <v>0</v>
      </c>
      <c r="FP1495" s="2">
        <v>0</v>
      </c>
      <c r="FQ1495" s="2">
        <v>0</v>
      </c>
      <c r="FR1495" s="2">
        <v>0</v>
      </c>
      <c r="FS1495" s="2">
        <v>0</v>
      </c>
      <c r="FT1495" s="2">
        <v>0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0</v>
      </c>
      <c r="GA1495" s="2">
        <v>0</v>
      </c>
      <c r="GB1495" s="2">
        <v>50</v>
      </c>
      <c r="GC1495" s="2">
        <v>0</v>
      </c>
      <c r="GD1495" s="2">
        <v>70</v>
      </c>
      <c r="GE1495" s="2">
        <v>3</v>
      </c>
      <c r="GF1495" s="2" t="s">
        <v>188</v>
      </c>
    </row>
    <row r="1496" spans="1:188" x14ac:dyDescent="0.7">
      <c r="A1496" s="2">
        <v>1480105</v>
      </c>
      <c r="B1496" s="2" t="s">
        <v>1682</v>
      </c>
      <c r="C1496" s="3">
        <v>41640</v>
      </c>
      <c r="D1496" s="2">
        <v>5</v>
      </c>
      <c r="E1496" s="2">
        <v>3</v>
      </c>
      <c r="F1496" s="2">
        <v>1</v>
      </c>
      <c r="G1496" s="2">
        <v>3</v>
      </c>
      <c r="H1496" s="2">
        <v>0</v>
      </c>
      <c r="I1496" s="2">
        <v>1</v>
      </c>
      <c r="J1496" s="2">
        <v>0</v>
      </c>
      <c r="K1496" s="2">
        <v>1</v>
      </c>
      <c r="L1496" s="2">
        <v>0</v>
      </c>
      <c r="M1496" s="2">
        <v>1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1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</v>
      </c>
      <c r="AI1496" s="2">
        <v>1</v>
      </c>
      <c r="AJ1496" s="2">
        <v>0</v>
      </c>
      <c r="AK1496" s="2">
        <v>0</v>
      </c>
      <c r="AL1496" s="2">
        <v>0</v>
      </c>
      <c r="AM1496" s="2">
        <v>0</v>
      </c>
      <c r="AN1496" s="2">
        <v>1</v>
      </c>
      <c r="AO1496" s="2">
        <v>0</v>
      </c>
      <c r="AP1496" s="2">
        <v>0</v>
      </c>
      <c r="AQ1496" s="2">
        <v>0</v>
      </c>
      <c r="AR1496" s="2">
        <v>1</v>
      </c>
      <c r="AS1496" s="2">
        <v>0</v>
      </c>
      <c r="AT1496" s="2">
        <v>0</v>
      </c>
      <c r="AU1496" s="2">
        <v>0</v>
      </c>
      <c r="AV1496" s="2">
        <v>1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75</v>
      </c>
      <c r="CG1496" s="2">
        <v>85</v>
      </c>
      <c r="CH1496" s="2">
        <v>0</v>
      </c>
      <c r="CI1496" s="2">
        <v>25</v>
      </c>
      <c r="CJ1496" s="2">
        <v>0</v>
      </c>
      <c r="CK1496" s="2">
        <v>50</v>
      </c>
      <c r="CL1496" s="2">
        <v>0</v>
      </c>
      <c r="CM1496" s="2">
        <v>0</v>
      </c>
      <c r="CN1496" s="2">
        <v>0</v>
      </c>
      <c r="CO1496" s="2">
        <v>25</v>
      </c>
      <c r="CP1496" s="2">
        <v>0</v>
      </c>
      <c r="CQ1496" s="2">
        <v>50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25</v>
      </c>
      <c r="DC1496" s="2">
        <v>0</v>
      </c>
      <c r="DD1496" s="2">
        <v>50</v>
      </c>
      <c r="DE1496" s="2">
        <v>0</v>
      </c>
      <c r="DF1496" s="2">
        <v>35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0</v>
      </c>
      <c r="EO1496" s="2">
        <v>0</v>
      </c>
      <c r="EP1496" s="2">
        <v>0</v>
      </c>
      <c r="EQ1496" s="2">
        <v>0</v>
      </c>
      <c r="ER1496" s="2">
        <v>0</v>
      </c>
      <c r="ES1496" s="2">
        <v>25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0</v>
      </c>
      <c r="FA1496" s="2">
        <v>0</v>
      </c>
      <c r="FB1496" s="2">
        <v>0</v>
      </c>
      <c r="FC1496" s="2">
        <v>0</v>
      </c>
      <c r="FD1496" s="2">
        <v>0</v>
      </c>
      <c r="FE1496" s="2">
        <v>0</v>
      </c>
      <c r="FF1496" s="2">
        <v>0</v>
      </c>
      <c r="FG1496" s="2">
        <v>0</v>
      </c>
      <c r="FH1496" s="2">
        <v>0</v>
      </c>
      <c r="FI1496" s="2">
        <v>0</v>
      </c>
      <c r="FJ1496" s="2">
        <v>0</v>
      </c>
      <c r="FK1496" s="2">
        <v>0</v>
      </c>
      <c r="FL1496" s="2">
        <v>0</v>
      </c>
      <c r="FM1496" s="2">
        <v>0</v>
      </c>
      <c r="FN1496" s="2">
        <v>50</v>
      </c>
      <c r="FO1496" s="2">
        <v>0</v>
      </c>
      <c r="FP1496" s="2">
        <v>0</v>
      </c>
      <c r="FQ1496" s="2">
        <v>0</v>
      </c>
      <c r="FR1496" s="2">
        <v>0</v>
      </c>
      <c r="FS1496" s="2">
        <v>0</v>
      </c>
      <c r="FT1496" s="2">
        <v>0</v>
      </c>
      <c r="FU1496" s="2">
        <v>0</v>
      </c>
      <c r="FV1496" s="2">
        <v>0</v>
      </c>
      <c r="FW1496" s="2">
        <v>0</v>
      </c>
      <c r="FX1496" s="2">
        <v>0</v>
      </c>
      <c r="FY1496" s="2">
        <v>0</v>
      </c>
      <c r="FZ1496" s="2">
        <v>0</v>
      </c>
      <c r="GA1496" s="2">
        <v>0</v>
      </c>
      <c r="GB1496" s="2">
        <v>0</v>
      </c>
      <c r="GC1496" s="2">
        <v>0</v>
      </c>
      <c r="GD1496" s="2">
        <v>75</v>
      </c>
      <c r="GE1496" s="2">
        <v>2</v>
      </c>
      <c r="GF1496" s="2" t="s">
        <v>188</v>
      </c>
    </row>
    <row r="1497" spans="1:188" x14ac:dyDescent="0.7">
      <c r="A1497" s="2">
        <v>1480430</v>
      </c>
      <c r="B1497" s="2" t="s">
        <v>1683</v>
      </c>
      <c r="C1497" s="3">
        <v>41640</v>
      </c>
      <c r="D1497" s="2">
        <v>5</v>
      </c>
      <c r="E1497" s="2">
        <v>3</v>
      </c>
      <c r="F1497" s="2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1</v>
      </c>
      <c r="L1497" s="2">
        <v>0</v>
      </c>
      <c r="M1497" s="2">
        <v>1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1</v>
      </c>
      <c r="AO1497" s="2">
        <v>0</v>
      </c>
      <c r="AP1497" s="2">
        <v>0</v>
      </c>
      <c r="AQ1497" s="2">
        <v>0</v>
      </c>
      <c r="AR1497" s="2">
        <v>1</v>
      </c>
      <c r="AS1497" s="2">
        <v>0</v>
      </c>
      <c r="AT1497" s="2">
        <v>0</v>
      </c>
      <c r="AU1497" s="2">
        <v>0</v>
      </c>
      <c r="AV1497" s="2">
        <v>1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100</v>
      </c>
      <c r="CG1497" s="2">
        <v>100</v>
      </c>
      <c r="CH1497" s="2">
        <v>0</v>
      </c>
      <c r="CI1497" s="2">
        <v>50</v>
      </c>
      <c r="CJ1497" s="2">
        <v>0</v>
      </c>
      <c r="CK1497" s="2">
        <v>50</v>
      </c>
      <c r="CL1497" s="2">
        <v>0</v>
      </c>
      <c r="CM1497" s="2">
        <v>0</v>
      </c>
      <c r="CN1497" s="2">
        <v>0</v>
      </c>
      <c r="CO1497" s="2">
        <v>50</v>
      </c>
      <c r="CP1497" s="2">
        <v>0</v>
      </c>
      <c r="CQ1497" s="2">
        <v>50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2">
        <v>50</v>
      </c>
      <c r="DC1497" s="2">
        <v>0</v>
      </c>
      <c r="DD1497" s="2">
        <v>50</v>
      </c>
      <c r="DE1497" s="2">
        <v>0</v>
      </c>
      <c r="DF1497" s="2">
        <v>50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0</v>
      </c>
      <c r="EH1497" s="2">
        <v>0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0</v>
      </c>
      <c r="EO1497" s="2">
        <v>0</v>
      </c>
      <c r="EP1497" s="2">
        <v>0</v>
      </c>
      <c r="EQ1497" s="2">
        <v>0</v>
      </c>
      <c r="ER1497" s="2">
        <v>50</v>
      </c>
      <c r="ES1497" s="2">
        <v>0</v>
      </c>
      <c r="ET1497" s="2">
        <v>0</v>
      </c>
      <c r="EU1497" s="2">
        <v>0</v>
      </c>
      <c r="EV1497" s="2">
        <v>0</v>
      </c>
      <c r="EW1497" s="2">
        <v>0</v>
      </c>
      <c r="EX1497" s="2">
        <v>0</v>
      </c>
      <c r="EY1497" s="2">
        <v>0</v>
      </c>
      <c r="EZ1497" s="2">
        <v>0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0</v>
      </c>
      <c r="FH1497" s="2">
        <v>0</v>
      </c>
      <c r="FI1497" s="2">
        <v>0</v>
      </c>
      <c r="FJ1497" s="2">
        <v>0</v>
      </c>
      <c r="FK1497" s="2">
        <v>0</v>
      </c>
      <c r="FL1497" s="2">
        <v>0</v>
      </c>
      <c r="FM1497" s="2">
        <v>50</v>
      </c>
      <c r="FN1497" s="2">
        <v>0</v>
      </c>
      <c r="FO1497" s="2">
        <v>0</v>
      </c>
      <c r="FP1497" s="2">
        <v>0</v>
      </c>
      <c r="FQ1497" s="2">
        <v>0</v>
      </c>
      <c r="FR1497" s="2">
        <v>0</v>
      </c>
      <c r="FS1497" s="2">
        <v>0</v>
      </c>
      <c r="FT1497" s="2">
        <v>0</v>
      </c>
      <c r="FU1497" s="2">
        <v>0</v>
      </c>
      <c r="FV1497" s="2">
        <v>0</v>
      </c>
      <c r="FW1497" s="2">
        <v>0</v>
      </c>
      <c r="FX1497" s="2">
        <v>0</v>
      </c>
      <c r="FY1497" s="2">
        <v>0</v>
      </c>
      <c r="FZ1497" s="2">
        <v>0</v>
      </c>
      <c r="GA1497" s="2">
        <v>0</v>
      </c>
      <c r="GB1497" s="2">
        <v>0</v>
      </c>
      <c r="GC1497" s="2">
        <v>0</v>
      </c>
      <c r="GD1497" s="2">
        <v>100</v>
      </c>
      <c r="GE1497" s="2">
        <v>2</v>
      </c>
      <c r="GF1497" s="2" t="s">
        <v>188</v>
      </c>
    </row>
    <row r="1498" spans="1:188" x14ac:dyDescent="0.7">
      <c r="A1498" s="2">
        <v>1480963</v>
      </c>
      <c r="B1498" s="2" t="s">
        <v>1684</v>
      </c>
      <c r="C1498" s="3">
        <v>41275</v>
      </c>
      <c r="D1498" s="2">
        <v>6</v>
      </c>
      <c r="E1498" s="2">
        <v>3</v>
      </c>
      <c r="F1498" s="2">
        <v>1</v>
      </c>
      <c r="G1498" s="2">
        <v>3</v>
      </c>
      <c r="H1498" s="2">
        <v>1</v>
      </c>
      <c r="I1498" s="2">
        <v>0</v>
      </c>
      <c r="J1498" s="2">
        <v>2</v>
      </c>
      <c r="K1498" s="2">
        <v>0</v>
      </c>
      <c r="L1498" s="2">
        <v>2</v>
      </c>
      <c r="M1498" s="2">
        <v>1</v>
      </c>
      <c r="N1498" s="2">
        <v>0</v>
      </c>
      <c r="O1498" s="2">
        <v>2</v>
      </c>
      <c r="P1498" s="2">
        <v>0</v>
      </c>
      <c r="Q1498" s="2">
        <v>2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1</v>
      </c>
      <c r="AE1498" s="2">
        <v>0</v>
      </c>
      <c r="AF1498" s="2">
        <v>0</v>
      </c>
      <c r="AG1498" s="2">
        <v>0</v>
      </c>
      <c r="AH1498" s="2">
        <v>1</v>
      </c>
      <c r="AI1498" s="2">
        <v>1</v>
      </c>
      <c r="AJ1498" s="2">
        <v>0</v>
      </c>
      <c r="AK1498" s="2">
        <v>0</v>
      </c>
      <c r="AL1498" s="2">
        <v>0</v>
      </c>
      <c r="AM1498" s="2">
        <v>0</v>
      </c>
      <c r="AN1498" s="2">
        <v>1</v>
      </c>
      <c r="AO1498" s="2">
        <v>0</v>
      </c>
      <c r="AP1498" s="2">
        <v>0</v>
      </c>
      <c r="AQ1498" s="2">
        <v>0</v>
      </c>
      <c r="AR1498" s="2">
        <v>1</v>
      </c>
      <c r="AS1498" s="2">
        <v>0</v>
      </c>
      <c r="AT1498" s="2">
        <v>0</v>
      </c>
      <c r="AU1498" s="2">
        <v>0</v>
      </c>
      <c r="AV1498" s="2">
        <v>1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1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95</v>
      </c>
      <c r="CG1498" s="2">
        <v>80</v>
      </c>
      <c r="CH1498" s="2">
        <v>15</v>
      </c>
      <c r="CI1498" s="2">
        <v>0</v>
      </c>
      <c r="CJ1498" s="2">
        <v>35</v>
      </c>
      <c r="CK1498" s="2">
        <v>0</v>
      </c>
      <c r="CL1498" s="2">
        <v>45</v>
      </c>
      <c r="CM1498" s="2">
        <v>0</v>
      </c>
      <c r="CN1498" s="2">
        <v>15</v>
      </c>
      <c r="CO1498" s="2">
        <v>0</v>
      </c>
      <c r="CP1498" s="2">
        <v>35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15</v>
      </c>
      <c r="DC1498" s="2">
        <v>0</v>
      </c>
      <c r="DD1498" s="2">
        <v>35</v>
      </c>
      <c r="DE1498" s="2">
        <v>0</v>
      </c>
      <c r="DF1498" s="2">
        <v>45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  <c r="EC1498" s="2">
        <v>15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>
        <v>0</v>
      </c>
      <c r="EJ1498" s="2">
        <v>0</v>
      </c>
      <c r="EK1498" s="2">
        <v>0</v>
      </c>
      <c r="EL1498" s="2">
        <v>0</v>
      </c>
      <c r="EM1498" s="2">
        <v>0</v>
      </c>
      <c r="EN1498" s="2">
        <v>0</v>
      </c>
      <c r="EO1498" s="2">
        <v>0</v>
      </c>
      <c r="EP1498" s="2">
        <v>0</v>
      </c>
      <c r="EQ1498" s="2">
        <v>0</v>
      </c>
      <c r="ER1498" s="2">
        <v>0</v>
      </c>
      <c r="ES1498" s="2">
        <v>0</v>
      </c>
      <c r="ET1498" s="2">
        <v>10</v>
      </c>
      <c r="EU1498" s="2">
        <v>25</v>
      </c>
      <c r="EV1498" s="2">
        <v>0</v>
      </c>
      <c r="EW1498" s="2">
        <v>0</v>
      </c>
      <c r="EX1498" s="2">
        <v>0</v>
      </c>
      <c r="EY1498" s="2">
        <v>0</v>
      </c>
      <c r="EZ1498" s="2">
        <v>0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0</v>
      </c>
      <c r="FH1498" s="2">
        <v>0</v>
      </c>
      <c r="FI1498" s="2">
        <v>0</v>
      </c>
      <c r="FJ1498" s="2">
        <v>0</v>
      </c>
      <c r="FK1498" s="2">
        <v>0</v>
      </c>
      <c r="FL1498" s="2">
        <v>0</v>
      </c>
      <c r="FM1498" s="2">
        <v>0</v>
      </c>
      <c r="FN1498" s="2">
        <v>0</v>
      </c>
      <c r="FO1498" s="2">
        <v>0</v>
      </c>
      <c r="FP1498" s="2">
        <v>0</v>
      </c>
      <c r="FQ1498" s="2">
        <v>0</v>
      </c>
      <c r="FR1498" s="2">
        <v>0</v>
      </c>
      <c r="FS1498" s="2">
        <v>0</v>
      </c>
      <c r="FT1498" s="2">
        <v>25</v>
      </c>
      <c r="FU1498" s="2">
        <v>0</v>
      </c>
      <c r="FV1498" s="2">
        <v>0</v>
      </c>
      <c r="FW1498" s="2">
        <v>0</v>
      </c>
      <c r="FX1498" s="2">
        <v>0</v>
      </c>
      <c r="FY1498" s="2">
        <v>0</v>
      </c>
      <c r="FZ1498" s="2">
        <v>20</v>
      </c>
      <c r="GA1498" s="2">
        <v>0</v>
      </c>
      <c r="GB1498" s="2">
        <v>0</v>
      </c>
      <c r="GC1498" s="2">
        <v>0</v>
      </c>
      <c r="GD1498" s="2">
        <v>95</v>
      </c>
      <c r="GE1498" s="2">
        <v>5</v>
      </c>
      <c r="GF1498" s="2" t="s">
        <v>188</v>
      </c>
    </row>
    <row r="1499" spans="1:188" x14ac:dyDescent="0.7">
      <c r="A1499" s="2">
        <v>1481136</v>
      </c>
      <c r="B1499" s="2" t="s">
        <v>1685</v>
      </c>
      <c r="C1499" s="3">
        <v>41275</v>
      </c>
      <c r="D1499" s="2">
        <v>6</v>
      </c>
      <c r="E1499" s="2">
        <v>4</v>
      </c>
      <c r="F1499" s="2">
        <v>2</v>
      </c>
      <c r="G1499" s="2">
        <v>4</v>
      </c>
      <c r="H1499" s="2">
        <v>1</v>
      </c>
      <c r="I1499" s="2">
        <v>0</v>
      </c>
      <c r="J1499" s="2">
        <v>2</v>
      </c>
      <c r="K1499" s="2">
        <v>0</v>
      </c>
      <c r="L1499" s="2">
        <v>1</v>
      </c>
      <c r="M1499" s="2">
        <v>1</v>
      </c>
      <c r="N1499" s="2">
        <v>0</v>
      </c>
      <c r="O1499" s="2">
        <v>2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s="2">
        <v>0</v>
      </c>
      <c r="V1499" s="2">
        <v>1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</v>
      </c>
      <c r="AI1499" s="2">
        <v>1</v>
      </c>
      <c r="AJ1499" s="2">
        <v>0</v>
      </c>
      <c r="AK1499" s="2">
        <v>0</v>
      </c>
      <c r="AL1499" s="2">
        <v>0</v>
      </c>
      <c r="AM1499" s="2">
        <v>0</v>
      </c>
      <c r="AN1499" s="2">
        <v>1</v>
      </c>
      <c r="AO1499" s="2">
        <v>0</v>
      </c>
      <c r="AP1499" s="2">
        <v>0</v>
      </c>
      <c r="AQ1499" s="2">
        <v>0</v>
      </c>
      <c r="AR1499" s="2">
        <v>1</v>
      </c>
      <c r="AS1499" s="2">
        <v>0</v>
      </c>
      <c r="AT1499" s="2">
        <v>0</v>
      </c>
      <c r="AU1499" s="2">
        <v>0</v>
      </c>
      <c r="AV1499" s="2">
        <v>1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1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235</v>
      </c>
      <c r="CG1499" s="2">
        <v>250</v>
      </c>
      <c r="CH1499" s="2">
        <v>10</v>
      </c>
      <c r="CI1499" s="2">
        <v>0</v>
      </c>
      <c r="CJ1499" s="2">
        <v>225</v>
      </c>
      <c r="CK1499" s="2">
        <v>0</v>
      </c>
      <c r="CL1499" s="2">
        <v>25</v>
      </c>
      <c r="CM1499" s="2">
        <v>0</v>
      </c>
      <c r="CN1499" s="2">
        <v>10</v>
      </c>
      <c r="CO1499" s="2">
        <v>0</v>
      </c>
      <c r="CP1499" s="2">
        <v>225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10</v>
      </c>
      <c r="DC1499" s="2">
        <v>0</v>
      </c>
      <c r="DD1499" s="2">
        <v>225</v>
      </c>
      <c r="DE1499" s="2">
        <v>0</v>
      </c>
      <c r="DF1499" s="2">
        <v>25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0</v>
      </c>
      <c r="EF1499" s="2">
        <v>0</v>
      </c>
      <c r="EG1499" s="2">
        <v>10</v>
      </c>
      <c r="EH1499" s="2">
        <v>0</v>
      </c>
      <c r="EI1499" s="2">
        <v>0</v>
      </c>
      <c r="EJ1499" s="2">
        <v>0</v>
      </c>
      <c r="EK1499" s="2">
        <v>0</v>
      </c>
      <c r="EL1499" s="2">
        <v>0</v>
      </c>
      <c r="EM1499" s="2">
        <v>0</v>
      </c>
      <c r="EN1499" s="2">
        <v>0</v>
      </c>
      <c r="EO1499" s="2">
        <v>0</v>
      </c>
      <c r="EP1499" s="2">
        <v>0</v>
      </c>
      <c r="EQ1499" s="2">
        <v>0</v>
      </c>
      <c r="ER1499" s="2">
        <v>0</v>
      </c>
      <c r="ES1499" s="2">
        <v>0</v>
      </c>
      <c r="ET1499" s="2">
        <v>0</v>
      </c>
      <c r="EU1499" s="2">
        <v>0</v>
      </c>
      <c r="EV1499" s="2">
        <v>0</v>
      </c>
      <c r="EW1499" s="2">
        <v>0</v>
      </c>
      <c r="EX1499" s="2">
        <v>0</v>
      </c>
      <c r="EY1499" s="2">
        <v>225</v>
      </c>
      <c r="EZ1499" s="2">
        <v>0</v>
      </c>
      <c r="FA1499" s="2">
        <v>0</v>
      </c>
      <c r="FB1499" s="2">
        <v>0</v>
      </c>
      <c r="FC1499" s="2">
        <v>0</v>
      </c>
      <c r="FD1499" s="2">
        <v>0</v>
      </c>
      <c r="FE1499" s="2">
        <v>0</v>
      </c>
      <c r="FF1499" s="2">
        <v>0</v>
      </c>
      <c r="FG1499" s="2">
        <v>0</v>
      </c>
      <c r="FH1499" s="2">
        <v>0</v>
      </c>
      <c r="FI1499" s="2">
        <v>0</v>
      </c>
      <c r="FJ1499" s="2">
        <v>0</v>
      </c>
      <c r="FK1499" s="2">
        <v>0</v>
      </c>
      <c r="FL1499" s="2">
        <v>0</v>
      </c>
      <c r="FM1499" s="2">
        <v>0</v>
      </c>
      <c r="FN1499" s="2">
        <v>0</v>
      </c>
      <c r="FO1499" s="2">
        <v>0</v>
      </c>
      <c r="FP1499" s="2">
        <v>0</v>
      </c>
      <c r="FQ1499" s="2">
        <v>0</v>
      </c>
      <c r="FR1499" s="2">
        <v>0</v>
      </c>
      <c r="FS1499" s="2">
        <v>0</v>
      </c>
      <c r="FT1499" s="2">
        <v>0</v>
      </c>
      <c r="FU1499" s="2">
        <v>0</v>
      </c>
      <c r="FV1499" s="2">
        <v>0</v>
      </c>
      <c r="FW1499" s="2">
        <v>0</v>
      </c>
      <c r="FX1499" s="2">
        <v>0</v>
      </c>
      <c r="FY1499" s="2">
        <v>0</v>
      </c>
      <c r="FZ1499" s="2">
        <v>0</v>
      </c>
      <c r="GA1499" s="2">
        <v>25</v>
      </c>
      <c r="GB1499" s="2">
        <v>0</v>
      </c>
      <c r="GC1499" s="2">
        <v>0</v>
      </c>
      <c r="GD1499" s="2">
        <v>260</v>
      </c>
      <c r="GE1499" s="2">
        <v>4</v>
      </c>
      <c r="GF1499" s="2" t="s">
        <v>188</v>
      </c>
    </row>
    <row r="1500" spans="1:188" x14ac:dyDescent="0.7">
      <c r="A1500" s="2">
        <v>1481315</v>
      </c>
      <c r="B1500" s="2" t="s">
        <v>1686</v>
      </c>
      <c r="C1500" s="3">
        <v>41275</v>
      </c>
      <c r="D1500" s="2">
        <v>6</v>
      </c>
      <c r="E1500" s="2">
        <v>3</v>
      </c>
      <c r="F1500" s="2">
        <v>1</v>
      </c>
      <c r="G1500" s="2">
        <v>3</v>
      </c>
      <c r="H1500" s="2">
        <v>1</v>
      </c>
      <c r="I1500" s="2">
        <v>0</v>
      </c>
      <c r="J1500" s="2">
        <v>1</v>
      </c>
      <c r="K1500" s="2">
        <v>0</v>
      </c>
      <c r="L1500" s="2">
        <v>1</v>
      </c>
      <c r="M1500" s="2">
        <v>1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0</v>
      </c>
      <c r="AF1500" s="2">
        <v>0</v>
      </c>
      <c r="AG1500" s="2">
        <v>0</v>
      </c>
      <c r="AH1500" s="2">
        <v>1</v>
      </c>
      <c r="AI1500" s="2">
        <v>1</v>
      </c>
      <c r="AJ1500" s="2">
        <v>0</v>
      </c>
      <c r="AK1500" s="2">
        <v>0</v>
      </c>
      <c r="AL1500" s="2">
        <v>0</v>
      </c>
      <c r="AM1500" s="2">
        <v>0</v>
      </c>
      <c r="AN1500" s="2">
        <v>1</v>
      </c>
      <c r="AO1500" s="2">
        <v>0</v>
      </c>
      <c r="AP1500" s="2">
        <v>0</v>
      </c>
      <c r="AQ1500" s="2">
        <v>0</v>
      </c>
      <c r="AR1500" s="2">
        <v>1</v>
      </c>
      <c r="AS1500" s="2">
        <v>0</v>
      </c>
      <c r="AT1500" s="2">
        <v>0</v>
      </c>
      <c r="AU1500" s="2">
        <v>0</v>
      </c>
      <c r="AV1500" s="2">
        <v>1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1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45</v>
      </c>
      <c r="CG1500" s="2">
        <v>20</v>
      </c>
      <c r="CH1500" s="2">
        <v>25</v>
      </c>
      <c r="CI1500" s="2">
        <v>0</v>
      </c>
      <c r="CJ1500" s="2">
        <v>10</v>
      </c>
      <c r="CK1500" s="2">
        <v>0</v>
      </c>
      <c r="CL1500" s="2">
        <v>10</v>
      </c>
      <c r="CM1500" s="2">
        <v>0</v>
      </c>
      <c r="CN1500" s="2">
        <v>25</v>
      </c>
      <c r="CO1500" s="2">
        <v>0</v>
      </c>
      <c r="CP1500" s="2">
        <v>10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0</v>
      </c>
      <c r="CZ1500" s="2">
        <v>0</v>
      </c>
      <c r="DA1500" s="2">
        <v>0</v>
      </c>
      <c r="DB1500" s="2">
        <v>25</v>
      </c>
      <c r="DC1500" s="2">
        <v>0</v>
      </c>
      <c r="DD1500" s="2">
        <v>10</v>
      </c>
      <c r="DE1500" s="2">
        <v>0</v>
      </c>
      <c r="DF1500" s="2">
        <v>10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25</v>
      </c>
      <c r="EE1500" s="2">
        <v>0</v>
      </c>
      <c r="EF1500" s="2">
        <v>0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 s="2">
        <v>0</v>
      </c>
      <c r="EO1500" s="2">
        <v>0</v>
      </c>
      <c r="EP1500" s="2">
        <v>0</v>
      </c>
      <c r="EQ1500" s="2">
        <v>0</v>
      </c>
      <c r="ER1500" s="2">
        <v>0</v>
      </c>
      <c r="ES1500" s="2">
        <v>0</v>
      </c>
      <c r="ET1500" s="2">
        <v>0</v>
      </c>
      <c r="EU1500" s="2">
        <v>0</v>
      </c>
      <c r="EV1500" s="2">
        <v>0</v>
      </c>
      <c r="EW1500" s="2">
        <v>0</v>
      </c>
      <c r="EX1500" s="2">
        <v>0</v>
      </c>
      <c r="EY1500" s="2">
        <v>0</v>
      </c>
      <c r="EZ1500" s="2">
        <v>0</v>
      </c>
      <c r="FA1500" s="2">
        <v>0</v>
      </c>
      <c r="FB1500" s="2">
        <v>0</v>
      </c>
      <c r="FC1500" s="2">
        <v>10</v>
      </c>
      <c r="FD1500" s="2">
        <v>0</v>
      </c>
      <c r="FE1500" s="2">
        <v>0</v>
      </c>
      <c r="FF1500" s="2">
        <v>0</v>
      </c>
      <c r="FG1500" s="2">
        <v>0</v>
      </c>
      <c r="FH1500" s="2">
        <v>0</v>
      </c>
      <c r="FI1500" s="2">
        <v>0</v>
      </c>
      <c r="FJ1500" s="2">
        <v>0</v>
      </c>
      <c r="FK1500" s="2">
        <v>0</v>
      </c>
      <c r="FL1500" s="2">
        <v>0</v>
      </c>
      <c r="FM1500" s="2">
        <v>0</v>
      </c>
      <c r="FN1500" s="2">
        <v>0</v>
      </c>
      <c r="FO1500" s="2">
        <v>0</v>
      </c>
      <c r="FP1500" s="2">
        <v>0</v>
      </c>
      <c r="FQ1500" s="2">
        <v>0</v>
      </c>
      <c r="FR1500" s="2">
        <v>0</v>
      </c>
      <c r="FS1500" s="2">
        <v>0</v>
      </c>
      <c r="FT1500" s="2">
        <v>0</v>
      </c>
      <c r="FU1500" s="2">
        <v>0</v>
      </c>
      <c r="FV1500" s="2">
        <v>0</v>
      </c>
      <c r="FW1500" s="2">
        <v>0</v>
      </c>
      <c r="FX1500" s="2">
        <v>0</v>
      </c>
      <c r="FY1500" s="2">
        <v>0</v>
      </c>
      <c r="FZ1500" s="2">
        <v>0</v>
      </c>
      <c r="GA1500" s="2">
        <v>10</v>
      </c>
      <c r="GB1500" s="2">
        <v>0</v>
      </c>
      <c r="GC1500" s="2">
        <v>0</v>
      </c>
      <c r="GD1500" s="2">
        <v>45</v>
      </c>
      <c r="GE1500" s="2">
        <v>3</v>
      </c>
      <c r="GF1500" s="2" t="s">
        <v>188</v>
      </c>
    </row>
    <row r="1501" spans="1:188" x14ac:dyDescent="0.7">
      <c r="A1501" s="2">
        <v>1482912</v>
      </c>
      <c r="B1501" s="2" t="s">
        <v>1687</v>
      </c>
      <c r="C1501" s="3">
        <v>41275</v>
      </c>
      <c r="D1501" s="2">
        <v>6</v>
      </c>
      <c r="E1501" s="2">
        <v>3</v>
      </c>
      <c r="F1501" s="2">
        <v>1</v>
      </c>
      <c r="G1501" s="2">
        <v>3</v>
      </c>
      <c r="H1501" s="2">
        <v>1</v>
      </c>
      <c r="I1501" s="2">
        <v>0</v>
      </c>
      <c r="J1501" s="2">
        <v>1</v>
      </c>
      <c r="K1501" s="2">
        <v>0</v>
      </c>
      <c r="L1501" s="2">
        <v>1</v>
      </c>
      <c r="M1501" s="2">
        <v>1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1</v>
      </c>
      <c r="AE1501" s="2">
        <v>0</v>
      </c>
      <c r="AF1501" s="2">
        <v>0</v>
      </c>
      <c r="AG1501" s="2">
        <v>0</v>
      </c>
      <c r="AH1501" s="2">
        <v>1</v>
      </c>
      <c r="AI1501" s="2">
        <v>1</v>
      </c>
      <c r="AJ1501" s="2">
        <v>0</v>
      </c>
      <c r="AK1501" s="2">
        <v>0</v>
      </c>
      <c r="AL1501" s="2">
        <v>0</v>
      </c>
      <c r="AM1501" s="2">
        <v>0</v>
      </c>
      <c r="AN1501" s="2">
        <v>1</v>
      </c>
      <c r="AO1501" s="2">
        <v>0</v>
      </c>
      <c r="AP1501" s="2">
        <v>0</v>
      </c>
      <c r="AQ1501" s="2">
        <v>0</v>
      </c>
      <c r="AR1501" s="2">
        <v>1</v>
      </c>
      <c r="AS1501" s="2">
        <v>0</v>
      </c>
      <c r="AT1501" s="2">
        <v>0</v>
      </c>
      <c r="AU1501" s="2">
        <v>0</v>
      </c>
      <c r="AV1501" s="2">
        <v>1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1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427.58</v>
      </c>
      <c r="CG1501" s="2">
        <v>152.85</v>
      </c>
      <c r="CH1501" s="2">
        <v>274.73</v>
      </c>
      <c r="CI1501" s="2">
        <v>0</v>
      </c>
      <c r="CJ1501" s="2">
        <v>50</v>
      </c>
      <c r="CK1501" s="2">
        <v>0</v>
      </c>
      <c r="CL1501" s="2">
        <v>102.85</v>
      </c>
      <c r="CM1501" s="2">
        <v>0</v>
      </c>
      <c r="CN1501" s="2">
        <v>274.73</v>
      </c>
      <c r="CO1501" s="2">
        <v>0</v>
      </c>
      <c r="CP1501" s="2">
        <v>50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274.73</v>
      </c>
      <c r="DC1501" s="2">
        <v>0</v>
      </c>
      <c r="DD1501" s="2">
        <v>50</v>
      </c>
      <c r="DE1501" s="2">
        <v>0</v>
      </c>
      <c r="DF1501" s="2">
        <v>102.85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274.73</v>
      </c>
      <c r="EF1501" s="2">
        <v>0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50</v>
      </c>
      <c r="EU1501" s="2">
        <v>0</v>
      </c>
      <c r="EV1501" s="2">
        <v>0</v>
      </c>
      <c r="EW1501" s="2">
        <v>0</v>
      </c>
      <c r="EX1501" s="2">
        <v>0</v>
      </c>
      <c r="EY1501" s="2">
        <v>0</v>
      </c>
      <c r="EZ1501" s="2">
        <v>0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0</v>
      </c>
      <c r="FI1501" s="2">
        <v>0</v>
      </c>
      <c r="FJ1501" s="2">
        <v>0</v>
      </c>
      <c r="FK1501" s="2">
        <v>0</v>
      </c>
      <c r="FL1501" s="2">
        <v>0</v>
      </c>
      <c r="FM1501" s="2">
        <v>0</v>
      </c>
      <c r="FN1501" s="2">
        <v>0</v>
      </c>
      <c r="FO1501" s="2">
        <v>0</v>
      </c>
      <c r="FP1501" s="2">
        <v>0</v>
      </c>
      <c r="FQ1501" s="2">
        <v>0</v>
      </c>
      <c r="FR1501" s="2">
        <v>0</v>
      </c>
      <c r="FS1501" s="2">
        <v>102.85</v>
      </c>
      <c r="FT1501" s="2">
        <v>0</v>
      </c>
      <c r="FU1501" s="2">
        <v>0</v>
      </c>
      <c r="FV1501" s="2">
        <v>0</v>
      </c>
      <c r="FW1501" s="2">
        <v>0</v>
      </c>
      <c r="FX1501" s="2">
        <v>0</v>
      </c>
      <c r="FY1501" s="2">
        <v>0</v>
      </c>
      <c r="FZ1501" s="2">
        <v>0</v>
      </c>
      <c r="GA1501" s="2">
        <v>0</v>
      </c>
      <c r="GB1501" s="2">
        <v>0</v>
      </c>
      <c r="GC1501" s="2">
        <v>0</v>
      </c>
      <c r="GD1501" s="2">
        <v>427.58</v>
      </c>
      <c r="GE1501" s="2">
        <v>3</v>
      </c>
      <c r="GF1501" s="2" t="s">
        <v>188</v>
      </c>
    </row>
    <row r="1502" spans="1:188" x14ac:dyDescent="0.7">
      <c r="A1502" s="2">
        <v>1483994</v>
      </c>
      <c r="B1502" s="2" t="s">
        <v>1688</v>
      </c>
      <c r="C1502" s="3">
        <v>41640</v>
      </c>
      <c r="D1502" s="2">
        <v>5</v>
      </c>
      <c r="E1502" s="2">
        <v>3</v>
      </c>
      <c r="F1502" s="2">
        <v>1</v>
      </c>
      <c r="G1502" s="2">
        <v>3</v>
      </c>
      <c r="H1502" s="2">
        <v>0</v>
      </c>
      <c r="I1502" s="2">
        <v>2</v>
      </c>
      <c r="J1502" s="2">
        <v>0</v>
      </c>
      <c r="K1502" s="2">
        <v>1</v>
      </c>
      <c r="L1502" s="2">
        <v>0</v>
      </c>
      <c r="M1502" s="2">
        <v>2</v>
      </c>
      <c r="N1502" s="2">
        <v>0</v>
      </c>
      <c r="O1502" s="2">
        <v>1</v>
      </c>
      <c r="P1502" s="2">
        <v>0</v>
      </c>
      <c r="Q1502" s="2">
        <v>3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1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1</v>
      </c>
      <c r="AI1502" s="2">
        <v>1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0</v>
      </c>
      <c r="AP1502" s="2">
        <v>0</v>
      </c>
      <c r="AQ1502" s="2">
        <v>0</v>
      </c>
      <c r="AR1502" s="2">
        <v>1</v>
      </c>
      <c r="AS1502" s="2">
        <v>0</v>
      </c>
      <c r="AT1502" s="2">
        <v>0</v>
      </c>
      <c r="AU1502" s="2">
        <v>0</v>
      </c>
      <c r="AV1502" s="2">
        <v>1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85</v>
      </c>
      <c r="CG1502" s="2">
        <v>16</v>
      </c>
      <c r="CH1502" s="2">
        <v>0</v>
      </c>
      <c r="CI1502" s="2">
        <v>80</v>
      </c>
      <c r="CJ1502" s="2">
        <v>0</v>
      </c>
      <c r="CK1502" s="2">
        <v>5</v>
      </c>
      <c r="CL1502" s="2">
        <v>0</v>
      </c>
      <c r="CM1502" s="2">
        <v>0</v>
      </c>
      <c r="CN1502" s="2">
        <v>0</v>
      </c>
      <c r="CO1502" s="2">
        <v>80</v>
      </c>
      <c r="CP1502" s="2">
        <v>0</v>
      </c>
      <c r="CQ1502" s="2">
        <v>5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0</v>
      </c>
      <c r="DB1502" s="2">
        <v>80</v>
      </c>
      <c r="DC1502" s="2">
        <v>0</v>
      </c>
      <c r="DD1502" s="2">
        <v>5</v>
      </c>
      <c r="DE1502" s="2">
        <v>0</v>
      </c>
      <c r="DF1502" s="2">
        <v>11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0</v>
      </c>
      <c r="EH1502" s="2">
        <v>0</v>
      </c>
      <c r="EI1502" s="2">
        <v>0</v>
      </c>
      <c r="EJ1502" s="2">
        <v>0</v>
      </c>
      <c r="EK1502" s="2">
        <v>0</v>
      </c>
      <c r="EL1502" s="2">
        <v>0</v>
      </c>
      <c r="EM1502" s="2">
        <v>0</v>
      </c>
      <c r="EN1502" s="2">
        <v>0</v>
      </c>
      <c r="EO1502" s="2">
        <v>80</v>
      </c>
      <c r="EP1502" s="2">
        <v>0</v>
      </c>
      <c r="EQ1502" s="2">
        <v>0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0</v>
      </c>
      <c r="EX1502" s="2">
        <v>0</v>
      </c>
      <c r="EY1502" s="2">
        <v>0</v>
      </c>
      <c r="EZ1502" s="2">
        <v>0</v>
      </c>
      <c r="FA1502" s="2">
        <v>0</v>
      </c>
      <c r="FB1502" s="2">
        <v>0</v>
      </c>
      <c r="FC1502" s="2">
        <v>0</v>
      </c>
      <c r="FD1502" s="2">
        <v>0</v>
      </c>
      <c r="FE1502" s="2">
        <v>0</v>
      </c>
      <c r="FF1502" s="2">
        <v>0</v>
      </c>
      <c r="FG1502" s="2">
        <v>0</v>
      </c>
      <c r="FH1502" s="2">
        <v>0</v>
      </c>
      <c r="FI1502" s="2">
        <v>0</v>
      </c>
      <c r="FJ1502" s="2">
        <v>0</v>
      </c>
      <c r="FK1502" s="2">
        <v>0</v>
      </c>
      <c r="FL1502" s="2">
        <v>0</v>
      </c>
      <c r="FM1502" s="2">
        <v>5</v>
      </c>
      <c r="FN1502" s="2">
        <v>0</v>
      </c>
      <c r="FO1502" s="2">
        <v>0</v>
      </c>
      <c r="FP1502" s="2">
        <v>0</v>
      </c>
      <c r="FQ1502" s="2">
        <v>0</v>
      </c>
      <c r="FR1502" s="2">
        <v>0</v>
      </c>
      <c r="FS1502" s="2">
        <v>0</v>
      </c>
      <c r="FT1502" s="2">
        <v>0</v>
      </c>
      <c r="FU1502" s="2">
        <v>0</v>
      </c>
      <c r="FV1502" s="2">
        <v>0</v>
      </c>
      <c r="FW1502" s="2">
        <v>0</v>
      </c>
      <c r="FX1502" s="2">
        <v>0</v>
      </c>
      <c r="FY1502" s="2">
        <v>0</v>
      </c>
      <c r="FZ1502" s="2">
        <v>0</v>
      </c>
      <c r="GA1502" s="2">
        <v>0</v>
      </c>
      <c r="GB1502" s="2">
        <v>0</v>
      </c>
      <c r="GC1502" s="2">
        <v>0</v>
      </c>
      <c r="GD1502" s="2">
        <v>85</v>
      </c>
      <c r="GE1502" s="2">
        <v>3</v>
      </c>
      <c r="GF1502" s="2" t="s">
        <v>188</v>
      </c>
    </row>
    <row r="1503" spans="1:188" x14ac:dyDescent="0.7">
      <c r="A1503" s="2">
        <v>1484457</v>
      </c>
      <c r="B1503" s="2" t="s">
        <v>1689</v>
      </c>
      <c r="C1503" s="3">
        <v>41275</v>
      </c>
      <c r="D1503" s="2">
        <v>6</v>
      </c>
      <c r="E1503" s="2">
        <v>3</v>
      </c>
      <c r="F1503" s="2">
        <v>1</v>
      </c>
      <c r="G1503" s="2">
        <v>3</v>
      </c>
      <c r="H1503" s="2">
        <v>1</v>
      </c>
      <c r="I1503" s="2">
        <v>0</v>
      </c>
      <c r="J1503" s="2">
        <v>1</v>
      </c>
      <c r="K1503" s="2">
        <v>0</v>
      </c>
      <c r="L1503" s="2">
        <v>1</v>
      </c>
      <c r="M1503" s="2">
        <v>1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1</v>
      </c>
      <c r="AE1503" s="2">
        <v>0</v>
      </c>
      <c r="AF1503" s="2">
        <v>0</v>
      </c>
      <c r="AG1503" s="2">
        <v>0</v>
      </c>
      <c r="AH1503" s="2">
        <v>1</v>
      </c>
      <c r="AI1503" s="2">
        <v>1</v>
      </c>
      <c r="AJ1503" s="2">
        <v>0</v>
      </c>
      <c r="AK1503" s="2">
        <v>0</v>
      </c>
      <c r="AL1503" s="2">
        <v>0</v>
      </c>
      <c r="AM1503" s="2">
        <v>0</v>
      </c>
      <c r="AN1503" s="2">
        <v>1</v>
      </c>
      <c r="AO1503" s="2">
        <v>0</v>
      </c>
      <c r="AP1503" s="2">
        <v>0</v>
      </c>
      <c r="AQ1503" s="2">
        <v>0</v>
      </c>
      <c r="AR1503" s="2">
        <v>1</v>
      </c>
      <c r="AS1503" s="2">
        <v>0</v>
      </c>
      <c r="AT1503" s="2">
        <v>0</v>
      </c>
      <c r="AU1503" s="2">
        <v>0</v>
      </c>
      <c r="AV1503" s="2">
        <v>1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1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25</v>
      </c>
      <c r="CG1503" s="2">
        <v>20</v>
      </c>
      <c r="CH1503" s="2">
        <v>5</v>
      </c>
      <c r="CI1503" s="2">
        <v>0</v>
      </c>
      <c r="CJ1503" s="2">
        <v>10</v>
      </c>
      <c r="CK1503" s="2">
        <v>0</v>
      </c>
      <c r="CL1503" s="2">
        <v>10</v>
      </c>
      <c r="CM1503" s="2">
        <v>0</v>
      </c>
      <c r="CN1503" s="2">
        <v>5</v>
      </c>
      <c r="CO1503" s="2">
        <v>0</v>
      </c>
      <c r="CP1503" s="2">
        <v>10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0</v>
      </c>
      <c r="DA1503" s="2">
        <v>0</v>
      </c>
      <c r="DB1503" s="2">
        <v>5</v>
      </c>
      <c r="DC1503" s="2">
        <v>0</v>
      </c>
      <c r="DD1503" s="2">
        <v>10</v>
      </c>
      <c r="DE1503" s="2">
        <v>0</v>
      </c>
      <c r="DF1503" s="2">
        <v>10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5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0</v>
      </c>
      <c r="EF1503" s="2">
        <v>0</v>
      </c>
      <c r="EG1503" s="2">
        <v>0</v>
      </c>
      <c r="EH1503" s="2">
        <v>0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0</v>
      </c>
      <c r="EO1503" s="2">
        <v>0</v>
      </c>
      <c r="EP1503" s="2">
        <v>0</v>
      </c>
      <c r="EQ1503" s="2">
        <v>0</v>
      </c>
      <c r="ER1503" s="2">
        <v>0</v>
      </c>
      <c r="ES1503" s="2">
        <v>0</v>
      </c>
      <c r="ET1503" s="2">
        <v>0</v>
      </c>
      <c r="EU1503" s="2">
        <v>10</v>
      </c>
      <c r="EV1503" s="2">
        <v>0</v>
      </c>
      <c r="EW1503" s="2">
        <v>0</v>
      </c>
      <c r="EX1503" s="2">
        <v>0</v>
      </c>
      <c r="EY1503" s="2">
        <v>0</v>
      </c>
      <c r="EZ1503" s="2">
        <v>0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s="2">
        <v>0</v>
      </c>
      <c r="FK1503" s="2">
        <v>0</v>
      </c>
      <c r="FL1503" s="2">
        <v>0</v>
      </c>
      <c r="FM1503" s="2">
        <v>0</v>
      </c>
      <c r="FN1503" s="2">
        <v>0</v>
      </c>
      <c r="FO1503" s="2">
        <v>0</v>
      </c>
      <c r="FP1503" s="2">
        <v>0</v>
      </c>
      <c r="FQ1503" s="2">
        <v>0</v>
      </c>
      <c r="FR1503" s="2">
        <v>0</v>
      </c>
      <c r="FS1503" s="2">
        <v>0</v>
      </c>
      <c r="FT1503" s="2">
        <v>0</v>
      </c>
      <c r="FU1503" s="2">
        <v>0</v>
      </c>
      <c r="FV1503" s="2">
        <v>0</v>
      </c>
      <c r="FW1503" s="2">
        <v>0</v>
      </c>
      <c r="FX1503" s="2">
        <v>0</v>
      </c>
      <c r="FY1503" s="2">
        <v>10</v>
      </c>
      <c r="FZ1503" s="2">
        <v>0</v>
      </c>
      <c r="GA1503" s="2">
        <v>0</v>
      </c>
      <c r="GB1503" s="2">
        <v>0</v>
      </c>
      <c r="GC1503" s="2">
        <v>0</v>
      </c>
      <c r="GD1503" s="2">
        <v>25</v>
      </c>
      <c r="GE1503" s="2">
        <v>3</v>
      </c>
      <c r="GF1503" s="2" t="s">
        <v>188</v>
      </c>
    </row>
    <row r="1504" spans="1:188" x14ac:dyDescent="0.7">
      <c r="A1504" s="2">
        <v>1484692</v>
      </c>
      <c r="B1504" s="2" t="s">
        <v>1690</v>
      </c>
      <c r="C1504" s="3">
        <v>41275</v>
      </c>
      <c r="D1504" s="2">
        <v>6</v>
      </c>
      <c r="E1504" s="2">
        <v>3</v>
      </c>
      <c r="F1504" s="2">
        <v>1</v>
      </c>
      <c r="G1504" s="2">
        <v>3</v>
      </c>
      <c r="H1504" s="2">
        <v>1</v>
      </c>
      <c r="I1504" s="2">
        <v>0</v>
      </c>
      <c r="J1504" s="2">
        <v>1</v>
      </c>
      <c r="K1504" s="2">
        <v>0</v>
      </c>
      <c r="L1504" s="2">
        <v>1</v>
      </c>
      <c r="M1504" s="2">
        <v>1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1</v>
      </c>
      <c r="AE1504" s="2">
        <v>0</v>
      </c>
      <c r="AF1504" s="2">
        <v>0</v>
      </c>
      <c r="AG1504" s="2">
        <v>0</v>
      </c>
      <c r="AH1504" s="2">
        <v>1</v>
      </c>
      <c r="AI1504" s="2">
        <v>1</v>
      </c>
      <c r="AJ1504" s="2">
        <v>0</v>
      </c>
      <c r="AK1504" s="2">
        <v>0</v>
      </c>
      <c r="AL1504" s="2">
        <v>0</v>
      </c>
      <c r="AM1504" s="2">
        <v>0</v>
      </c>
      <c r="AN1504" s="2">
        <v>1</v>
      </c>
      <c r="AO1504" s="2">
        <v>0</v>
      </c>
      <c r="AP1504" s="2">
        <v>0</v>
      </c>
      <c r="AQ1504" s="2">
        <v>0</v>
      </c>
      <c r="AR1504" s="2">
        <v>1</v>
      </c>
      <c r="AS1504" s="2">
        <v>0</v>
      </c>
      <c r="AT1504" s="2">
        <v>0</v>
      </c>
      <c r="AU1504" s="2">
        <v>0</v>
      </c>
      <c r="AV1504" s="2">
        <v>1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1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50</v>
      </c>
      <c r="CG1504" s="2">
        <v>30</v>
      </c>
      <c r="CH1504" s="2">
        <v>20</v>
      </c>
      <c r="CI1504" s="2">
        <v>0</v>
      </c>
      <c r="CJ1504" s="2">
        <v>20</v>
      </c>
      <c r="CK1504" s="2">
        <v>0</v>
      </c>
      <c r="CL1504" s="2">
        <v>10</v>
      </c>
      <c r="CM1504" s="2">
        <v>0</v>
      </c>
      <c r="CN1504" s="2">
        <v>20</v>
      </c>
      <c r="CO1504" s="2">
        <v>0</v>
      </c>
      <c r="CP1504" s="2">
        <v>20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20</v>
      </c>
      <c r="DC1504" s="2">
        <v>0</v>
      </c>
      <c r="DD1504" s="2">
        <v>20</v>
      </c>
      <c r="DE1504" s="2">
        <v>0</v>
      </c>
      <c r="DF1504" s="2">
        <v>10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20</v>
      </c>
      <c r="EE1504" s="2">
        <v>0</v>
      </c>
      <c r="EF1504" s="2">
        <v>0</v>
      </c>
      <c r="EG1504" s="2">
        <v>0</v>
      </c>
      <c r="EH1504" s="2">
        <v>0</v>
      </c>
      <c r="EI1504" s="2">
        <v>0</v>
      </c>
      <c r="EJ1504" s="2">
        <v>0</v>
      </c>
      <c r="EK1504" s="2">
        <v>0</v>
      </c>
      <c r="EL1504" s="2">
        <v>0</v>
      </c>
      <c r="EM1504" s="2">
        <v>0</v>
      </c>
      <c r="EN1504" s="2">
        <v>0</v>
      </c>
      <c r="EO1504" s="2">
        <v>0</v>
      </c>
      <c r="EP1504" s="2">
        <v>0</v>
      </c>
      <c r="EQ1504" s="2">
        <v>0</v>
      </c>
      <c r="ER1504" s="2">
        <v>0</v>
      </c>
      <c r="ES1504" s="2">
        <v>0</v>
      </c>
      <c r="ET1504" s="2">
        <v>0</v>
      </c>
      <c r="EU1504" s="2">
        <v>0</v>
      </c>
      <c r="EV1504" s="2">
        <v>0</v>
      </c>
      <c r="EW1504" s="2">
        <v>20</v>
      </c>
      <c r="EX1504" s="2">
        <v>0</v>
      </c>
      <c r="EY1504" s="2">
        <v>0</v>
      </c>
      <c r="EZ1504" s="2">
        <v>0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0</v>
      </c>
      <c r="FG1504" s="2">
        <v>0</v>
      </c>
      <c r="FH1504" s="2">
        <v>0</v>
      </c>
      <c r="FI1504" s="2">
        <v>0</v>
      </c>
      <c r="FJ1504" s="2">
        <v>0</v>
      </c>
      <c r="FK1504" s="2">
        <v>0</v>
      </c>
      <c r="FL1504" s="2">
        <v>0</v>
      </c>
      <c r="FM1504" s="2">
        <v>0</v>
      </c>
      <c r="FN1504" s="2">
        <v>0</v>
      </c>
      <c r="FO1504" s="2">
        <v>0</v>
      </c>
      <c r="FP1504" s="2">
        <v>0</v>
      </c>
      <c r="FQ1504" s="2">
        <v>0</v>
      </c>
      <c r="FR1504" s="2">
        <v>0</v>
      </c>
      <c r="FS1504" s="2">
        <v>0</v>
      </c>
      <c r="FT1504" s="2">
        <v>0</v>
      </c>
      <c r="FU1504" s="2">
        <v>0</v>
      </c>
      <c r="FV1504" s="2">
        <v>0</v>
      </c>
      <c r="FW1504" s="2">
        <v>0</v>
      </c>
      <c r="FX1504" s="2">
        <v>0</v>
      </c>
      <c r="FY1504" s="2">
        <v>10</v>
      </c>
      <c r="FZ1504" s="2">
        <v>0</v>
      </c>
      <c r="GA1504" s="2">
        <v>0</v>
      </c>
      <c r="GB1504" s="2">
        <v>0</v>
      </c>
      <c r="GC1504" s="2">
        <v>0</v>
      </c>
      <c r="GD1504" s="2">
        <v>50</v>
      </c>
      <c r="GE1504" s="2">
        <v>3</v>
      </c>
      <c r="GF1504" s="2" t="s">
        <v>188</v>
      </c>
    </row>
    <row r="1505" spans="1:188" x14ac:dyDescent="0.7">
      <c r="A1505" s="2">
        <v>1486036</v>
      </c>
      <c r="B1505" s="2" t="s">
        <v>1691</v>
      </c>
      <c r="C1505" s="3">
        <v>41275</v>
      </c>
      <c r="D1505" s="2">
        <v>6</v>
      </c>
      <c r="E1505" s="2">
        <v>3</v>
      </c>
      <c r="F1505" s="2">
        <v>1</v>
      </c>
      <c r="G1505" s="2">
        <v>3</v>
      </c>
      <c r="H1505" s="2">
        <v>5</v>
      </c>
      <c r="I1505" s="2">
        <v>0</v>
      </c>
      <c r="J1505" s="2">
        <v>2</v>
      </c>
      <c r="K1505" s="2">
        <v>0</v>
      </c>
      <c r="L1505" s="2">
        <v>1</v>
      </c>
      <c r="M1505" s="2">
        <v>5</v>
      </c>
      <c r="N1505" s="2">
        <v>0</v>
      </c>
      <c r="O1505" s="2">
        <v>2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1</v>
      </c>
      <c r="AE1505" s="2">
        <v>0</v>
      </c>
      <c r="AF1505" s="2">
        <v>0</v>
      </c>
      <c r="AG1505" s="2">
        <v>0</v>
      </c>
      <c r="AH1505" s="2">
        <v>1</v>
      </c>
      <c r="AI1505" s="2">
        <v>1</v>
      </c>
      <c r="AJ1505" s="2">
        <v>0</v>
      </c>
      <c r="AK1505" s="2">
        <v>0</v>
      </c>
      <c r="AL1505" s="2">
        <v>0</v>
      </c>
      <c r="AM1505" s="2">
        <v>0</v>
      </c>
      <c r="AN1505" s="2">
        <v>1</v>
      </c>
      <c r="AO1505" s="2">
        <v>0</v>
      </c>
      <c r="AP1505" s="2">
        <v>0</v>
      </c>
      <c r="AQ1505" s="2">
        <v>0</v>
      </c>
      <c r="AR1505" s="2">
        <v>1</v>
      </c>
      <c r="AS1505" s="2">
        <v>0</v>
      </c>
      <c r="AT1505" s="2">
        <v>0</v>
      </c>
      <c r="AU1505" s="2">
        <v>0</v>
      </c>
      <c r="AV1505" s="2">
        <v>1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1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464.5</v>
      </c>
      <c r="CG1505" s="2">
        <v>150</v>
      </c>
      <c r="CH1505" s="2">
        <v>314.5</v>
      </c>
      <c r="CI1505" s="2">
        <v>0</v>
      </c>
      <c r="CJ1505" s="2">
        <v>100</v>
      </c>
      <c r="CK1505" s="2">
        <v>0</v>
      </c>
      <c r="CL1505" s="2">
        <v>50</v>
      </c>
      <c r="CM1505" s="2">
        <v>0</v>
      </c>
      <c r="CN1505" s="2">
        <v>314.5</v>
      </c>
      <c r="CO1505" s="2">
        <v>0</v>
      </c>
      <c r="CP1505" s="2">
        <v>100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314.5</v>
      </c>
      <c r="DC1505" s="2">
        <v>0</v>
      </c>
      <c r="DD1505" s="2">
        <v>100</v>
      </c>
      <c r="DE1505" s="2">
        <v>0</v>
      </c>
      <c r="DF1505" s="2">
        <v>50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35</v>
      </c>
      <c r="DW1505" s="2">
        <v>0</v>
      </c>
      <c r="DX1505" s="2">
        <v>0</v>
      </c>
      <c r="DY1505" s="2">
        <v>0</v>
      </c>
      <c r="DZ1505" s="2">
        <v>31.5</v>
      </c>
      <c r="EA1505" s="2">
        <v>0</v>
      </c>
      <c r="EB1505" s="2">
        <v>0</v>
      </c>
      <c r="EC1505" s="2">
        <v>50</v>
      </c>
      <c r="ED1505" s="2">
        <v>48</v>
      </c>
      <c r="EE1505" s="2">
        <v>0</v>
      </c>
      <c r="EF1505" s="2">
        <v>150</v>
      </c>
      <c r="EG1505" s="2">
        <v>0</v>
      </c>
      <c r="EH1505" s="2">
        <v>0</v>
      </c>
      <c r="EI1505" s="2">
        <v>0</v>
      </c>
      <c r="EJ1505" s="2">
        <v>0</v>
      </c>
      <c r="EK1505" s="2">
        <v>0</v>
      </c>
      <c r="EL1505" s="2">
        <v>0</v>
      </c>
      <c r="EM1505" s="2">
        <v>0</v>
      </c>
      <c r="EN1505" s="2">
        <v>0</v>
      </c>
      <c r="EO1505" s="2">
        <v>0</v>
      </c>
      <c r="EP1505" s="2">
        <v>0</v>
      </c>
      <c r="EQ1505" s="2">
        <v>0</v>
      </c>
      <c r="ER1505" s="2">
        <v>0</v>
      </c>
      <c r="ES1505" s="2">
        <v>0</v>
      </c>
      <c r="ET1505" s="2">
        <v>0</v>
      </c>
      <c r="EU1505" s="2">
        <v>50</v>
      </c>
      <c r="EV1505" s="2">
        <v>0</v>
      </c>
      <c r="EW1505" s="2">
        <v>0</v>
      </c>
      <c r="EX1505" s="2">
        <v>0</v>
      </c>
      <c r="EY1505" s="2">
        <v>0</v>
      </c>
      <c r="EZ1505" s="2">
        <v>0</v>
      </c>
      <c r="FA1505" s="2">
        <v>0</v>
      </c>
      <c r="FB1505" s="2">
        <v>0</v>
      </c>
      <c r="FC1505" s="2">
        <v>0</v>
      </c>
      <c r="FD1505" s="2">
        <v>0</v>
      </c>
      <c r="FE1505" s="2">
        <v>50</v>
      </c>
      <c r="FF1505" s="2">
        <v>0</v>
      </c>
      <c r="FG1505" s="2">
        <v>0</v>
      </c>
      <c r="FH1505" s="2">
        <v>0</v>
      </c>
      <c r="FI1505" s="2">
        <v>0</v>
      </c>
      <c r="FJ1505" s="2">
        <v>0</v>
      </c>
      <c r="FK1505" s="2">
        <v>0</v>
      </c>
      <c r="FL1505" s="2">
        <v>0</v>
      </c>
      <c r="FM1505" s="2">
        <v>0</v>
      </c>
      <c r="FN1505" s="2">
        <v>0</v>
      </c>
      <c r="FO1505" s="2">
        <v>0</v>
      </c>
      <c r="FP1505" s="2">
        <v>0</v>
      </c>
      <c r="FQ1505" s="2">
        <v>0</v>
      </c>
      <c r="FR1505" s="2">
        <v>0</v>
      </c>
      <c r="FS1505" s="2">
        <v>0</v>
      </c>
      <c r="FT1505" s="2">
        <v>0</v>
      </c>
      <c r="FU1505" s="2">
        <v>0</v>
      </c>
      <c r="FV1505" s="2">
        <v>0</v>
      </c>
      <c r="FW1505" s="2">
        <v>0</v>
      </c>
      <c r="FX1505" s="2">
        <v>50</v>
      </c>
      <c r="FY1505" s="2">
        <v>0</v>
      </c>
      <c r="FZ1505" s="2">
        <v>0</v>
      </c>
      <c r="GA1505" s="2">
        <v>0</v>
      </c>
      <c r="GB1505" s="2">
        <v>0</v>
      </c>
      <c r="GC1505" s="2">
        <v>0</v>
      </c>
      <c r="GD1505" s="2">
        <v>464.5</v>
      </c>
      <c r="GE1505" s="2">
        <v>8</v>
      </c>
      <c r="GF1505" s="2" t="s">
        <v>188</v>
      </c>
    </row>
    <row r="1506" spans="1:188" x14ac:dyDescent="0.7">
      <c r="A1506" s="2">
        <v>1486128</v>
      </c>
      <c r="B1506" s="2" t="s">
        <v>1692</v>
      </c>
      <c r="C1506" s="3">
        <v>41275</v>
      </c>
      <c r="D1506" s="2">
        <v>6</v>
      </c>
      <c r="E1506" s="2">
        <v>3</v>
      </c>
      <c r="F1506" s="2">
        <v>1</v>
      </c>
      <c r="G1506" s="2">
        <v>3</v>
      </c>
      <c r="H1506" s="2">
        <v>1</v>
      </c>
      <c r="I1506" s="2">
        <v>0</v>
      </c>
      <c r="J1506" s="2">
        <v>1</v>
      </c>
      <c r="K1506" s="2">
        <v>0</v>
      </c>
      <c r="L1506" s="2">
        <v>1</v>
      </c>
      <c r="M1506" s="2">
        <v>1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1</v>
      </c>
      <c r="AE1506" s="2">
        <v>0</v>
      </c>
      <c r="AF1506" s="2">
        <v>0</v>
      </c>
      <c r="AG1506" s="2">
        <v>0</v>
      </c>
      <c r="AH1506" s="2">
        <v>1</v>
      </c>
      <c r="AI1506" s="2">
        <v>1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0</v>
      </c>
      <c r="AP1506" s="2">
        <v>0</v>
      </c>
      <c r="AQ1506" s="2">
        <v>0</v>
      </c>
      <c r="AR1506" s="2">
        <v>1</v>
      </c>
      <c r="AS1506" s="2">
        <v>0</v>
      </c>
      <c r="AT1506" s="2">
        <v>0</v>
      </c>
      <c r="AU1506" s="2">
        <v>0</v>
      </c>
      <c r="AV1506" s="2">
        <v>1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1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110</v>
      </c>
      <c r="CG1506" s="2">
        <v>100</v>
      </c>
      <c r="CH1506" s="2">
        <v>10</v>
      </c>
      <c r="CI1506" s="2">
        <v>0</v>
      </c>
      <c r="CJ1506" s="2">
        <v>50</v>
      </c>
      <c r="CK1506" s="2">
        <v>0</v>
      </c>
      <c r="CL1506" s="2">
        <v>50</v>
      </c>
      <c r="CM1506" s="2">
        <v>0</v>
      </c>
      <c r="CN1506" s="2">
        <v>10</v>
      </c>
      <c r="CO1506" s="2">
        <v>0</v>
      </c>
      <c r="CP1506" s="2">
        <v>50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10</v>
      </c>
      <c r="DC1506" s="2">
        <v>0</v>
      </c>
      <c r="DD1506" s="2">
        <v>50</v>
      </c>
      <c r="DE1506" s="2">
        <v>0</v>
      </c>
      <c r="DF1506" s="2">
        <v>50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2">
        <v>0</v>
      </c>
      <c r="DZ1506" s="2">
        <v>0</v>
      </c>
      <c r="EA1506" s="2">
        <v>0</v>
      </c>
      <c r="EB1506" s="2">
        <v>0</v>
      </c>
      <c r="EC1506" s="2">
        <v>0</v>
      </c>
      <c r="ED1506" s="2">
        <v>0</v>
      </c>
      <c r="EE1506" s="2">
        <v>0</v>
      </c>
      <c r="EF1506" s="2">
        <v>10</v>
      </c>
      <c r="EG1506" s="2">
        <v>0</v>
      </c>
      <c r="EH1506" s="2">
        <v>0</v>
      </c>
      <c r="EI1506" s="2">
        <v>0</v>
      </c>
      <c r="EJ1506" s="2">
        <v>0</v>
      </c>
      <c r="EK1506" s="2">
        <v>0</v>
      </c>
      <c r="EL1506" s="2">
        <v>0</v>
      </c>
      <c r="EM1506" s="2">
        <v>0</v>
      </c>
      <c r="EN1506" s="2">
        <v>0</v>
      </c>
      <c r="EO1506" s="2">
        <v>0</v>
      </c>
      <c r="EP1506" s="2">
        <v>0</v>
      </c>
      <c r="EQ1506" s="2">
        <v>0</v>
      </c>
      <c r="ER1506" s="2">
        <v>0</v>
      </c>
      <c r="ES1506" s="2">
        <v>0</v>
      </c>
      <c r="ET1506" s="2">
        <v>0</v>
      </c>
      <c r="EU1506" s="2">
        <v>0</v>
      </c>
      <c r="EV1506" s="2">
        <v>0</v>
      </c>
      <c r="EW1506" s="2">
        <v>0</v>
      </c>
      <c r="EX1506" s="2">
        <v>0</v>
      </c>
      <c r="EY1506" s="2">
        <v>0</v>
      </c>
      <c r="EZ1506" s="2">
        <v>0</v>
      </c>
      <c r="FA1506" s="2">
        <v>50</v>
      </c>
      <c r="FB1506" s="2">
        <v>0</v>
      </c>
      <c r="FC1506" s="2">
        <v>0</v>
      </c>
      <c r="FD1506" s="2">
        <v>0</v>
      </c>
      <c r="FE1506" s="2">
        <v>0</v>
      </c>
      <c r="FF1506" s="2">
        <v>0</v>
      </c>
      <c r="FG1506" s="2">
        <v>0</v>
      </c>
      <c r="FH1506" s="2">
        <v>0</v>
      </c>
      <c r="FI1506" s="2">
        <v>0</v>
      </c>
      <c r="FJ1506" s="2">
        <v>0</v>
      </c>
      <c r="FK1506" s="2">
        <v>0</v>
      </c>
      <c r="FL1506" s="2">
        <v>0</v>
      </c>
      <c r="FM1506" s="2">
        <v>0</v>
      </c>
      <c r="FN1506" s="2">
        <v>0</v>
      </c>
      <c r="FO1506" s="2">
        <v>0</v>
      </c>
      <c r="FP1506" s="2">
        <v>0</v>
      </c>
      <c r="FQ1506" s="2">
        <v>0</v>
      </c>
      <c r="FR1506" s="2">
        <v>0</v>
      </c>
      <c r="FS1506" s="2">
        <v>0</v>
      </c>
      <c r="FT1506" s="2">
        <v>0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0</v>
      </c>
      <c r="GA1506" s="2">
        <v>0</v>
      </c>
      <c r="GB1506" s="2">
        <v>50</v>
      </c>
      <c r="GC1506" s="2">
        <v>0</v>
      </c>
      <c r="GD1506" s="2">
        <v>110</v>
      </c>
      <c r="GE1506" s="2">
        <v>3</v>
      </c>
      <c r="GF1506" s="2" t="s">
        <v>188</v>
      </c>
    </row>
    <row r="1507" spans="1:188" x14ac:dyDescent="0.7">
      <c r="A1507" s="2">
        <v>1486292</v>
      </c>
      <c r="B1507" s="2" t="s">
        <v>1693</v>
      </c>
      <c r="C1507" s="3">
        <v>41275</v>
      </c>
      <c r="D1507" s="2">
        <v>6</v>
      </c>
      <c r="E1507" s="2">
        <v>3</v>
      </c>
      <c r="F1507" s="2">
        <v>1</v>
      </c>
      <c r="G1507" s="2">
        <v>3</v>
      </c>
      <c r="H1507" s="2">
        <v>1</v>
      </c>
      <c r="I1507" s="2">
        <v>0</v>
      </c>
      <c r="J1507" s="2">
        <v>1</v>
      </c>
      <c r="K1507" s="2">
        <v>0</v>
      </c>
      <c r="L1507" s="2">
        <v>1</v>
      </c>
      <c r="M1507" s="2">
        <v>1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1</v>
      </c>
      <c r="AE1507" s="2">
        <v>0</v>
      </c>
      <c r="AF1507" s="2">
        <v>0</v>
      </c>
      <c r="AG1507" s="2">
        <v>0</v>
      </c>
      <c r="AH1507" s="2">
        <v>1</v>
      </c>
      <c r="AI1507" s="2">
        <v>1</v>
      </c>
      <c r="AJ1507" s="2">
        <v>0</v>
      </c>
      <c r="AK1507" s="2">
        <v>0</v>
      </c>
      <c r="AL1507" s="2">
        <v>0</v>
      </c>
      <c r="AM1507" s="2">
        <v>0</v>
      </c>
      <c r="AN1507" s="2">
        <v>1</v>
      </c>
      <c r="AO1507" s="2">
        <v>0</v>
      </c>
      <c r="AP1507" s="2">
        <v>0</v>
      </c>
      <c r="AQ1507" s="2">
        <v>0</v>
      </c>
      <c r="AR1507" s="2">
        <v>1</v>
      </c>
      <c r="AS1507" s="2">
        <v>0</v>
      </c>
      <c r="AT1507" s="2">
        <v>0</v>
      </c>
      <c r="AU1507" s="2">
        <v>0</v>
      </c>
      <c r="AV1507" s="2">
        <v>1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1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175</v>
      </c>
      <c r="CG1507" s="2">
        <v>150</v>
      </c>
      <c r="CH1507" s="2">
        <v>25</v>
      </c>
      <c r="CI1507" s="2">
        <v>0</v>
      </c>
      <c r="CJ1507" s="2">
        <v>50</v>
      </c>
      <c r="CK1507" s="2">
        <v>0</v>
      </c>
      <c r="CL1507" s="2">
        <v>100</v>
      </c>
      <c r="CM1507" s="2">
        <v>0</v>
      </c>
      <c r="CN1507" s="2">
        <v>25</v>
      </c>
      <c r="CO1507" s="2">
        <v>0</v>
      </c>
      <c r="CP1507" s="2">
        <v>50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0</v>
      </c>
      <c r="CZ1507" s="2">
        <v>0</v>
      </c>
      <c r="DA1507" s="2">
        <v>0</v>
      </c>
      <c r="DB1507" s="2">
        <v>25</v>
      </c>
      <c r="DC1507" s="2">
        <v>0</v>
      </c>
      <c r="DD1507" s="2">
        <v>50</v>
      </c>
      <c r="DE1507" s="2">
        <v>0</v>
      </c>
      <c r="DF1507" s="2">
        <v>100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25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0</v>
      </c>
      <c r="EJ1507" s="2">
        <v>0</v>
      </c>
      <c r="EK1507" s="2">
        <v>0</v>
      </c>
      <c r="EL1507" s="2">
        <v>0</v>
      </c>
      <c r="EM1507" s="2">
        <v>0</v>
      </c>
      <c r="EN1507" s="2">
        <v>0</v>
      </c>
      <c r="EO1507" s="2">
        <v>0</v>
      </c>
      <c r="EP1507" s="2">
        <v>0</v>
      </c>
      <c r="EQ1507" s="2">
        <v>0</v>
      </c>
      <c r="ER1507" s="2">
        <v>0</v>
      </c>
      <c r="ES1507" s="2">
        <v>0</v>
      </c>
      <c r="ET1507" s="2">
        <v>0</v>
      </c>
      <c r="EU1507" s="2">
        <v>0</v>
      </c>
      <c r="EV1507" s="2">
        <v>50</v>
      </c>
      <c r="EW1507" s="2">
        <v>0</v>
      </c>
      <c r="EX1507" s="2">
        <v>0</v>
      </c>
      <c r="EY1507" s="2">
        <v>0</v>
      </c>
      <c r="EZ1507" s="2">
        <v>0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0</v>
      </c>
      <c r="FG1507" s="2">
        <v>0</v>
      </c>
      <c r="FH1507" s="2">
        <v>0</v>
      </c>
      <c r="FI1507" s="2">
        <v>0</v>
      </c>
      <c r="FJ1507" s="2">
        <v>0</v>
      </c>
      <c r="FK1507" s="2">
        <v>0</v>
      </c>
      <c r="FL1507" s="2">
        <v>0</v>
      </c>
      <c r="FM1507" s="2">
        <v>0</v>
      </c>
      <c r="FN1507" s="2">
        <v>0</v>
      </c>
      <c r="FO1507" s="2">
        <v>0</v>
      </c>
      <c r="FP1507" s="2">
        <v>0</v>
      </c>
      <c r="FQ1507" s="2">
        <v>0</v>
      </c>
      <c r="FR1507" s="2">
        <v>0</v>
      </c>
      <c r="FS1507" s="2">
        <v>0</v>
      </c>
      <c r="FT1507" s="2">
        <v>0</v>
      </c>
      <c r="FU1507" s="2">
        <v>0</v>
      </c>
      <c r="FV1507" s="2">
        <v>0</v>
      </c>
      <c r="FW1507" s="2">
        <v>0</v>
      </c>
      <c r="FX1507" s="2">
        <v>0</v>
      </c>
      <c r="FY1507" s="2">
        <v>0</v>
      </c>
      <c r="FZ1507" s="2">
        <v>100</v>
      </c>
      <c r="GA1507" s="2">
        <v>0</v>
      </c>
      <c r="GB1507" s="2">
        <v>0</v>
      </c>
      <c r="GC1507" s="2">
        <v>0</v>
      </c>
      <c r="GD1507" s="2">
        <v>175</v>
      </c>
      <c r="GE1507" s="2">
        <v>3</v>
      </c>
      <c r="GF1507" s="2" t="s">
        <v>188</v>
      </c>
    </row>
    <row r="1508" spans="1:188" x14ac:dyDescent="0.7">
      <c r="A1508" s="2">
        <v>1488293</v>
      </c>
      <c r="B1508" s="2" t="s">
        <v>1694</v>
      </c>
      <c r="C1508" s="3">
        <v>41275</v>
      </c>
      <c r="D1508" s="2">
        <v>6</v>
      </c>
      <c r="E1508" s="2">
        <v>3</v>
      </c>
      <c r="F1508" s="2">
        <v>1</v>
      </c>
      <c r="G1508" s="2">
        <v>3</v>
      </c>
      <c r="H1508" s="2">
        <v>1</v>
      </c>
      <c r="I1508" s="2">
        <v>0</v>
      </c>
      <c r="J1508" s="2">
        <v>1</v>
      </c>
      <c r="K1508" s="2">
        <v>0</v>
      </c>
      <c r="L1508" s="2">
        <v>1</v>
      </c>
      <c r="M1508" s="2">
        <v>1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</v>
      </c>
      <c r="AE1508" s="2">
        <v>0</v>
      </c>
      <c r="AF1508" s="2">
        <v>0</v>
      </c>
      <c r="AG1508" s="2">
        <v>0</v>
      </c>
      <c r="AH1508" s="2">
        <v>1</v>
      </c>
      <c r="AI1508" s="2">
        <v>1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0</v>
      </c>
      <c r="AP1508" s="2">
        <v>0</v>
      </c>
      <c r="AQ1508" s="2">
        <v>0</v>
      </c>
      <c r="AR1508" s="2">
        <v>1</v>
      </c>
      <c r="AS1508" s="2">
        <v>0</v>
      </c>
      <c r="AT1508" s="2">
        <v>0</v>
      </c>
      <c r="AU1508" s="2">
        <v>0</v>
      </c>
      <c r="AV1508" s="2">
        <v>1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1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75</v>
      </c>
      <c r="CG1508" s="2">
        <v>50</v>
      </c>
      <c r="CH1508" s="2">
        <v>25</v>
      </c>
      <c r="CI1508" s="2">
        <v>0</v>
      </c>
      <c r="CJ1508" s="2">
        <v>25</v>
      </c>
      <c r="CK1508" s="2">
        <v>0</v>
      </c>
      <c r="CL1508" s="2">
        <v>25</v>
      </c>
      <c r="CM1508" s="2">
        <v>0</v>
      </c>
      <c r="CN1508" s="2">
        <v>25</v>
      </c>
      <c r="CO1508" s="2">
        <v>0</v>
      </c>
      <c r="CP1508" s="2">
        <v>25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2">
        <v>25</v>
      </c>
      <c r="DC1508" s="2">
        <v>0</v>
      </c>
      <c r="DD1508" s="2">
        <v>25</v>
      </c>
      <c r="DE1508" s="2">
        <v>0</v>
      </c>
      <c r="DF1508" s="2">
        <v>25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25</v>
      </c>
      <c r="ED1508" s="2">
        <v>0</v>
      </c>
      <c r="EE1508" s="2">
        <v>0</v>
      </c>
      <c r="EF1508" s="2">
        <v>0</v>
      </c>
      <c r="EG1508" s="2">
        <v>0</v>
      </c>
      <c r="EH1508" s="2">
        <v>0</v>
      </c>
      <c r="EI1508" s="2">
        <v>0</v>
      </c>
      <c r="EJ1508" s="2">
        <v>0</v>
      </c>
      <c r="EK1508" s="2">
        <v>0</v>
      </c>
      <c r="EL1508" s="2">
        <v>0</v>
      </c>
      <c r="EM1508" s="2">
        <v>0</v>
      </c>
      <c r="EN1508" s="2">
        <v>0</v>
      </c>
      <c r="EO1508" s="2">
        <v>0</v>
      </c>
      <c r="EP1508" s="2">
        <v>0</v>
      </c>
      <c r="EQ1508" s="2">
        <v>0</v>
      </c>
      <c r="ER1508" s="2">
        <v>0</v>
      </c>
      <c r="ES1508" s="2">
        <v>0</v>
      </c>
      <c r="ET1508" s="2">
        <v>0</v>
      </c>
      <c r="EU1508" s="2">
        <v>0</v>
      </c>
      <c r="EV1508" s="2">
        <v>0</v>
      </c>
      <c r="EW1508" s="2">
        <v>0</v>
      </c>
      <c r="EX1508" s="2">
        <v>0</v>
      </c>
      <c r="EY1508" s="2">
        <v>0</v>
      </c>
      <c r="EZ1508" s="2">
        <v>0</v>
      </c>
      <c r="FA1508" s="2">
        <v>25</v>
      </c>
      <c r="FB1508" s="2">
        <v>0</v>
      </c>
      <c r="FC1508" s="2">
        <v>0</v>
      </c>
      <c r="FD1508" s="2">
        <v>0</v>
      </c>
      <c r="FE1508" s="2">
        <v>0</v>
      </c>
      <c r="FF1508" s="2">
        <v>0</v>
      </c>
      <c r="FG1508" s="2">
        <v>0</v>
      </c>
      <c r="FH1508" s="2">
        <v>0</v>
      </c>
      <c r="FI1508" s="2">
        <v>0</v>
      </c>
      <c r="FJ1508" s="2">
        <v>0</v>
      </c>
      <c r="FK1508" s="2">
        <v>0</v>
      </c>
      <c r="FL1508" s="2">
        <v>0</v>
      </c>
      <c r="FM1508" s="2">
        <v>0</v>
      </c>
      <c r="FN1508" s="2">
        <v>0</v>
      </c>
      <c r="FO1508" s="2">
        <v>0</v>
      </c>
      <c r="FP1508" s="2">
        <v>0</v>
      </c>
      <c r="FQ1508" s="2">
        <v>0</v>
      </c>
      <c r="FR1508" s="2">
        <v>0</v>
      </c>
      <c r="FS1508" s="2">
        <v>0</v>
      </c>
      <c r="FT1508" s="2">
        <v>0</v>
      </c>
      <c r="FU1508" s="2">
        <v>0</v>
      </c>
      <c r="FV1508" s="2">
        <v>0</v>
      </c>
      <c r="FW1508" s="2">
        <v>0</v>
      </c>
      <c r="FX1508" s="2">
        <v>25</v>
      </c>
      <c r="FY1508" s="2">
        <v>0</v>
      </c>
      <c r="FZ1508" s="2">
        <v>0</v>
      </c>
      <c r="GA1508" s="2">
        <v>0</v>
      </c>
      <c r="GB1508" s="2">
        <v>0</v>
      </c>
      <c r="GC1508" s="2">
        <v>0</v>
      </c>
      <c r="GD1508" s="2">
        <v>75</v>
      </c>
      <c r="GE1508" s="2">
        <v>3</v>
      </c>
      <c r="GF1508" s="2" t="s">
        <v>188</v>
      </c>
    </row>
    <row r="1509" spans="1:188" x14ac:dyDescent="0.7">
      <c r="A1509" s="2">
        <v>1489957</v>
      </c>
      <c r="B1509" s="2" t="s">
        <v>1695</v>
      </c>
      <c r="C1509" s="3">
        <v>41275</v>
      </c>
      <c r="D1509" s="2">
        <v>6</v>
      </c>
      <c r="E1509" s="2">
        <v>3</v>
      </c>
      <c r="F1509" s="2">
        <v>1</v>
      </c>
      <c r="G1509" s="2">
        <v>3</v>
      </c>
      <c r="H1509" s="2">
        <v>1</v>
      </c>
      <c r="I1509" s="2">
        <v>0</v>
      </c>
      <c r="J1509" s="2">
        <v>2</v>
      </c>
      <c r="K1509" s="2">
        <v>0</v>
      </c>
      <c r="L1509" s="2">
        <v>1</v>
      </c>
      <c r="M1509" s="2">
        <v>1</v>
      </c>
      <c r="N1509" s="2">
        <v>0</v>
      </c>
      <c r="O1509" s="2">
        <v>2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1</v>
      </c>
      <c r="AE1509" s="2">
        <v>0</v>
      </c>
      <c r="AF1509" s="2">
        <v>0</v>
      </c>
      <c r="AG1509" s="2">
        <v>0</v>
      </c>
      <c r="AH1509" s="2">
        <v>1</v>
      </c>
      <c r="AI1509" s="2">
        <v>1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0</v>
      </c>
      <c r="AP1509" s="2">
        <v>0</v>
      </c>
      <c r="AQ1509" s="2">
        <v>0</v>
      </c>
      <c r="AR1509" s="2">
        <v>1</v>
      </c>
      <c r="AS1509" s="2">
        <v>0</v>
      </c>
      <c r="AT1509" s="2">
        <v>0</v>
      </c>
      <c r="AU1509" s="2">
        <v>0</v>
      </c>
      <c r="AV1509" s="2">
        <v>1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1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408.91</v>
      </c>
      <c r="CG1509" s="2">
        <v>308.91000000000003</v>
      </c>
      <c r="CH1509" s="2">
        <v>100</v>
      </c>
      <c r="CI1509" s="2">
        <v>0</v>
      </c>
      <c r="CJ1509" s="2">
        <v>213</v>
      </c>
      <c r="CK1509" s="2">
        <v>0</v>
      </c>
      <c r="CL1509" s="2">
        <v>95.91</v>
      </c>
      <c r="CM1509" s="2">
        <v>0</v>
      </c>
      <c r="CN1509" s="2">
        <v>100</v>
      </c>
      <c r="CO1509" s="2">
        <v>0</v>
      </c>
      <c r="CP1509" s="2">
        <v>213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2">
        <v>100</v>
      </c>
      <c r="DC1509" s="2">
        <v>0</v>
      </c>
      <c r="DD1509" s="2">
        <v>213</v>
      </c>
      <c r="DE1509" s="2">
        <v>0</v>
      </c>
      <c r="DF1509" s="2">
        <v>95.91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100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0</v>
      </c>
      <c r="EH1509" s="2">
        <v>0</v>
      </c>
      <c r="EI1509" s="2">
        <v>0</v>
      </c>
      <c r="EJ1509" s="2">
        <v>0</v>
      </c>
      <c r="EK1509" s="2">
        <v>0</v>
      </c>
      <c r="EL1509" s="2">
        <v>0</v>
      </c>
      <c r="EM1509" s="2">
        <v>0</v>
      </c>
      <c r="EN1509" s="2">
        <v>0</v>
      </c>
      <c r="EO1509" s="2">
        <v>0</v>
      </c>
      <c r="EP1509" s="2">
        <v>0</v>
      </c>
      <c r="EQ1509" s="2">
        <v>0</v>
      </c>
      <c r="ER1509" s="2">
        <v>0</v>
      </c>
      <c r="ES1509" s="2">
        <v>0</v>
      </c>
      <c r="ET1509" s="2">
        <v>0</v>
      </c>
      <c r="EU1509" s="2">
        <v>0</v>
      </c>
      <c r="EV1509" s="2">
        <v>0</v>
      </c>
      <c r="EW1509" s="2">
        <v>0</v>
      </c>
      <c r="EX1509" s="2">
        <v>0</v>
      </c>
      <c r="EY1509" s="2">
        <v>0</v>
      </c>
      <c r="EZ1509" s="2">
        <v>0</v>
      </c>
      <c r="FA1509" s="2">
        <v>0</v>
      </c>
      <c r="FB1509" s="2">
        <v>0</v>
      </c>
      <c r="FC1509" s="2">
        <v>0</v>
      </c>
      <c r="FD1509" s="2">
        <v>0</v>
      </c>
      <c r="FE1509" s="2">
        <v>213</v>
      </c>
      <c r="FF1509" s="2">
        <v>0</v>
      </c>
      <c r="FG1509" s="2">
        <v>0</v>
      </c>
      <c r="FH1509" s="2">
        <v>0</v>
      </c>
      <c r="FI1509" s="2">
        <v>0</v>
      </c>
      <c r="FJ1509" s="2">
        <v>0</v>
      </c>
      <c r="FK1509" s="2">
        <v>0</v>
      </c>
      <c r="FL1509" s="2">
        <v>0</v>
      </c>
      <c r="FM1509" s="2">
        <v>0</v>
      </c>
      <c r="FN1509" s="2">
        <v>0</v>
      </c>
      <c r="FO1509" s="2">
        <v>0</v>
      </c>
      <c r="FP1509" s="2">
        <v>0</v>
      </c>
      <c r="FQ1509" s="2">
        <v>0</v>
      </c>
      <c r="FR1509" s="2">
        <v>0</v>
      </c>
      <c r="FS1509" s="2">
        <v>95.91</v>
      </c>
      <c r="FT1509" s="2">
        <v>0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0</v>
      </c>
      <c r="GB1509" s="2">
        <v>0</v>
      </c>
      <c r="GC1509" s="2">
        <v>0</v>
      </c>
      <c r="GD1509" s="2">
        <v>408.909999999999</v>
      </c>
      <c r="GE1509" s="2">
        <v>4</v>
      </c>
      <c r="GF1509" s="2" t="s">
        <v>188</v>
      </c>
    </row>
    <row r="1510" spans="1:188" x14ac:dyDescent="0.7">
      <c r="A1510" s="2">
        <v>1490033</v>
      </c>
      <c r="B1510" s="2" t="s">
        <v>1696</v>
      </c>
      <c r="C1510" s="3">
        <v>41640</v>
      </c>
      <c r="D1510" s="2">
        <v>5</v>
      </c>
      <c r="E1510" s="2">
        <v>3</v>
      </c>
      <c r="F1510" s="2">
        <v>1</v>
      </c>
      <c r="G1510" s="2">
        <v>3</v>
      </c>
      <c r="H1510" s="2">
        <v>0</v>
      </c>
      <c r="I1510" s="2">
        <v>1</v>
      </c>
      <c r="J1510" s="2">
        <v>0</v>
      </c>
      <c r="K1510" s="2">
        <v>1</v>
      </c>
      <c r="L1510" s="2">
        <v>0</v>
      </c>
      <c r="M1510" s="2">
        <v>1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1</v>
      </c>
      <c r="AI1510" s="2">
        <v>1</v>
      </c>
      <c r="AJ1510" s="2">
        <v>0</v>
      </c>
      <c r="AK1510" s="2">
        <v>0</v>
      </c>
      <c r="AL1510" s="2">
        <v>0</v>
      </c>
      <c r="AM1510" s="2">
        <v>0</v>
      </c>
      <c r="AN1510" s="2">
        <v>1</v>
      </c>
      <c r="AO1510" s="2">
        <v>0</v>
      </c>
      <c r="AP1510" s="2">
        <v>0</v>
      </c>
      <c r="AQ1510" s="2">
        <v>0</v>
      </c>
      <c r="AR1510" s="2">
        <v>1</v>
      </c>
      <c r="AS1510" s="2">
        <v>0</v>
      </c>
      <c r="AT1510" s="2">
        <v>0</v>
      </c>
      <c r="AU1510" s="2">
        <v>0</v>
      </c>
      <c r="AV1510" s="2">
        <v>1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199</v>
      </c>
      <c r="CG1510" s="2">
        <v>149</v>
      </c>
      <c r="CH1510" s="2">
        <v>0</v>
      </c>
      <c r="CI1510" s="2">
        <v>100</v>
      </c>
      <c r="CJ1510" s="2">
        <v>0</v>
      </c>
      <c r="CK1510" s="2">
        <v>99</v>
      </c>
      <c r="CL1510" s="2">
        <v>0</v>
      </c>
      <c r="CM1510" s="2">
        <v>0</v>
      </c>
      <c r="CN1510" s="2">
        <v>0</v>
      </c>
      <c r="CO1510" s="2">
        <v>100</v>
      </c>
      <c r="CP1510" s="2">
        <v>0</v>
      </c>
      <c r="CQ1510" s="2">
        <v>99</v>
      </c>
      <c r="CR1510" s="2">
        <v>0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0</v>
      </c>
      <c r="CZ1510" s="2">
        <v>0</v>
      </c>
      <c r="DA1510" s="2">
        <v>0</v>
      </c>
      <c r="DB1510" s="2">
        <v>100</v>
      </c>
      <c r="DC1510" s="2">
        <v>0</v>
      </c>
      <c r="DD1510" s="2">
        <v>99</v>
      </c>
      <c r="DE1510" s="2">
        <v>0</v>
      </c>
      <c r="DF1510" s="2">
        <v>50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0</v>
      </c>
      <c r="EF1510" s="2">
        <v>0</v>
      </c>
      <c r="EG1510" s="2">
        <v>0</v>
      </c>
      <c r="EH1510" s="2">
        <v>0</v>
      </c>
      <c r="EI1510" s="2">
        <v>100</v>
      </c>
      <c r="EJ1510" s="2">
        <v>0</v>
      </c>
      <c r="EK1510" s="2">
        <v>0</v>
      </c>
      <c r="EL1510" s="2">
        <v>0</v>
      </c>
      <c r="EM1510" s="2">
        <v>0</v>
      </c>
      <c r="EN1510" s="2">
        <v>0</v>
      </c>
      <c r="EO1510" s="2">
        <v>0</v>
      </c>
      <c r="EP1510" s="2">
        <v>0</v>
      </c>
      <c r="EQ1510" s="2">
        <v>0</v>
      </c>
      <c r="ER1510" s="2">
        <v>0</v>
      </c>
      <c r="ES1510" s="2">
        <v>0</v>
      </c>
      <c r="ET1510" s="2">
        <v>0</v>
      </c>
      <c r="EU1510" s="2">
        <v>0</v>
      </c>
      <c r="EV1510" s="2">
        <v>0</v>
      </c>
      <c r="EW1510" s="2">
        <v>0</v>
      </c>
      <c r="EX1510" s="2">
        <v>0</v>
      </c>
      <c r="EY1510" s="2">
        <v>0</v>
      </c>
      <c r="EZ1510" s="2">
        <v>0</v>
      </c>
      <c r="FA1510" s="2">
        <v>0</v>
      </c>
      <c r="FB1510" s="2">
        <v>0</v>
      </c>
      <c r="FC1510" s="2">
        <v>0</v>
      </c>
      <c r="FD1510" s="2">
        <v>0</v>
      </c>
      <c r="FE1510" s="2">
        <v>0</v>
      </c>
      <c r="FF1510" s="2">
        <v>0</v>
      </c>
      <c r="FG1510" s="2">
        <v>0</v>
      </c>
      <c r="FH1510" s="2">
        <v>0</v>
      </c>
      <c r="FI1510" s="2">
        <v>99</v>
      </c>
      <c r="FJ1510" s="2">
        <v>0</v>
      </c>
      <c r="FK1510" s="2">
        <v>0</v>
      </c>
      <c r="FL1510" s="2">
        <v>0</v>
      </c>
      <c r="FM1510" s="2">
        <v>0</v>
      </c>
      <c r="FN1510" s="2">
        <v>0</v>
      </c>
      <c r="FO1510" s="2">
        <v>0</v>
      </c>
      <c r="FP1510" s="2">
        <v>0</v>
      </c>
      <c r="FQ1510" s="2">
        <v>0</v>
      </c>
      <c r="FR1510" s="2">
        <v>0</v>
      </c>
      <c r="FS1510" s="2">
        <v>0</v>
      </c>
      <c r="FT1510" s="2">
        <v>0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0</v>
      </c>
      <c r="GB1510" s="2">
        <v>0</v>
      </c>
      <c r="GC1510" s="2">
        <v>0</v>
      </c>
      <c r="GD1510" s="2">
        <v>199</v>
      </c>
      <c r="GE1510" s="2">
        <v>2</v>
      </c>
      <c r="GF1510" s="2" t="s">
        <v>188</v>
      </c>
    </row>
    <row r="1511" spans="1:188" x14ac:dyDescent="0.7">
      <c r="A1511" s="2">
        <v>1490310</v>
      </c>
      <c r="B1511" s="2" t="s">
        <v>1697</v>
      </c>
      <c r="C1511" s="3">
        <v>41275</v>
      </c>
      <c r="D1511" s="2">
        <v>6</v>
      </c>
      <c r="E1511" s="2">
        <v>4</v>
      </c>
      <c r="F1511" s="2">
        <v>2</v>
      </c>
      <c r="G1511" s="2">
        <v>4</v>
      </c>
      <c r="H1511" s="2">
        <v>1</v>
      </c>
      <c r="I1511" s="2">
        <v>0</v>
      </c>
      <c r="J1511" s="2">
        <v>1</v>
      </c>
      <c r="K1511" s="2">
        <v>0</v>
      </c>
      <c r="L1511" s="2">
        <v>1</v>
      </c>
      <c r="M1511" s="2">
        <v>1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0</v>
      </c>
      <c r="AN1511" s="2">
        <v>1</v>
      </c>
      <c r="AO1511" s="2">
        <v>0</v>
      </c>
      <c r="AP1511" s="2">
        <v>0</v>
      </c>
      <c r="AQ1511" s="2">
        <v>0</v>
      </c>
      <c r="AR1511" s="2">
        <v>1</v>
      </c>
      <c r="AS1511" s="2">
        <v>0</v>
      </c>
      <c r="AT1511" s="2">
        <v>0</v>
      </c>
      <c r="AU1511" s="2">
        <v>0</v>
      </c>
      <c r="AV1511" s="2">
        <v>1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1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70</v>
      </c>
      <c r="CG1511" s="2">
        <v>212.59</v>
      </c>
      <c r="CH1511" s="2">
        <v>50</v>
      </c>
      <c r="CI1511" s="2">
        <v>0</v>
      </c>
      <c r="CJ1511" s="2">
        <v>20</v>
      </c>
      <c r="CK1511" s="2">
        <v>0</v>
      </c>
      <c r="CL1511" s="2">
        <v>192.59</v>
      </c>
      <c r="CM1511" s="2">
        <v>0</v>
      </c>
      <c r="CN1511" s="2">
        <v>50</v>
      </c>
      <c r="CO1511" s="2">
        <v>0</v>
      </c>
      <c r="CP1511" s="2">
        <v>20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50</v>
      </c>
      <c r="DC1511" s="2">
        <v>0</v>
      </c>
      <c r="DD1511" s="2">
        <v>20</v>
      </c>
      <c r="DE1511" s="2">
        <v>0</v>
      </c>
      <c r="DF1511" s="2">
        <v>192.59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50</v>
      </c>
      <c r="ED1511" s="2">
        <v>0</v>
      </c>
      <c r="EE1511" s="2">
        <v>0</v>
      </c>
      <c r="EF1511" s="2">
        <v>0</v>
      </c>
      <c r="EG1511" s="2">
        <v>0</v>
      </c>
      <c r="EH1511" s="2">
        <v>0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0</v>
      </c>
      <c r="EO1511" s="2">
        <v>0</v>
      </c>
      <c r="EP1511" s="2">
        <v>0</v>
      </c>
      <c r="EQ1511" s="2">
        <v>0</v>
      </c>
      <c r="ER1511" s="2">
        <v>0</v>
      </c>
      <c r="ES1511" s="2">
        <v>0</v>
      </c>
      <c r="ET1511" s="2">
        <v>0</v>
      </c>
      <c r="EU1511" s="2">
        <v>0</v>
      </c>
      <c r="EV1511" s="2">
        <v>0</v>
      </c>
      <c r="EW1511" s="2">
        <v>0</v>
      </c>
      <c r="EX1511" s="2">
        <v>0</v>
      </c>
      <c r="EY1511" s="2">
        <v>0</v>
      </c>
      <c r="EZ1511" s="2">
        <v>0</v>
      </c>
      <c r="FA1511" s="2">
        <v>0</v>
      </c>
      <c r="FB1511" s="2">
        <v>0</v>
      </c>
      <c r="FC1511" s="2">
        <v>20</v>
      </c>
      <c r="FD1511" s="2">
        <v>0</v>
      </c>
      <c r="FE1511" s="2">
        <v>0</v>
      </c>
      <c r="FF1511" s="2">
        <v>0</v>
      </c>
      <c r="FG1511" s="2">
        <v>0</v>
      </c>
      <c r="FH1511" s="2">
        <v>0</v>
      </c>
      <c r="FI1511" s="2">
        <v>0</v>
      </c>
      <c r="FJ1511" s="2">
        <v>0</v>
      </c>
      <c r="FK1511" s="2">
        <v>0</v>
      </c>
      <c r="FL1511" s="2">
        <v>0</v>
      </c>
      <c r="FM1511" s="2">
        <v>0</v>
      </c>
      <c r="FN1511" s="2">
        <v>0</v>
      </c>
      <c r="FO1511" s="2">
        <v>0</v>
      </c>
      <c r="FP1511" s="2">
        <v>0</v>
      </c>
      <c r="FQ1511" s="2">
        <v>0</v>
      </c>
      <c r="FR1511" s="2">
        <v>0</v>
      </c>
      <c r="FS1511" s="2">
        <v>0</v>
      </c>
      <c r="FT1511" s="2">
        <v>0</v>
      </c>
      <c r="FU1511" s="2">
        <v>0</v>
      </c>
      <c r="FV1511" s="2">
        <v>0</v>
      </c>
      <c r="FW1511" s="2">
        <v>0</v>
      </c>
      <c r="FX1511" s="2">
        <v>192.59</v>
      </c>
      <c r="FY1511" s="2">
        <v>0</v>
      </c>
      <c r="FZ1511" s="2">
        <v>0</v>
      </c>
      <c r="GA1511" s="2">
        <v>0</v>
      </c>
      <c r="GB1511" s="2">
        <v>0</v>
      </c>
      <c r="GC1511" s="2">
        <v>0</v>
      </c>
      <c r="GD1511" s="2">
        <v>262.58999999999997</v>
      </c>
      <c r="GE1511" s="2">
        <v>3</v>
      </c>
      <c r="GF1511" s="2" t="s">
        <v>188</v>
      </c>
    </row>
    <row r="1512" spans="1:188" x14ac:dyDescent="0.7">
      <c r="A1512" s="2">
        <v>1490643</v>
      </c>
      <c r="B1512" s="2" t="s">
        <v>1698</v>
      </c>
      <c r="C1512" s="3">
        <v>41275</v>
      </c>
      <c r="D1512" s="2">
        <v>6</v>
      </c>
      <c r="E1512" s="2">
        <v>3</v>
      </c>
      <c r="F1512" s="2">
        <v>1</v>
      </c>
      <c r="G1512" s="2">
        <v>3</v>
      </c>
      <c r="H1512" s="2">
        <v>1</v>
      </c>
      <c r="I1512" s="2">
        <v>0</v>
      </c>
      <c r="J1512" s="2">
        <v>1</v>
      </c>
      <c r="K1512" s="2">
        <v>0</v>
      </c>
      <c r="L1512" s="2">
        <v>1</v>
      </c>
      <c r="M1512" s="2">
        <v>1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1</v>
      </c>
      <c r="AE1512" s="2">
        <v>0</v>
      </c>
      <c r="AF1512" s="2">
        <v>0</v>
      </c>
      <c r="AG1512" s="2">
        <v>0</v>
      </c>
      <c r="AH1512" s="2">
        <v>1</v>
      </c>
      <c r="AI1512" s="2">
        <v>1</v>
      </c>
      <c r="AJ1512" s="2">
        <v>0</v>
      </c>
      <c r="AK1512" s="2">
        <v>0</v>
      </c>
      <c r="AL1512" s="2">
        <v>0</v>
      </c>
      <c r="AM1512" s="2">
        <v>0</v>
      </c>
      <c r="AN1512" s="2">
        <v>1</v>
      </c>
      <c r="AO1512" s="2">
        <v>0</v>
      </c>
      <c r="AP1512" s="2">
        <v>0</v>
      </c>
      <c r="AQ1512" s="2">
        <v>0</v>
      </c>
      <c r="AR1512" s="2">
        <v>1</v>
      </c>
      <c r="AS1512" s="2">
        <v>0</v>
      </c>
      <c r="AT1512" s="2">
        <v>0</v>
      </c>
      <c r="AU1512" s="2">
        <v>0</v>
      </c>
      <c r="AV1512" s="2">
        <v>1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1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175</v>
      </c>
      <c r="CG1512" s="2">
        <v>125</v>
      </c>
      <c r="CH1512" s="2">
        <v>50</v>
      </c>
      <c r="CI1512" s="2">
        <v>0</v>
      </c>
      <c r="CJ1512" s="2">
        <v>50</v>
      </c>
      <c r="CK1512" s="2">
        <v>0</v>
      </c>
      <c r="CL1512" s="2">
        <v>75</v>
      </c>
      <c r="CM1512" s="2">
        <v>0</v>
      </c>
      <c r="CN1512" s="2">
        <v>50</v>
      </c>
      <c r="CO1512" s="2">
        <v>0</v>
      </c>
      <c r="CP1512" s="2">
        <v>50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50</v>
      </c>
      <c r="DC1512" s="2">
        <v>0</v>
      </c>
      <c r="DD1512" s="2">
        <v>50</v>
      </c>
      <c r="DE1512" s="2">
        <v>0</v>
      </c>
      <c r="DF1512" s="2">
        <v>75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50</v>
      </c>
      <c r="EE1512" s="2">
        <v>0</v>
      </c>
      <c r="EF1512" s="2">
        <v>0</v>
      </c>
      <c r="EG1512" s="2">
        <v>0</v>
      </c>
      <c r="EH1512" s="2">
        <v>0</v>
      </c>
      <c r="EI1512" s="2">
        <v>0</v>
      </c>
      <c r="EJ1512" s="2">
        <v>0</v>
      </c>
      <c r="EK1512" s="2">
        <v>0</v>
      </c>
      <c r="EL1512" s="2">
        <v>0</v>
      </c>
      <c r="EM1512" s="2">
        <v>0</v>
      </c>
      <c r="EN1512" s="2">
        <v>0</v>
      </c>
      <c r="EO1512" s="2">
        <v>0</v>
      </c>
      <c r="EP1512" s="2">
        <v>0</v>
      </c>
      <c r="EQ1512" s="2">
        <v>0</v>
      </c>
      <c r="ER1512" s="2">
        <v>0</v>
      </c>
      <c r="ES1512" s="2">
        <v>0</v>
      </c>
      <c r="ET1512" s="2">
        <v>0</v>
      </c>
      <c r="EU1512" s="2">
        <v>0</v>
      </c>
      <c r="EV1512" s="2">
        <v>0</v>
      </c>
      <c r="EW1512" s="2">
        <v>0</v>
      </c>
      <c r="EX1512" s="2">
        <v>0</v>
      </c>
      <c r="EY1512" s="2">
        <v>0</v>
      </c>
      <c r="EZ1512" s="2">
        <v>0</v>
      </c>
      <c r="FA1512" s="2">
        <v>0</v>
      </c>
      <c r="FB1512" s="2">
        <v>50</v>
      </c>
      <c r="FC1512" s="2">
        <v>0</v>
      </c>
      <c r="FD1512" s="2">
        <v>0</v>
      </c>
      <c r="FE1512" s="2">
        <v>0</v>
      </c>
      <c r="FF1512" s="2">
        <v>0</v>
      </c>
      <c r="FG1512" s="2">
        <v>0</v>
      </c>
      <c r="FH1512" s="2">
        <v>0</v>
      </c>
      <c r="FI1512" s="2">
        <v>0</v>
      </c>
      <c r="FJ1512" s="2">
        <v>0</v>
      </c>
      <c r="FK1512" s="2">
        <v>0</v>
      </c>
      <c r="FL1512" s="2">
        <v>0</v>
      </c>
      <c r="FM1512" s="2">
        <v>0</v>
      </c>
      <c r="FN1512" s="2">
        <v>0</v>
      </c>
      <c r="FO1512" s="2">
        <v>0</v>
      </c>
      <c r="FP1512" s="2">
        <v>0</v>
      </c>
      <c r="FQ1512" s="2">
        <v>0</v>
      </c>
      <c r="FR1512" s="2">
        <v>0</v>
      </c>
      <c r="FS1512" s="2">
        <v>75</v>
      </c>
      <c r="FT1512" s="2">
        <v>0</v>
      </c>
      <c r="FU1512" s="2">
        <v>0</v>
      </c>
      <c r="FV1512" s="2">
        <v>0</v>
      </c>
      <c r="FW1512" s="2">
        <v>0</v>
      </c>
      <c r="FX1512" s="2">
        <v>0</v>
      </c>
      <c r="FY1512" s="2">
        <v>0</v>
      </c>
      <c r="FZ1512" s="2">
        <v>0</v>
      </c>
      <c r="GA1512" s="2">
        <v>0</v>
      </c>
      <c r="GB1512" s="2">
        <v>0</v>
      </c>
      <c r="GC1512" s="2">
        <v>0</v>
      </c>
      <c r="GD1512" s="2">
        <v>175</v>
      </c>
      <c r="GE1512" s="2">
        <v>3</v>
      </c>
      <c r="GF1512" s="2" t="s">
        <v>188</v>
      </c>
    </row>
    <row r="1513" spans="1:188" x14ac:dyDescent="0.7">
      <c r="A1513" s="2">
        <v>1491429</v>
      </c>
      <c r="B1513" s="2" t="s">
        <v>1699</v>
      </c>
      <c r="C1513" s="3">
        <v>41275</v>
      </c>
      <c r="D1513" s="2">
        <v>6</v>
      </c>
      <c r="E1513" s="2">
        <v>4</v>
      </c>
      <c r="F1513" s="2">
        <v>2</v>
      </c>
      <c r="G1513" s="2">
        <v>4</v>
      </c>
      <c r="H1513" s="2">
        <v>1</v>
      </c>
      <c r="I1513" s="2">
        <v>0</v>
      </c>
      <c r="J1513" s="2">
        <v>4</v>
      </c>
      <c r="K1513" s="2">
        <v>0</v>
      </c>
      <c r="L1513" s="2">
        <v>1</v>
      </c>
      <c r="M1513" s="2">
        <v>1</v>
      </c>
      <c r="N1513" s="2">
        <v>0</v>
      </c>
      <c r="O1513" s="2">
        <v>4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1</v>
      </c>
      <c r="AI1513" s="2">
        <v>1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0</v>
      </c>
      <c r="AP1513" s="2">
        <v>0</v>
      </c>
      <c r="AQ1513" s="2">
        <v>0</v>
      </c>
      <c r="AR1513" s="2">
        <v>1</v>
      </c>
      <c r="AS1513" s="2">
        <v>0</v>
      </c>
      <c r="AT1513" s="2">
        <v>0</v>
      </c>
      <c r="AU1513" s="2">
        <v>0</v>
      </c>
      <c r="AV1513" s="2">
        <v>1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1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379.82</v>
      </c>
      <c r="CG1513" s="2">
        <v>379.82</v>
      </c>
      <c r="CH1513" s="2">
        <v>25</v>
      </c>
      <c r="CI1513" s="2">
        <v>0</v>
      </c>
      <c r="CJ1513" s="2">
        <v>354.82</v>
      </c>
      <c r="CK1513" s="2">
        <v>0</v>
      </c>
      <c r="CL1513" s="2">
        <v>25</v>
      </c>
      <c r="CM1513" s="2">
        <v>0</v>
      </c>
      <c r="CN1513" s="2">
        <v>25</v>
      </c>
      <c r="CO1513" s="2">
        <v>0</v>
      </c>
      <c r="CP1513" s="2">
        <v>354.82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25</v>
      </c>
      <c r="DC1513" s="2">
        <v>0</v>
      </c>
      <c r="DD1513" s="2">
        <v>354.82</v>
      </c>
      <c r="DE1513" s="2">
        <v>0</v>
      </c>
      <c r="DF1513" s="2">
        <v>25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0</v>
      </c>
      <c r="ED1513" s="2">
        <v>0</v>
      </c>
      <c r="EE1513" s="2">
        <v>0</v>
      </c>
      <c r="EF1513" s="2">
        <v>25</v>
      </c>
      <c r="EG1513" s="2">
        <v>0</v>
      </c>
      <c r="EH1513" s="2">
        <v>0</v>
      </c>
      <c r="EI1513" s="2">
        <v>0</v>
      </c>
      <c r="EJ1513" s="2">
        <v>0</v>
      </c>
      <c r="EK1513" s="2">
        <v>0</v>
      </c>
      <c r="EL1513" s="2">
        <v>0</v>
      </c>
      <c r="EM1513" s="2">
        <v>0</v>
      </c>
      <c r="EN1513" s="2">
        <v>0</v>
      </c>
      <c r="EO1513" s="2">
        <v>0</v>
      </c>
      <c r="EP1513" s="2">
        <v>0</v>
      </c>
      <c r="EQ1513" s="2">
        <v>0</v>
      </c>
      <c r="ER1513" s="2">
        <v>0</v>
      </c>
      <c r="ES1513" s="2">
        <v>0</v>
      </c>
      <c r="ET1513" s="2">
        <v>0</v>
      </c>
      <c r="EU1513" s="2">
        <v>0</v>
      </c>
      <c r="EV1513" s="2">
        <v>0</v>
      </c>
      <c r="EW1513" s="2">
        <v>0</v>
      </c>
      <c r="EX1513" s="2">
        <v>0</v>
      </c>
      <c r="EY1513" s="2">
        <v>0</v>
      </c>
      <c r="EZ1513" s="2">
        <v>0</v>
      </c>
      <c r="FA1513" s="2">
        <v>0</v>
      </c>
      <c r="FB1513" s="2">
        <v>0</v>
      </c>
      <c r="FC1513" s="2">
        <v>0</v>
      </c>
      <c r="FD1513" s="2">
        <v>0</v>
      </c>
      <c r="FE1513" s="2">
        <v>354.82</v>
      </c>
      <c r="FF1513" s="2">
        <v>0</v>
      </c>
      <c r="FG1513" s="2">
        <v>0</v>
      </c>
      <c r="FH1513" s="2">
        <v>0</v>
      </c>
      <c r="FI1513" s="2">
        <v>0</v>
      </c>
      <c r="FJ1513" s="2">
        <v>0</v>
      </c>
      <c r="FK1513" s="2">
        <v>0</v>
      </c>
      <c r="FL1513" s="2">
        <v>0</v>
      </c>
      <c r="FM1513" s="2">
        <v>0</v>
      </c>
      <c r="FN1513" s="2">
        <v>0</v>
      </c>
      <c r="FO1513" s="2">
        <v>0</v>
      </c>
      <c r="FP1513" s="2">
        <v>0</v>
      </c>
      <c r="FQ1513" s="2">
        <v>0</v>
      </c>
      <c r="FR1513" s="2">
        <v>0</v>
      </c>
      <c r="FS1513" s="2">
        <v>0</v>
      </c>
      <c r="FT1513" s="2">
        <v>0</v>
      </c>
      <c r="FU1513" s="2">
        <v>0</v>
      </c>
      <c r="FV1513" s="2">
        <v>0</v>
      </c>
      <c r="FW1513" s="2">
        <v>0</v>
      </c>
      <c r="FX1513" s="2">
        <v>0</v>
      </c>
      <c r="FY1513" s="2">
        <v>0</v>
      </c>
      <c r="FZ1513" s="2">
        <v>0</v>
      </c>
      <c r="GA1513" s="2">
        <v>0</v>
      </c>
      <c r="GB1513" s="2">
        <v>0</v>
      </c>
      <c r="GC1513" s="2">
        <v>25</v>
      </c>
      <c r="GD1513" s="2">
        <v>404.82</v>
      </c>
      <c r="GE1513" s="2">
        <v>6</v>
      </c>
      <c r="GF1513" s="2" t="s">
        <v>188</v>
      </c>
    </row>
    <row r="1514" spans="1:188" x14ac:dyDescent="0.7">
      <c r="A1514" s="2">
        <v>1491828</v>
      </c>
      <c r="B1514" s="2" t="s">
        <v>1700</v>
      </c>
      <c r="C1514" s="3">
        <v>41275</v>
      </c>
      <c r="D1514" s="2">
        <v>6</v>
      </c>
      <c r="E1514" s="2">
        <v>3</v>
      </c>
      <c r="F1514" s="2">
        <v>1</v>
      </c>
      <c r="G1514" s="2">
        <v>3</v>
      </c>
      <c r="H1514" s="2">
        <v>3</v>
      </c>
      <c r="I1514" s="2">
        <v>0</v>
      </c>
      <c r="J1514" s="2">
        <v>3</v>
      </c>
      <c r="K1514" s="2">
        <v>0</v>
      </c>
      <c r="L1514" s="2">
        <v>2</v>
      </c>
      <c r="M1514" s="2">
        <v>3</v>
      </c>
      <c r="N1514" s="2">
        <v>0</v>
      </c>
      <c r="O1514" s="2">
        <v>3</v>
      </c>
      <c r="P1514" s="2">
        <v>0</v>
      </c>
      <c r="Q1514" s="2">
        <v>2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1</v>
      </c>
      <c r="AE1514" s="2">
        <v>0</v>
      </c>
      <c r="AF1514" s="2">
        <v>0</v>
      </c>
      <c r="AG1514" s="2">
        <v>0</v>
      </c>
      <c r="AH1514" s="2">
        <v>1</v>
      </c>
      <c r="AI1514" s="2">
        <v>1</v>
      </c>
      <c r="AJ1514" s="2">
        <v>0</v>
      </c>
      <c r="AK1514" s="2">
        <v>0</v>
      </c>
      <c r="AL1514" s="2">
        <v>0</v>
      </c>
      <c r="AM1514" s="2">
        <v>0</v>
      </c>
      <c r="AN1514" s="2">
        <v>1</v>
      </c>
      <c r="AO1514" s="2">
        <v>0</v>
      </c>
      <c r="AP1514" s="2">
        <v>0</v>
      </c>
      <c r="AQ1514" s="2">
        <v>0</v>
      </c>
      <c r="AR1514" s="2">
        <v>1</v>
      </c>
      <c r="AS1514" s="2">
        <v>0</v>
      </c>
      <c r="AT1514" s="2">
        <v>0</v>
      </c>
      <c r="AU1514" s="2">
        <v>0</v>
      </c>
      <c r="AV1514" s="2">
        <v>1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1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718.2</v>
      </c>
      <c r="CG1514" s="2">
        <v>163</v>
      </c>
      <c r="CH1514" s="2">
        <v>555.20000000000005</v>
      </c>
      <c r="CI1514" s="2">
        <v>0</v>
      </c>
      <c r="CJ1514" s="2">
        <v>153</v>
      </c>
      <c r="CK1514" s="2">
        <v>0</v>
      </c>
      <c r="CL1514" s="2">
        <v>10</v>
      </c>
      <c r="CM1514" s="2">
        <v>0</v>
      </c>
      <c r="CN1514" s="2">
        <v>555.20000000000005</v>
      </c>
      <c r="CO1514" s="2">
        <v>0</v>
      </c>
      <c r="CP1514" s="2">
        <v>153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555.20000000000005</v>
      </c>
      <c r="DC1514" s="2">
        <v>0</v>
      </c>
      <c r="DD1514" s="2">
        <v>153</v>
      </c>
      <c r="DE1514" s="2">
        <v>0</v>
      </c>
      <c r="DF1514" s="2">
        <v>10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87</v>
      </c>
      <c r="EE1514" s="2">
        <v>468.2</v>
      </c>
      <c r="EF1514" s="2">
        <v>0</v>
      </c>
      <c r="EG1514" s="2">
        <v>0</v>
      </c>
      <c r="EH1514" s="2">
        <v>0</v>
      </c>
      <c r="EI1514" s="2">
        <v>0</v>
      </c>
      <c r="EJ1514" s="2">
        <v>0</v>
      </c>
      <c r="EK1514" s="2">
        <v>0</v>
      </c>
      <c r="EL1514" s="2">
        <v>0</v>
      </c>
      <c r="EM1514" s="2">
        <v>0</v>
      </c>
      <c r="EN1514" s="2">
        <v>0</v>
      </c>
      <c r="EO1514" s="2">
        <v>0</v>
      </c>
      <c r="EP1514" s="2">
        <v>0</v>
      </c>
      <c r="EQ1514" s="2">
        <v>0</v>
      </c>
      <c r="ER1514" s="2">
        <v>0</v>
      </c>
      <c r="ES1514" s="2">
        <v>0</v>
      </c>
      <c r="ET1514" s="2">
        <v>153</v>
      </c>
      <c r="EU1514" s="2">
        <v>0</v>
      </c>
      <c r="EV1514" s="2">
        <v>0</v>
      </c>
      <c r="EW1514" s="2">
        <v>0</v>
      </c>
      <c r="EX1514" s="2">
        <v>0</v>
      </c>
      <c r="EY1514" s="2">
        <v>0</v>
      </c>
      <c r="EZ1514" s="2">
        <v>0</v>
      </c>
      <c r="FA1514" s="2">
        <v>0</v>
      </c>
      <c r="FB1514" s="2">
        <v>0</v>
      </c>
      <c r="FC1514" s="2">
        <v>0</v>
      </c>
      <c r="FD1514" s="2">
        <v>0</v>
      </c>
      <c r="FE1514" s="2">
        <v>0</v>
      </c>
      <c r="FF1514" s="2">
        <v>0</v>
      </c>
      <c r="FG1514" s="2">
        <v>0</v>
      </c>
      <c r="FH1514" s="2">
        <v>0</v>
      </c>
      <c r="FI1514" s="2">
        <v>0</v>
      </c>
      <c r="FJ1514" s="2">
        <v>0</v>
      </c>
      <c r="FK1514" s="2">
        <v>0</v>
      </c>
      <c r="FL1514" s="2">
        <v>0</v>
      </c>
      <c r="FM1514" s="2">
        <v>0</v>
      </c>
      <c r="FN1514" s="2">
        <v>0</v>
      </c>
      <c r="FO1514" s="2">
        <v>0</v>
      </c>
      <c r="FP1514" s="2">
        <v>0</v>
      </c>
      <c r="FQ1514" s="2">
        <v>0</v>
      </c>
      <c r="FR1514" s="2">
        <v>0</v>
      </c>
      <c r="FS1514" s="2">
        <v>0</v>
      </c>
      <c r="FT1514" s="2">
        <v>0</v>
      </c>
      <c r="FU1514" s="2">
        <v>0</v>
      </c>
      <c r="FV1514" s="2">
        <v>0</v>
      </c>
      <c r="FW1514" s="2">
        <v>0</v>
      </c>
      <c r="FX1514" s="2">
        <v>0</v>
      </c>
      <c r="FY1514" s="2">
        <v>0</v>
      </c>
      <c r="FZ1514" s="2">
        <v>10</v>
      </c>
      <c r="GA1514" s="2">
        <v>0</v>
      </c>
      <c r="GB1514" s="2">
        <v>0</v>
      </c>
      <c r="GC1514" s="2">
        <v>0</v>
      </c>
      <c r="GD1514" s="2">
        <v>718.2</v>
      </c>
      <c r="GE1514" s="2">
        <v>8</v>
      </c>
      <c r="GF1514" s="2" t="s">
        <v>188</v>
      </c>
    </row>
    <row r="1515" spans="1:188" x14ac:dyDescent="0.7">
      <c r="A1515" s="2">
        <v>1494055</v>
      </c>
      <c r="B1515" s="2" t="s">
        <v>1701</v>
      </c>
      <c r="C1515" s="3">
        <v>41640</v>
      </c>
      <c r="D1515" s="2">
        <v>5</v>
      </c>
      <c r="E1515" s="2">
        <v>3</v>
      </c>
      <c r="F1515" s="2">
        <v>1</v>
      </c>
      <c r="G1515" s="2">
        <v>3</v>
      </c>
      <c r="H1515" s="2">
        <v>0</v>
      </c>
      <c r="I1515" s="2">
        <v>1</v>
      </c>
      <c r="J1515" s="2">
        <v>0</v>
      </c>
      <c r="K1515" s="2">
        <v>1</v>
      </c>
      <c r="L1515" s="2">
        <v>0</v>
      </c>
      <c r="M1515" s="2">
        <v>1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1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1</v>
      </c>
      <c r="AJ1515" s="2">
        <v>0</v>
      </c>
      <c r="AK1515" s="2">
        <v>0</v>
      </c>
      <c r="AL1515" s="2">
        <v>0</v>
      </c>
      <c r="AM1515" s="2">
        <v>0</v>
      </c>
      <c r="AN1515" s="2">
        <v>1</v>
      </c>
      <c r="AO1515" s="2">
        <v>0</v>
      </c>
      <c r="AP1515" s="2">
        <v>0</v>
      </c>
      <c r="AQ1515" s="2">
        <v>0</v>
      </c>
      <c r="AR1515" s="2">
        <v>1</v>
      </c>
      <c r="AS1515" s="2">
        <v>0</v>
      </c>
      <c r="AT1515" s="2">
        <v>0</v>
      </c>
      <c r="AU1515" s="2">
        <v>0</v>
      </c>
      <c r="AV1515" s="2">
        <v>1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75</v>
      </c>
      <c r="CG1515" s="2">
        <v>75</v>
      </c>
      <c r="CH1515" s="2">
        <v>0</v>
      </c>
      <c r="CI1515" s="2">
        <v>25</v>
      </c>
      <c r="CJ1515" s="2">
        <v>0</v>
      </c>
      <c r="CK1515" s="2">
        <v>50</v>
      </c>
      <c r="CL1515" s="2">
        <v>0</v>
      </c>
      <c r="CM1515" s="2">
        <v>0</v>
      </c>
      <c r="CN1515" s="2">
        <v>0</v>
      </c>
      <c r="CO1515" s="2">
        <v>25</v>
      </c>
      <c r="CP1515" s="2">
        <v>0</v>
      </c>
      <c r="CQ1515" s="2">
        <v>50</v>
      </c>
      <c r="CR1515" s="2">
        <v>0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0</v>
      </c>
      <c r="DA1515" s="2">
        <v>0</v>
      </c>
      <c r="DB1515" s="2">
        <v>25</v>
      </c>
      <c r="DC1515" s="2">
        <v>0</v>
      </c>
      <c r="DD1515" s="2">
        <v>50</v>
      </c>
      <c r="DE1515" s="2">
        <v>0</v>
      </c>
      <c r="DF1515" s="2">
        <v>25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0</v>
      </c>
      <c r="EH1515" s="2">
        <v>0</v>
      </c>
      <c r="EI1515" s="2">
        <v>0</v>
      </c>
      <c r="EJ1515" s="2">
        <v>0</v>
      </c>
      <c r="EK1515" s="2">
        <v>0</v>
      </c>
      <c r="EL1515" s="2">
        <v>0</v>
      </c>
      <c r="EM1515" s="2">
        <v>0</v>
      </c>
      <c r="EN1515" s="2">
        <v>0</v>
      </c>
      <c r="EO1515" s="2">
        <v>25</v>
      </c>
      <c r="EP1515" s="2">
        <v>0</v>
      </c>
      <c r="EQ1515" s="2">
        <v>0</v>
      </c>
      <c r="ER1515" s="2">
        <v>0</v>
      </c>
      <c r="ES1515" s="2">
        <v>0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s="2">
        <v>0</v>
      </c>
      <c r="EZ1515" s="2">
        <v>0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0</v>
      </c>
      <c r="FG1515" s="2">
        <v>0</v>
      </c>
      <c r="FH1515" s="2">
        <v>50</v>
      </c>
      <c r="FI1515" s="2">
        <v>0</v>
      </c>
      <c r="FJ1515" s="2">
        <v>0</v>
      </c>
      <c r="FK1515" s="2">
        <v>0</v>
      </c>
      <c r="FL1515" s="2">
        <v>0</v>
      </c>
      <c r="FM1515" s="2">
        <v>0</v>
      </c>
      <c r="FN1515" s="2">
        <v>0</v>
      </c>
      <c r="FO1515" s="2">
        <v>0</v>
      </c>
      <c r="FP1515" s="2">
        <v>0</v>
      </c>
      <c r="FQ1515" s="2">
        <v>0</v>
      </c>
      <c r="FR1515" s="2">
        <v>0</v>
      </c>
      <c r="FS1515" s="2">
        <v>0</v>
      </c>
      <c r="FT1515" s="2">
        <v>0</v>
      </c>
      <c r="FU1515" s="2">
        <v>0</v>
      </c>
      <c r="FV1515" s="2">
        <v>0</v>
      </c>
      <c r="FW1515" s="2">
        <v>0</v>
      </c>
      <c r="FX1515" s="2">
        <v>0</v>
      </c>
      <c r="FY1515" s="2">
        <v>0</v>
      </c>
      <c r="FZ1515" s="2">
        <v>0</v>
      </c>
      <c r="GA1515" s="2">
        <v>0</v>
      </c>
      <c r="GB1515" s="2">
        <v>0</v>
      </c>
      <c r="GC1515" s="2">
        <v>0</v>
      </c>
      <c r="GD1515" s="2">
        <v>75</v>
      </c>
      <c r="GE1515" s="2">
        <v>2</v>
      </c>
      <c r="GF1515" s="2" t="s">
        <v>188</v>
      </c>
    </row>
    <row r="1516" spans="1:188" x14ac:dyDescent="0.7">
      <c r="A1516" s="2">
        <v>1494125</v>
      </c>
      <c r="B1516" s="2" t="s">
        <v>1702</v>
      </c>
      <c r="C1516" s="3">
        <v>41275</v>
      </c>
      <c r="D1516" s="2">
        <v>6</v>
      </c>
      <c r="E1516" s="2">
        <v>3</v>
      </c>
      <c r="F1516" s="2">
        <v>1</v>
      </c>
      <c r="G1516" s="2">
        <v>3</v>
      </c>
      <c r="H1516" s="2">
        <v>2</v>
      </c>
      <c r="I1516" s="2">
        <v>0</v>
      </c>
      <c r="J1516" s="2">
        <v>1</v>
      </c>
      <c r="K1516" s="2">
        <v>0</v>
      </c>
      <c r="L1516" s="2">
        <v>1</v>
      </c>
      <c r="M1516" s="2">
        <v>2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1</v>
      </c>
      <c r="AE1516" s="2">
        <v>0</v>
      </c>
      <c r="AF1516" s="2">
        <v>0</v>
      </c>
      <c r="AG1516" s="2">
        <v>0</v>
      </c>
      <c r="AH1516" s="2">
        <v>1</v>
      </c>
      <c r="AI1516" s="2">
        <v>1</v>
      </c>
      <c r="AJ1516" s="2">
        <v>0</v>
      </c>
      <c r="AK1516" s="2">
        <v>0</v>
      </c>
      <c r="AL1516" s="2">
        <v>0</v>
      </c>
      <c r="AM1516" s="2">
        <v>0</v>
      </c>
      <c r="AN1516" s="2">
        <v>1</v>
      </c>
      <c r="AO1516" s="2">
        <v>0</v>
      </c>
      <c r="AP1516" s="2">
        <v>0</v>
      </c>
      <c r="AQ1516" s="2">
        <v>0</v>
      </c>
      <c r="AR1516" s="2">
        <v>1</v>
      </c>
      <c r="AS1516" s="2">
        <v>0</v>
      </c>
      <c r="AT1516" s="2">
        <v>0</v>
      </c>
      <c r="AU1516" s="2">
        <v>0</v>
      </c>
      <c r="AV1516" s="2">
        <v>1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1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110</v>
      </c>
      <c r="CG1516" s="2">
        <v>75</v>
      </c>
      <c r="CH1516" s="2">
        <v>35</v>
      </c>
      <c r="CI1516" s="2">
        <v>0</v>
      </c>
      <c r="CJ1516" s="2">
        <v>50</v>
      </c>
      <c r="CK1516" s="2">
        <v>0</v>
      </c>
      <c r="CL1516" s="2">
        <v>25</v>
      </c>
      <c r="CM1516" s="2">
        <v>0</v>
      </c>
      <c r="CN1516" s="2">
        <v>35</v>
      </c>
      <c r="CO1516" s="2">
        <v>0</v>
      </c>
      <c r="CP1516" s="2">
        <v>50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2">
        <v>35</v>
      </c>
      <c r="DC1516" s="2">
        <v>0</v>
      </c>
      <c r="DD1516" s="2">
        <v>50</v>
      </c>
      <c r="DE1516" s="2">
        <v>0</v>
      </c>
      <c r="DF1516" s="2">
        <v>25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10</v>
      </c>
      <c r="EA1516" s="2">
        <v>0</v>
      </c>
      <c r="EB1516" s="2">
        <v>25</v>
      </c>
      <c r="EC1516" s="2">
        <v>0</v>
      </c>
      <c r="ED1516" s="2">
        <v>0</v>
      </c>
      <c r="EE1516" s="2">
        <v>0</v>
      </c>
      <c r="EF1516" s="2">
        <v>0</v>
      </c>
      <c r="EG1516" s="2">
        <v>0</v>
      </c>
      <c r="EH1516" s="2">
        <v>0</v>
      </c>
      <c r="EI1516" s="2">
        <v>0</v>
      </c>
      <c r="EJ1516" s="2">
        <v>0</v>
      </c>
      <c r="EK1516" s="2">
        <v>0</v>
      </c>
      <c r="EL1516" s="2">
        <v>0</v>
      </c>
      <c r="EM1516" s="2">
        <v>0</v>
      </c>
      <c r="EN1516" s="2">
        <v>0</v>
      </c>
      <c r="EO1516" s="2">
        <v>0</v>
      </c>
      <c r="EP1516" s="2">
        <v>0</v>
      </c>
      <c r="EQ1516" s="2">
        <v>0</v>
      </c>
      <c r="ER1516" s="2">
        <v>0</v>
      </c>
      <c r="ES1516" s="2">
        <v>0</v>
      </c>
      <c r="ET1516" s="2">
        <v>0</v>
      </c>
      <c r="EU1516" s="2">
        <v>0</v>
      </c>
      <c r="EV1516" s="2">
        <v>0</v>
      </c>
      <c r="EW1516" s="2">
        <v>0</v>
      </c>
      <c r="EX1516" s="2">
        <v>0</v>
      </c>
      <c r="EY1516" s="2">
        <v>0</v>
      </c>
      <c r="EZ1516" s="2">
        <v>0</v>
      </c>
      <c r="FA1516" s="2">
        <v>0</v>
      </c>
      <c r="FB1516" s="2">
        <v>0</v>
      </c>
      <c r="FC1516" s="2">
        <v>0</v>
      </c>
      <c r="FD1516" s="2">
        <v>50</v>
      </c>
      <c r="FE1516" s="2">
        <v>0</v>
      </c>
      <c r="FF1516" s="2">
        <v>0</v>
      </c>
      <c r="FG1516" s="2">
        <v>0</v>
      </c>
      <c r="FH1516" s="2">
        <v>0</v>
      </c>
      <c r="FI1516" s="2">
        <v>0</v>
      </c>
      <c r="FJ1516" s="2">
        <v>0</v>
      </c>
      <c r="FK1516" s="2">
        <v>0</v>
      </c>
      <c r="FL1516" s="2">
        <v>0</v>
      </c>
      <c r="FM1516" s="2">
        <v>0</v>
      </c>
      <c r="FN1516" s="2">
        <v>0</v>
      </c>
      <c r="FO1516" s="2">
        <v>0</v>
      </c>
      <c r="FP1516" s="2">
        <v>0</v>
      </c>
      <c r="FQ1516" s="2">
        <v>0</v>
      </c>
      <c r="FR1516" s="2">
        <v>0</v>
      </c>
      <c r="FS1516" s="2">
        <v>0</v>
      </c>
      <c r="FT1516" s="2">
        <v>25</v>
      </c>
      <c r="FU1516" s="2">
        <v>0</v>
      </c>
      <c r="FV1516" s="2">
        <v>0</v>
      </c>
      <c r="FW1516" s="2">
        <v>0</v>
      </c>
      <c r="FX1516" s="2">
        <v>0</v>
      </c>
      <c r="FY1516" s="2">
        <v>0</v>
      </c>
      <c r="FZ1516" s="2">
        <v>0</v>
      </c>
      <c r="GA1516" s="2">
        <v>0</v>
      </c>
      <c r="GB1516" s="2">
        <v>0</v>
      </c>
      <c r="GC1516" s="2">
        <v>0</v>
      </c>
      <c r="GD1516" s="2">
        <v>110</v>
      </c>
      <c r="GE1516" s="2">
        <v>4</v>
      </c>
      <c r="GF1516" s="2" t="s">
        <v>188</v>
      </c>
    </row>
    <row r="1517" spans="1:188" x14ac:dyDescent="0.7">
      <c r="A1517" s="2">
        <v>1496387</v>
      </c>
      <c r="B1517" s="2" t="s">
        <v>1703</v>
      </c>
      <c r="C1517" s="3">
        <v>41275</v>
      </c>
      <c r="D1517" s="2">
        <v>6</v>
      </c>
      <c r="E1517" s="2">
        <v>3</v>
      </c>
      <c r="F1517" s="2">
        <v>1</v>
      </c>
      <c r="G1517" s="2">
        <v>3</v>
      </c>
      <c r="H1517" s="2">
        <v>1</v>
      </c>
      <c r="I1517" s="2">
        <v>0</v>
      </c>
      <c r="J1517" s="2">
        <v>1</v>
      </c>
      <c r="K1517" s="2">
        <v>0</v>
      </c>
      <c r="L1517" s="2">
        <v>1</v>
      </c>
      <c r="M1517" s="2">
        <v>1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1</v>
      </c>
      <c r="AE1517" s="2">
        <v>0</v>
      </c>
      <c r="AF1517" s="2">
        <v>0</v>
      </c>
      <c r="AG1517" s="2">
        <v>0</v>
      </c>
      <c r="AH1517" s="2">
        <v>1</v>
      </c>
      <c r="AI1517" s="2">
        <v>1</v>
      </c>
      <c r="AJ1517" s="2">
        <v>0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0</v>
      </c>
      <c r="AQ1517" s="2">
        <v>0</v>
      </c>
      <c r="AR1517" s="2">
        <v>1</v>
      </c>
      <c r="AS1517" s="2">
        <v>0</v>
      </c>
      <c r="AT1517" s="2">
        <v>0</v>
      </c>
      <c r="AU1517" s="2">
        <v>0</v>
      </c>
      <c r="AV1517" s="2">
        <v>1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60</v>
      </c>
      <c r="CG1517" s="2">
        <v>50</v>
      </c>
      <c r="CH1517" s="2">
        <v>10</v>
      </c>
      <c r="CI1517" s="2">
        <v>0</v>
      </c>
      <c r="CJ1517" s="2">
        <v>25</v>
      </c>
      <c r="CK1517" s="2">
        <v>0</v>
      </c>
      <c r="CL1517" s="2">
        <v>25</v>
      </c>
      <c r="CM1517" s="2">
        <v>0</v>
      </c>
      <c r="CN1517" s="2">
        <v>10</v>
      </c>
      <c r="CO1517" s="2">
        <v>0</v>
      </c>
      <c r="CP1517" s="2">
        <v>25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0</v>
      </c>
      <c r="CZ1517" s="2">
        <v>0</v>
      </c>
      <c r="DA1517" s="2">
        <v>0</v>
      </c>
      <c r="DB1517" s="2">
        <v>10</v>
      </c>
      <c r="DC1517" s="2">
        <v>0</v>
      </c>
      <c r="DD1517" s="2">
        <v>25</v>
      </c>
      <c r="DE1517" s="2">
        <v>0</v>
      </c>
      <c r="DF1517" s="2">
        <v>25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10</v>
      </c>
      <c r="EF1517" s="2">
        <v>0</v>
      </c>
      <c r="EG1517" s="2">
        <v>0</v>
      </c>
      <c r="EH1517" s="2">
        <v>0</v>
      </c>
      <c r="EI1517" s="2">
        <v>0</v>
      </c>
      <c r="EJ1517" s="2">
        <v>0</v>
      </c>
      <c r="EK1517" s="2">
        <v>0</v>
      </c>
      <c r="EL1517" s="2">
        <v>0</v>
      </c>
      <c r="EM1517" s="2">
        <v>0</v>
      </c>
      <c r="EN1517" s="2">
        <v>0</v>
      </c>
      <c r="EO1517" s="2">
        <v>0</v>
      </c>
      <c r="EP1517" s="2">
        <v>0</v>
      </c>
      <c r="EQ1517" s="2">
        <v>0</v>
      </c>
      <c r="ER1517" s="2">
        <v>0</v>
      </c>
      <c r="ES1517" s="2">
        <v>0</v>
      </c>
      <c r="ET1517" s="2">
        <v>0</v>
      </c>
      <c r="EU1517" s="2">
        <v>0</v>
      </c>
      <c r="EV1517" s="2">
        <v>0</v>
      </c>
      <c r="EW1517" s="2">
        <v>0</v>
      </c>
      <c r="EX1517" s="2">
        <v>0</v>
      </c>
      <c r="EY1517" s="2">
        <v>0</v>
      </c>
      <c r="EZ1517" s="2">
        <v>25</v>
      </c>
      <c r="FA1517" s="2">
        <v>0</v>
      </c>
      <c r="FB1517" s="2">
        <v>0</v>
      </c>
      <c r="FC1517" s="2">
        <v>0</v>
      </c>
      <c r="FD1517" s="2">
        <v>0</v>
      </c>
      <c r="FE1517" s="2">
        <v>0</v>
      </c>
      <c r="FF1517" s="2">
        <v>0</v>
      </c>
      <c r="FG1517" s="2">
        <v>0</v>
      </c>
      <c r="FH1517" s="2">
        <v>0</v>
      </c>
      <c r="FI1517" s="2">
        <v>0</v>
      </c>
      <c r="FJ1517" s="2">
        <v>0</v>
      </c>
      <c r="FK1517" s="2">
        <v>0</v>
      </c>
      <c r="FL1517" s="2">
        <v>0</v>
      </c>
      <c r="FM1517" s="2">
        <v>0</v>
      </c>
      <c r="FN1517" s="2">
        <v>0</v>
      </c>
      <c r="FO1517" s="2">
        <v>0</v>
      </c>
      <c r="FP1517" s="2">
        <v>0</v>
      </c>
      <c r="FQ1517" s="2">
        <v>0</v>
      </c>
      <c r="FR1517" s="2">
        <v>0</v>
      </c>
      <c r="FS1517" s="2">
        <v>0</v>
      </c>
      <c r="FT1517" s="2">
        <v>0</v>
      </c>
      <c r="FU1517" s="2">
        <v>0</v>
      </c>
      <c r="FV1517" s="2">
        <v>0</v>
      </c>
      <c r="FW1517" s="2">
        <v>0</v>
      </c>
      <c r="FX1517" s="2">
        <v>0</v>
      </c>
      <c r="FY1517" s="2">
        <v>0</v>
      </c>
      <c r="FZ1517" s="2">
        <v>0</v>
      </c>
      <c r="GA1517" s="2">
        <v>0</v>
      </c>
      <c r="GB1517" s="2">
        <v>25</v>
      </c>
      <c r="GC1517" s="2">
        <v>0</v>
      </c>
      <c r="GD1517" s="2">
        <v>60</v>
      </c>
      <c r="GE1517" s="2">
        <v>3</v>
      </c>
      <c r="GF1517" s="2" t="s">
        <v>188</v>
      </c>
    </row>
    <row r="1518" spans="1:188" x14ac:dyDescent="0.7">
      <c r="A1518" s="2">
        <v>1499056</v>
      </c>
      <c r="B1518" s="2" t="s">
        <v>1704</v>
      </c>
      <c r="C1518" s="3">
        <v>41275</v>
      </c>
      <c r="D1518" s="2">
        <v>6</v>
      </c>
      <c r="E1518" s="2">
        <v>3</v>
      </c>
      <c r="F1518" s="2">
        <v>1</v>
      </c>
      <c r="G1518" s="2">
        <v>3</v>
      </c>
      <c r="H1518" s="2">
        <v>1</v>
      </c>
      <c r="I1518" s="2">
        <v>0</v>
      </c>
      <c r="J1518" s="2">
        <v>2</v>
      </c>
      <c r="K1518" s="2">
        <v>0</v>
      </c>
      <c r="L1518" s="2">
        <v>1</v>
      </c>
      <c r="M1518" s="2">
        <v>1</v>
      </c>
      <c r="N1518" s="2">
        <v>0</v>
      </c>
      <c r="O1518" s="2">
        <v>2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1</v>
      </c>
      <c r="AE1518" s="2">
        <v>0</v>
      </c>
      <c r="AF1518" s="2">
        <v>0</v>
      </c>
      <c r="AG1518" s="2">
        <v>0</v>
      </c>
      <c r="AH1518" s="2">
        <v>1</v>
      </c>
      <c r="AI1518" s="2">
        <v>1</v>
      </c>
      <c r="AJ1518" s="2">
        <v>0</v>
      </c>
      <c r="AK1518" s="2">
        <v>0</v>
      </c>
      <c r="AL1518" s="2">
        <v>0</v>
      </c>
      <c r="AM1518" s="2">
        <v>0</v>
      </c>
      <c r="AN1518" s="2">
        <v>1</v>
      </c>
      <c r="AO1518" s="2">
        <v>0</v>
      </c>
      <c r="AP1518" s="2">
        <v>0</v>
      </c>
      <c r="AQ1518" s="2">
        <v>0</v>
      </c>
      <c r="AR1518" s="2">
        <v>1</v>
      </c>
      <c r="AS1518" s="2">
        <v>0</v>
      </c>
      <c r="AT1518" s="2">
        <v>0</v>
      </c>
      <c r="AU1518" s="2">
        <v>0</v>
      </c>
      <c r="AV1518" s="2">
        <v>1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1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90</v>
      </c>
      <c r="CG1518" s="2">
        <v>65</v>
      </c>
      <c r="CH1518" s="2">
        <v>25</v>
      </c>
      <c r="CI1518" s="2">
        <v>0</v>
      </c>
      <c r="CJ1518" s="2">
        <v>40</v>
      </c>
      <c r="CK1518" s="2">
        <v>0</v>
      </c>
      <c r="CL1518" s="2">
        <v>25</v>
      </c>
      <c r="CM1518" s="2">
        <v>0</v>
      </c>
      <c r="CN1518" s="2">
        <v>25</v>
      </c>
      <c r="CO1518" s="2">
        <v>0</v>
      </c>
      <c r="CP1518" s="2">
        <v>40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0</v>
      </c>
      <c r="CZ1518" s="2">
        <v>0</v>
      </c>
      <c r="DA1518" s="2">
        <v>0</v>
      </c>
      <c r="DB1518" s="2">
        <v>25</v>
      </c>
      <c r="DC1518" s="2">
        <v>0</v>
      </c>
      <c r="DD1518" s="2">
        <v>40</v>
      </c>
      <c r="DE1518" s="2">
        <v>0</v>
      </c>
      <c r="DF1518" s="2">
        <v>25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25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0</v>
      </c>
      <c r="EF1518" s="2">
        <v>0</v>
      </c>
      <c r="EG1518" s="2">
        <v>0</v>
      </c>
      <c r="EH1518" s="2">
        <v>0</v>
      </c>
      <c r="EI1518" s="2">
        <v>0</v>
      </c>
      <c r="EJ1518" s="2">
        <v>0</v>
      </c>
      <c r="EK1518" s="2">
        <v>0</v>
      </c>
      <c r="EL1518" s="2">
        <v>0</v>
      </c>
      <c r="EM1518" s="2">
        <v>0</v>
      </c>
      <c r="EN1518" s="2">
        <v>0</v>
      </c>
      <c r="EO1518" s="2">
        <v>0</v>
      </c>
      <c r="EP1518" s="2">
        <v>0</v>
      </c>
      <c r="EQ1518" s="2">
        <v>0</v>
      </c>
      <c r="ER1518" s="2">
        <v>0</v>
      </c>
      <c r="ES1518" s="2">
        <v>0</v>
      </c>
      <c r="ET1518" s="2">
        <v>0</v>
      </c>
      <c r="EU1518" s="2">
        <v>0</v>
      </c>
      <c r="EV1518" s="2">
        <v>0</v>
      </c>
      <c r="EW1518" s="2">
        <v>0</v>
      </c>
      <c r="EX1518" s="2">
        <v>0</v>
      </c>
      <c r="EY1518" s="2">
        <v>0</v>
      </c>
      <c r="EZ1518" s="2">
        <v>25</v>
      </c>
      <c r="FA1518" s="2">
        <v>15</v>
      </c>
      <c r="FB1518" s="2">
        <v>0</v>
      </c>
      <c r="FC1518" s="2">
        <v>0</v>
      </c>
      <c r="FD1518" s="2">
        <v>0</v>
      </c>
      <c r="FE1518" s="2">
        <v>0</v>
      </c>
      <c r="FF1518" s="2">
        <v>0</v>
      </c>
      <c r="FG1518" s="2">
        <v>0</v>
      </c>
      <c r="FH1518" s="2">
        <v>0</v>
      </c>
      <c r="FI1518" s="2">
        <v>0</v>
      </c>
      <c r="FJ1518" s="2">
        <v>0</v>
      </c>
      <c r="FK1518" s="2">
        <v>0</v>
      </c>
      <c r="FL1518" s="2">
        <v>0</v>
      </c>
      <c r="FM1518" s="2">
        <v>0</v>
      </c>
      <c r="FN1518" s="2">
        <v>0</v>
      </c>
      <c r="FO1518" s="2">
        <v>0</v>
      </c>
      <c r="FP1518" s="2">
        <v>0</v>
      </c>
      <c r="FQ1518" s="2">
        <v>0</v>
      </c>
      <c r="FR1518" s="2">
        <v>0</v>
      </c>
      <c r="FS1518" s="2">
        <v>0</v>
      </c>
      <c r="FT1518" s="2">
        <v>0</v>
      </c>
      <c r="FU1518" s="2">
        <v>0</v>
      </c>
      <c r="FV1518" s="2">
        <v>0</v>
      </c>
      <c r="FW1518" s="2">
        <v>0</v>
      </c>
      <c r="FX1518" s="2">
        <v>0</v>
      </c>
      <c r="FY1518" s="2">
        <v>25</v>
      </c>
      <c r="FZ1518" s="2">
        <v>0</v>
      </c>
      <c r="GA1518" s="2">
        <v>0</v>
      </c>
      <c r="GB1518" s="2">
        <v>0</v>
      </c>
      <c r="GC1518" s="2">
        <v>0</v>
      </c>
      <c r="GD1518" s="2">
        <v>90</v>
      </c>
      <c r="GE1518" s="2">
        <v>4</v>
      </c>
      <c r="GF1518" s="2" t="s">
        <v>188</v>
      </c>
    </row>
    <row r="1519" spans="1:188" x14ac:dyDescent="0.7">
      <c r="A1519" s="2">
        <v>1499410</v>
      </c>
      <c r="B1519" s="2" t="s">
        <v>1705</v>
      </c>
      <c r="C1519" s="3">
        <v>41275</v>
      </c>
      <c r="D1519" s="2">
        <v>6</v>
      </c>
      <c r="E1519" s="2">
        <v>3</v>
      </c>
      <c r="F1519" s="2">
        <v>1</v>
      </c>
      <c r="G1519" s="2">
        <v>3</v>
      </c>
      <c r="H1519" s="2">
        <v>1</v>
      </c>
      <c r="I1519" s="2">
        <v>0</v>
      </c>
      <c r="J1519" s="2">
        <v>1</v>
      </c>
      <c r="K1519" s="2">
        <v>0</v>
      </c>
      <c r="L1519" s="2">
        <v>1</v>
      </c>
      <c r="M1519" s="2">
        <v>1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1</v>
      </c>
      <c r="AE1519" s="2">
        <v>0</v>
      </c>
      <c r="AF1519" s="2">
        <v>0</v>
      </c>
      <c r="AG1519" s="2">
        <v>0</v>
      </c>
      <c r="AH1519" s="2">
        <v>1</v>
      </c>
      <c r="AI1519" s="2">
        <v>1</v>
      </c>
      <c r="AJ1519" s="2">
        <v>0</v>
      </c>
      <c r="AK1519" s="2">
        <v>0</v>
      </c>
      <c r="AL1519" s="2">
        <v>0</v>
      </c>
      <c r="AM1519" s="2">
        <v>0</v>
      </c>
      <c r="AN1519" s="2">
        <v>1</v>
      </c>
      <c r="AO1519" s="2">
        <v>0</v>
      </c>
      <c r="AP1519" s="2">
        <v>0</v>
      </c>
      <c r="AQ1519" s="2">
        <v>0</v>
      </c>
      <c r="AR1519" s="2">
        <v>1</v>
      </c>
      <c r="AS1519" s="2">
        <v>0</v>
      </c>
      <c r="AT1519" s="2">
        <v>0</v>
      </c>
      <c r="AU1519" s="2">
        <v>0</v>
      </c>
      <c r="AV1519" s="2">
        <v>1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1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80</v>
      </c>
      <c r="CG1519" s="2">
        <v>50</v>
      </c>
      <c r="CH1519" s="2">
        <v>30</v>
      </c>
      <c r="CI1519" s="2">
        <v>0</v>
      </c>
      <c r="CJ1519" s="2">
        <v>25</v>
      </c>
      <c r="CK1519" s="2">
        <v>0</v>
      </c>
      <c r="CL1519" s="2">
        <v>25</v>
      </c>
      <c r="CM1519" s="2">
        <v>0</v>
      </c>
      <c r="CN1519" s="2">
        <v>30</v>
      </c>
      <c r="CO1519" s="2">
        <v>0</v>
      </c>
      <c r="CP1519" s="2">
        <v>25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0</v>
      </c>
      <c r="CZ1519" s="2">
        <v>0</v>
      </c>
      <c r="DA1519" s="2">
        <v>0</v>
      </c>
      <c r="DB1519" s="2">
        <v>30</v>
      </c>
      <c r="DC1519" s="2">
        <v>0</v>
      </c>
      <c r="DD1519" s="2">
        <v>25</v>
      </c>
      <c r="DE1519" s="2">
        <v>0</v>
      </c>
      <c r="DF1519" s="2">
        <v>25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0</v>
      </c>
      <c r="EF1519" s="2">
        <v>30</v>
      </c>
      <c r="EG1519" s="2">
        <v>0</v>
      </c>
      <c r="EH1519" s="2">
        <v>0</v>
      </c>
      <c r="EI1519" s="2">
        <v>0</v>
      </c>
      <c r="EJ1519" s="2">
        <v>0</v>
      </c>
      <c r="EK1519" s="2">
        <v>0</v>
      </c>
      <c r="EL1519" s="2">
        <v>0</v>
      </c>
      <c r="EM1519" s="2">
        <v>0</v>
      </c>
      <c r="EN1519" s="2">
        <v>0</v>
      </c>
      <c r="EO1519" s="2">
        <v>0</v>
      </c>
      <c r="EP1519" s="2">
        <v>0</v>
      </c>
      <c r="EQ1519" s="2">
        <v>0</v>
      </c>
      <c r="ER1519" s="2">
        <v>0</v>
      </c>
      <c r="ES1519" s="2">
        <v>0</v>
      </c>
      <c r="ET1519" s="2">
        <v>0</v>
      </c>
      <c r="EU1519" s="2">
        <v>0</v>
      </c>
      <c r="EV1519" s="2">
        <v>0</v>
      </c>
      <c r="EW1519" s="2">
        <v>25</v>
      </c>
      <c r="EX1519" s="2">
        <v>0</v>
      </c>
      <c r="EY1519" s="2">
        <v>0</v>
      </c>
      <c r="EZ1519" s="2">
        <v>0</v>
      </c>
      <c r="FA1519" s="2">
        <v>0</v>
      </c>
      <c r="FB1519" s="2">
        <v>0</v>
      </c>
      <c r="FC1519" s="2">
        <v>0</v>
      </c>
      <c r="FD1519" s="2">
        <v>0</v>
      </c>
      <c r="FE1519" s="2">
        <v>0</v>
      </c>
      <c r="FF1519" s="2">
        <v>0</v>
      </c>
      <c r="FG1519" s="2">
        <v>0</v>
      </c>
      <c r="FH1519" s="2">
        <v>0</v>
      </c>
      <c r="FI1519" s="2">
        <v>0</v>
      </c>
      <c r="FJ1519" s="2">
        <v>0</v>
      </c>
      <c r="FK1519" s="2">
        <v>0</v>
      </c>
      <c r="FL1519" s="2">
        <v>0</v>
      </c>
      <c r="FM1519" s="2">
        <v>0</v>
      </c>
      <c r="FN1519" s="2">
        <v>0</v>
      </c>
      <c r="FO1519" s="2">
        <v>0</v>
      </c>
      <c r="FP1519" s="2">
        <v>0</v>
      </c>
      <c r="FQ1519" s="2">
        <v>0</v>
      </c>
      <c r="FR1519" s="2">
        <v>0</v>
      </c>
      <c r="FS1519" s="2">
        <v>0</v>
      </c>
      <c r="FT1519" s="2">
        <v>0</v>
      </c>
      <c r="FU1519" s="2">
        <v>0</v>
      </c>
      <c r="FV1519" s="2">
        <v>25</v>
      </c>
      <c r="FW1519" s="2">
        <v>0</v>
      </c>
      <c r="FX1519" s="2">
        <v>0</v>
      </c>
      <c r="FY1519" s="2">
        <v>0</v>
      </c>
      <c r="FZ1519" s="2">
        <v>0</v>
      </c>
      <c r="GA1519" s="2">
        <v>0</v>
      </c>
      <c r="GB1519" s="2">
        <v>0</v>
      </c>
      <c r="GC1519" s="2">
        <v>0</v>
      </c>
      <c r="GD1519" s="2">
        <v>80</v>
      </c>
      <c r="GE1519" s="2">
        <v>3</v>
      </c>
      <c r="GF1519" s="2" t="s">
        <v>188</v>
      </c>
    </row>
    <row r="1520" spans="1:188" x14ac:dyDescent="0.7">
      <c r="A1520" s="2">
        <v>1499558</v>
      </c>
      <c r="B1520" s="2" t="s">
        <v>1706</v>
      </c>
      <c r="C1520" s="3">
        <v>41640</v>
      </c>
      <c r="D1520" s="2">
        <v>5</v>
      </c>
      <c r="E1520" s="2">
        <v>3</v>
      </c>
      <c r="F1520" s="2">
        <v>1</v>
      </c>
      <c r="G1520" s="2">
        <v>3</v>
      </c>
      <c r="H1520" s="2">
        <v>0</v>
      </c>
      <c r="I1520" s="2">
        <v>1</v>
      </c>
      <c r="J1520" s="2">
        <v>0</v>
      </c>
      <c r="K1520" s="2">
        <v>1</v>
      </c>
      <c r="L1520" s="2">
        <v>0</v>
      </c>
      <c r="M1520" s="2">
        <v>1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1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1</v>
      </c>
      <c r="AI1520" s="2">
        <v>1</v>
      </c>
      <c r="AJ1520" s="2">
        <v>0</v>
      </c>
      <c r="AK1520" s="2">
        <v>0</v>
      </c>
      <c r="AL1520" s="2">
        <v>0</v>
      </c>
      <c r="AM1520" s="2">
        <v>0</v>
      </c>
      <c r="AN1520" s="2">
        <v>1</v>
      </c>
      <c r="AO1520" s="2">
        <v>0</v>
      </c>
      <c r="AP1520" s="2">
        <v>0</v>
      </c>
      <c r="AQ1520" s="2">
        <v>0</v>
      </c>
      <c r="AR1520" s="2">
        <v>1</v>
      </c>
      <c r="AS1520" s="2">
        <v>0</v>
      </c>
      <c r="AT1520" s="2">
        <v>0</v>
      </c>
      <c r="AU1520" s="2">
        <v>0</v>
      </c>
      <c r="AV1520" s="2">
        <v>1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50</v>
      </c>
      <c r="CG1520" s="2">
        <v>50</v>
      </c>
      <c r="CH1520" s="2">
        <v>0</v>
      </c>
      <c r="CI1520" s="2">
        <v>25</v>
      </c>
      <c r="CJ1520" s="2">
        <v>0</v>
      </c>
      <c r="CK1520" s="2">
        <v>25</v>
      </c>
      <c r="CL1520" s="2">
        <v>0</v>
      </c>
      <c r="CM1520" s="2">
        <v>0</v>
      </c>
      <c r="CN1520" s="2">
        <v>0</v>
      </c>
      <c r="CO1520" s="2">
        <v>25</v>
      </c>
      <c r="CP1520" s="2">
        <v>0</v>
      </c>
      <c r="CQ1520" s="2">
        <v>25</v>
      </c>
      <c r="CR1520" s="2">
        <v>0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2">
        <v>25</v>
      </c>
      <c r="DC1520" s="2">
        <v>0</v>
      </c>
      <c r="DD1520" s="2">
        <v>25</v>
      </c>
      <c r="DE1520" s="2">
        <v>0</v>
      </c>
      <c r="DF1520" s="2">
        <v>25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0</v>
      </c>
      <c r="EF1520" s="2">
        <v>0</v>
      </c>
      <c r="EG1520" s="2">
        <v>0</v>
      </c>
      <c r="EH1520" s="2">
        <v>0</v>
      </c>
      <c r="EI1520" s="2">
        <v>0</v>
      </c>
      <c r="EJ1520" s="2">
        <v>25</v>
      </c>
      <c r="EK1520" s="2">
        <v>0</v>
      </c>
      <c r="EL1520" s="2">
        <v>0</v>
      </c>
      <c r="EM1520" s="2">
        <v>0</v>
      </c>
      <c r="EN1520" s="2">
        <v>0</v>
      </c>
      <c r="EO1520" s="2">
        <v>0</v>
      </c>
      <c r="EP1520" s="2">
        <v>0</v>
      </c>
      <c r="EQ1520" s="2">
        <v>0</v>
      </c>
      <c r="ER1520" s="2">
        <v>0</v>
      </c>
      <c r="ES1520" s="2">
        <v>0</v>
      </c>
      <c r="ET1520" s="2">
        <v>0</v>
      </c>
      <c r="EU1520" s="2">
        <v>0</v>
      </c>
      <c r="EV1520" s="2">
        <v>0</v>
      </c>
      <c r="EW1520" s="2">
        <v>0</v>
      </c>
      <c r="EX1520" s="2">
        <v>0</v>
      </c>
      <c r="EY1520" s="2">
        <v>0</v>
      </c>
      <c r="EZ1520" s="2">
        <v>0</v>
      </c>
      <c r="FA1520" s="2">
        <v>0</v>
      </c>
      <c r="FB1520" s="2">
        <v>0</v>
      </c>
      <c r="FC1520" s="2">
        <v>0</v>
      </c>
      <c r="FD1520" s="2">
        <v>0</v>
      </c>
      <c r="FE1520" s="2">
        <v>0</v>
      </c>
      <c r="FF1520" s="2">
        <v>0</v>
      </c>
      <c r="FG1520" s="2">
        <v>0</v>
      </c>
      <c r="FH1520" s="2">
        <v>0</v>
      </c>
      <c r="FI1520" s="2">
        <v>0</v>
      </c>
      <c r="FJ1520" s="2">
        <v>0</v>
      </c>
      <c r="FK1520" s="2">
        <v>0</v>
      </c>
      <c r="FL1520" s="2">
        <v>0</v>
      </c>
      <c r="FM1520" s="2">
        <v>25</v>
      </c>
      <c r="FN1520" s="2">
        <v>0</v>
      </c>
      <c r="FO1520" s="2">
        <v>0</v>
      </c>
      <c r="FP1520" s="2">
        <v>0</v>
      </c>
      <c r="FQ1520" s="2">
        <v>0</v>
      </c>
      <c r="FR1520" s="2">
        <v>0</v>
      </c>
      <c r="FS1520" s="2">
        <v>0</v>
      </c>
      <c r="FT1520" s="2">
        <v>0</v>
      </c>
      <c r="FU1520" s="2">
        <v>0</v>
      </c>
      <c r="FV1520" s="2">
        <v>0</v>
      </c>
      <c r="FW1520" s="2">
        <v>0</v>
      </c>
      <c r="FX1520" s="2">
        <v>0</v>
      </c>
      <c r="FY1520" s="2">
        <v>0</v>
      </c>
      <c r="FZ1520" s="2">
        <v>0</v>
      </c>
      <c r="GA1520" s="2">
        <v>0</v>
      </c>
      <c r="GB1520" s="2">
        <v>0</v>
      </c>
      <c r="GC1520" s="2">
        <v>0</v>
      </c>
      <c r="GD1520" s="2">
        <v>50</v>
      </c>
      <c r="GE1520" s="2">
        <v>2</v>
      </c>
      <c r="GF1520" s="2" t="s">
        <v>188</v>
      </c>
    </row>
    <row r="1521" spans="1:188" x14ac:dyDescent="0.7">
      <c r="A1521" s="2">
        <v>1501234</v>
      </c>
      <c r="B1521" s="2" t="s">
        <v>1707</v>
      </c>
      <c r="C1521" s="3">
        <v>41275</v>
      </c>
      <c r="D1521" s="2">
        <v>6</v>
      </c>
      <c r="E1521" s="2">
        <v>4</v>
      </c>
      <c r="F1521" s="2">
        <v>2</v>
      </c>
      <c r="G1521" s="2">
        <v>4</v>
      </c>
      <c r="H1521" s="2">
        <v>1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</v>
      </c>
      <c r="AI1521" s="2">
        <v>1</v>
      </c>
      <c r="AJ1521" s="2">
        <v>0</v>
      </c>
      <c r="AK1521" s="2">
        <v>0</v>
      </c>
      <c r="AL1521" s="2">
        <v>0</v>
      </c>
      <c r="AM1521" s="2">
        <v>0</v>
      </c>
      <c r="AN1521" s="2">
        <v>1</v>
      </c>
      <c r="AO1521" s="2">
        <v>0</v>
      </c>
      <c r="AP1521" s="2">
        <v>0</v>
      </c>
      <c r="AQ1521" s="2">
        <v>0</v>
      </c>
      <c r="AR1521" s="2">
        <v>1</v>
      </c>
      <c r="AS1521" s="2">
        <v>0</v>
      </c>
      <c r="AT1521" s="2">
        <v>0</v>
      </c>
      <c r="AU1521" s="2">
        <v>0</v>
      </c>
      <c r="AV1521" s="2">
        <v>1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46</v>
      </c>
      <c r="CG1521" s="2">
        <v>46</v>
      </c>
      <c r="CH1521" s="2">
        <v>20</v>
      </c>
      <c r="CI1521" s="2">
        <v>0</v>
      </c>
      <c r="CJ1521" s="2">
        <v>26</v>
      </c>
      <c r="CK1521" s="2">
        <v>0</v>
      </c>
      <c r="CL1521" s="2">
        <v>20</v>
      </c>
      <c r="CM1521" s="2">
        <v>0</v>
      </c>
      <c r="CN1521" s="2">
        <v>20</v>
      </c>
      <c r="CO1521" s="2">
        <v>0</v>
      </c>
      <c r="CP1521" s="2">
        <v>26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20</v>
      </c>
      <c r="DC1521" s="2">
        <v>0</v>
      </c>
      <c r="DD1521" s="2">
        <v>26</v>
      </c>
      <c r="DE1521" s="2">
        <v>0</v>
      </c>
      <c r="DF1521" s="2">
        <v>20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20</v>
      </c>
      <c r="ED1521" s="2">
        <v>0</v>
      </c>
      <c r="EE1521" s="2">
        <v>0</v>
      </c>
      <c r="EF1521" s="2">
        <v>0</v>
      </c>
      <c r="EG1521" s="2">
        <v>0</v>
      </c>
      <c r="EH1521" s="2">
        <v>0</v>
      </c>
      <c r="EI1521" s="2">
        <v>0</v>
      </c>
      <c r="EJ1521" s="2">
        <v>0</v>
      </c>
      <c r="EK1521" s="2">
        <v>0</v>
      </c>
      <c r="EL1521" s="2">
        <v>0</v>
      </c>
      <c r="EM1521" s="2">
        <v>0</v>
      </c>
      <c r="EN1521" s="2">
        <v>0</v>
      </c>
      <c r="EO1521" s="2">
        <v>0</v>
      </c>
      <c r="EP1521" s="2">
        <v>0</v>
      </c>
      <c r="EQ1521" s="2">
        <v>0</v>
      </c>
      <c r="ER1521" s="2">
        <v>0</v>
      </c>
      <c r="ES1521" s="2">
        <v>0</v>
      </c>
      <c r="ET1521" s="2">
        <v>0</v>
      </c>
      <c r="EU1521" s="2">
        <v>0</v>
      </c>
      <c r="EV1521" s="2">
        <v>0</v>
      </c>
      <c r="EW1521" s="2">
        <v>26</v>
      </c>
      <c r="EX1521" s="2">
        <v>0</v>
      </c>
      <c r="EY1521" s="2">
        <v>0</v>
      </c>
      <c r="EZ1521" s="2">
        <v>0</v>
      </c>
      <c r="FA1521" s="2">
        <v>0</v>
      </c>
      <c r="FB1521" s="2">
        <v>0</v>
      </c>
      <c r="FC1521" s="2">
        <v>0</v>
      </c>
      <c r="FD1521" s="2">
        <v>0</v>
      </c>
      <c r="FE1521" s="2">
        <v>0</v>
      </c>
      <c r="FF1521" s="2">
        <v>0</v>
      </c>
      <c r="FG1521" s="2">
        <v>0</v>
      </c>
      <c r="FH1521" s="2">
        <v>0</v>
      </c>
      <c r="FI1521" s="2">
        <v>0</v>
      </c>
      <c r="FJ1521" s="2">
        <v>0</v>
      </c>
      <c r="FK1521" s="2">
        <v>0</v>
      </c>
      <c r="FL1521" s="2">
        <v>0</v>
      </c>
      <c r="FM1521" s="2">
        <v>0</v>
      </c>
      <c r="FN1521" s="2">
        <v>0</v>
      </c>
      <c r="FO1521" s="2">
        <v>0</v>
      </c>
      <c r="FP1521" s="2">
        <v>0</v>
      </c>
      <c r="FQ1521" s="2">
        <v>0</v>
      </c>
      <c r="FR1521" s="2">
        <v>0</v>
      </c>
      <c r="FS1521" s="2">
        <v>20</v>
      </c>
      <c r="FT1521" s="2">
        <v>0</v>
      </c>
      <c r="FU1521" s="2">
        <v>0</v>
      </c>
      <c r="FV1521" s="2">
        <v>0</v>
      </c>
      <c r="FW1521" s="2">
        <v>0</v>
      </c>
      <c r="FX1521" s="2">
        <v>0</v>
      </c>
      <c r="FY1521" s="2">
        <v>0</v>
      </c>
      <c r="FZ1521" s="2">
        <v>0</v>
      </c>
      <c r="GA1521" s="2">
        <v>0</v>
      </c>
      <c r="GB1521" s="2">
        <v>0</v>
      </c>
      <c r="GC1521" s="2">
        <v>0</v>
      </c>
      <c r="GD1521" s="2">
        <v>66</v>
      </c>
      <c r="GE1521" s="2">
        <v>3</v>
      </c>
      <c r="GF1521" s="2" t="s">
        <v>188</v>
      </c>
    </row>
    <row r="1522" spans="1:188" x14ac:dyDescent="0.7">
      <c r="A1522" s="2">
        <v>1501715</v>
      </c>
      <c r="B1522" s="2" t="s">
        <v>1708</v>
      </c>
      <c r="C1522" s="3">
        <v>41275</v>
      </c>
      <c r="D1522" s="2">
        <v>6</v>
      </c>
      <c r="E1522" s="2">
        <v>3</v>
      </c>
      <c r="F1522" s="2">
        <v>1</v>
      </c>
      <c r="G1522" s="2">
        <v>3</v>
      </c>
      <c r="H1522" s="2">
        <v>3</v>
      </c>
      <c r="I1522" s="2">
        <v>0</v>
      </c>
      <c r="J1522" s="2">
        <v>1</v>
      </c>
      <c r="K1522" s="2">
        <v>0</v>
      </c>
      <c r="L1522" s="2">
        <v>1</v>
      </c>
      <c r="M1522" s="2">
        <v>3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1</v>
      </c>
      <c r="AE1522" s="2">
        <v>0</v>
      </c>
      <c r="AF1522" s="2">
        <v>0</v>
      </c>
      <c r="AG1522" s="2">
        <v>0</v>
      </c>
      <c r="AH1522" s="2">
        <v>1</v>
      </c>
      <c r="AI1522" s="2">
        <v>1</v>
      </c>
      <c r="AJ1522" s="2">
        <v>0</v>
      </c>
      <c r="AK1522" s="2">
        <v>0</v>
      </c>
      <c r="AL1522" s="2">
        <v>0</v>
      </c>
      <c r="AM1522" s="2">
        <v>0</v>
      </c>
      <c r="AN1522" s="2">
        <v>1</v>
      </c>
      <c r="AO1522" s="2">
        <v>0</v>
      </c>
      <c r="AP1522" s="2">
        <v>0</v>
      </c>
      <c r="AQ1522" s="2">
        <v>0</v>
      </c>
      <c r="AR1522" s="2">
        <v>1</v>
      </c>
      <c r="AS1522" s="2">
        <v>0</v>
      </c>
      <c r="AT1522" s="2">
        <v>0</v>
      </c>
      <c r="AU1522" s="2">
        <v>0</v>
      </c>
      <c r="AV1522" s="2">
        <v>1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1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130</v>
      </c>
      <c r="CG1522" s="2">
        <v>35</v>
      </c>
      <c r="CH1522" s="2">
        <v>95</v>
      </c>
      <c r="CI1522" s="2">
        <v>0</v>
      </c>
      <c r="CJ1522" s="2">
        <v>10</v>
      </c>
      <c r="CK1522" s="2">
        <v>0</v>
      </c>
      <c r="CL1522" s="2">
        <v>25</v>
      </c>
      <c r="CM1522" s="2">
        <v>0</v>
      </c>
      <c r="CN1522" s="2">
        <v>95</v>
      </c>
      <c r="CO1522" s="2">
        <v>0</v>
      </c>
      <c r="CP1522" s="2">
        <v>10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2">
        <v>95</v>
      </c>
      <c r="DC1522" s="2">
        <v>0</v>
      </c>
      <c r="DD1522" s="2">
        <v>10</v>
      </c>
      <c r="DE1522" s="2">
        <v>0</v>
      </c>
      <c r="DF1522" s="2">
        <v>25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95</v>
      </c>
      <c r="ED1522" s="2">
        <v>0</v>
      </c>
      <c r="EE1522" s="2">
        <v>0</v>
      </c>
      <c r="EF1522" s="2">
        <v>0</v>
      </c>
      <c r="EG1522" s="2">
        <v>0</v>
      </c>
      <c r="EH1522" s="2">
        <v>0</v>
      </c>
      <c r="EI1522" s="2">
        <v>0</v>
      </c>
      <c r="EJ1522" s="2">
        <v>0</v>
      </c>
      <c r="EK1522" s="2">
        <v>0</v>
      </c>
      <c r="EL1522" s="2">
        <v>0</v>
      </c>
      <c r="EM1522" s="2">
        <v>0</v>
      </c>
      <c r="EN1522" s="2">
        <v>0</v>
      </c>
      <c r="EO1522" s="2">
        <v>0</v>
      </c>
      <c r="EP1522" s="2">
        <v>0</v>
      </c>
      <c r="EQ1522" s="2">
        <v>0</v>
      </c>
      <c r="ER1522" s="2">
        <v>0</v>
      </c>
      <c r="ES1522" s="2">
        <v>0</v>
      </c>
      <c r="ET1522" s="2">
        <v>0</v>
      </c>
      <c r="EU1522" s="2">
        <v>10</v>
      </c>
      <c r="EV1522" s="2">
        <v>0</v>
      </c>
      <c r="EW1522" s="2">
        <v>0</v>
      </c>
      <c r="EX1522" s="2">
        <v>0</v>
      </c>
      <c r="EY1522" s="2">
        <v>0</v>
      </c>
      <c r="EZ1522" s="2">
        <v>0</v>
      </c>
      <c r="FA1522" s="2">
        <v>0</v>
      </c>
      <c r="FB1522" s="2">
        <v>0</v>
      </c>
      <c r="FC1522" s="2">
        <v>0</v>
      </c>
      <c r="FD1522" s="2">
        <v>0</v>
      </c>
      <c r="FE1522" s="2">
        <v>0</v>
      </c>
      <c r="FF1522" s="2">
        <v>0</v>
      </c>
      <c r="FG1522" s="2">
        <v>0</v>
      </c>
      <c r="FH1522" s="2">
        <v>0</v>
      </c>
      <c r="FI1522" s="2">
        <v>0</v>
      </c>
      <c r="FJ1522" s="2">
        <v>0</v>
      </c>
      <c r="FK1522" s="2">
        <v>0</v>
      </c>
      <c r="FL1522" s="2">
        <v>0</v>
      </c>
      <c r="FM1522" s="2">
        <v>0</v>
      </c>
      <c r="FN1522" s="2">
        <v>0</v>
      </c>
      <c r="FO1522" s="2">
        <v>0</v>
      </c>
      <c r="FP1522" s="2">
        <v>0</v>
      </c>
      <c r="FQ1522" s="2">
        <v>0</v>
      </c>
      <c r="FR1522" s="2">
        <v>0</v>
      </c>
      <c r="FS1522" s="2">
        <v>0</v>
      </c>
      <c r="FT1522" s="2">
        <v>0</v>
      </c>
      <c r="FU1522" s="2">
        <v>0</v>
      </c>
      <c r="FV1522" s="2">
        <v>0</v>
      </c>
      <c r="FW1522" s="2">
        <v>0</v>
      </c>
      <c r="FX1522" s="2">
        <v>0</v>
      </c>
      <c r="FY1522" s="2">
        <v>0</v>
      </c>
      <c r="FZ1522" s="2">
        <v>25</v>
      </c>
      <c r="GA1522" s="2">
        <v>0</v>
      </c>
      <c r="GB1522" s="2">
        <v>0</v>
      </c>
      <c r="GC1522" s="2">
        <v>0</v>
      </c>
      <c r="GD1522" s="2">
        <v>130</v>
      </c>
      <c r="GE1522" s="2">
        <v>5</v>
      </c>
      <c r="GF1522" s="2" t="s">
        <v>188</v>
      </c>
    </row>
    <row r="1523" spans="1:188" x14ac:dyDescent="0.7">
      <c r="A1523" s="2">
        <v>1503321</v>
      </c>
      <c r="B1523" s="2" t="s">
        <v>1709</v>
      </c>
      <c r="C1523" s="3">
        <v>41640</v>
      </c>
      <c r="D1523" s="2">
        <v>5</v>
      </c>
      <c r="E1523" s="2">
        <v>3</v>
      </c>
      <c r="F1523" s="2">
        <v>1</v>
      </c>
      <c r="G1523" s="2">
        <v>3</v>
      </c>
      <c r="H1523" s="2">
        <v>0</v>
      </c>
      <c r="I1523" s="2">
        <v>3</v>
      </c>
      <c r="J1523" s="2">
        <v>0</v>
      </c>
      <c r="K1523" s="2">
        <v>3</v>
      </c>
      <c r="L1523" s="2">
        <v>0</v>
      </c>
      <c r="M1523" s="2">
        <v>3</v>
      </c>
      <c r="N1523" s="2">
        <v>0</v>
      </c>
      <c r="O1523" s="2">
        <v>3</v>
      </c>
      <c r="P1523" s="2">
        <v>0</v>
      </c>
      <c r="Q1523" s="2">
        <v>2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1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1</v>
      </c>
      <c r="AI1523" s="2">
        <v>1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0</v>
      </c>
      <c r="AP1523" s="2">
        <v>0</v>
      </c>
      <c r="AQ1523" s="2">
        <v>0</v>
      </c>
      <c r="AR1523" s="2">
        <v>1</v>
      </c>
      <c r="AS1523" s="2">
        <v>0</v>
      </c>
      <c r="AT1523" s="2">
        <v>0</v>
      </c>
      <c r="AU1523" s="2">
        <v>0</v>
      </c>
      <c r="AV1523" s="2">
        <v>1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1344.42</v>
      </c>
      <c r="CG1523" s="2">
        <v>1203.3800000000001</v>
      </c>
      <c r="CH1523" s="2">
        <v>0</v>
      </c>
      <c r="CI1523" s="2">
        <v>785.03</v>
      </c>
      <c r="CJ1523" s="2">
        <v>0</v>
      </c>
      <c r="CK1523" s="2">
        <v>559.39</v>
      </c>
      <c r="CL1523" s="2">
        <v>0</v>
      </c>
      <c r="CM1523" s="2">
        <v>0</v>
      </c>
      <c r="CN1523" s="2">
        <v>0</v>
      </c>
      <c r="CO1523" s="2">
        <v>785.03</v>
      </c>
      <c r="CP1523" s="2">
        <v>0</v>
      </c>
      <c r="CQ1523" s="2">
        <v>559.39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2">
        <v>785.03</v>
      </c>
      <c r="DC1523" s="2">
        <v>0</v>
      </c>
      <c r="DD1523" s="2">
        <v>559.39</v>
      </c>
      <c r="DE1523" s="2">
        <v>0</v>
      </c>
      <c r="DF1523" s="2">
        <v>643.99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0</v>
      </c>
      <c r="DZ1523" s="2">
        <v>0</v>
      </c>
      <c r="EA1523" s="2">
        <v>0</v>
      </c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2">
        <v>0</v>
      </c>
      <c r="EH1523" s="2">
        <v>0</v>
      </c>
      <c r="EI1523" s="2">
        <v>300</v>
      </c>
      <c r="EJ1523" s="2">
        <v>0</v>
      </c>
      <c r="EK1523" s="2">
        <v>0</v>
      </c>
      <c r="EL1523" s="2">
        <v>0</v>
      </c>
      <c r="EM1523" s="2">
        <v>0</v>
      </c>
      <c r="EN1523" s="2">
        <v>0</v>
      </c>
      <c r="EO1523" s="2">
        <v>0</v>
      </c>
      <c r="EP1523" s="2">
        <v>0</v>
      </c>
      <c r="EQ1523" s="2">
        <v>320.52</v>
      </c>
      <c r="ER1523" s="2">
        <v>164.51</v>
      </c>
      <c r="ES1523" s="2">
        <v>0</v>
      </c>
      <c r="ET1523" s="2">
        <v>0</v>
      </c>
      <c r="EU1523" s="2">
        <v>0</v>
      </c>
      <c r="EV1523" s="2">
        <v>0</v>
      </c>
      <c r="EW1523" s="2">
        <v>0</v>
      </c>
      <c r="EX1523" s="2">
        <v>0</v>
      </c>
      <c r="EY1523" s="2">
        <v>0</v>
      </c>
      <c r="EZ1523" s="2">
        <v>0</v>
      </c>
      <c r="FA1523" s="2">
        <v>0</v>
      </c>
      <c r="FB1523" s="2">
        <v>0</v>
      </c>
      <c r="FC1523" s="2">
        <v>0</v>
      </c>
      <c r="FD1523" s="2">
        <v>0</v>
      </c>
      <c r="FE1523" s="2">
        <v>0</v>
      </c>
      <c r="FF1523" s="2">
        <v>330.41</v>
      </c>
      <c r="FG1523" s="2">
        <v>0</v>
      </c>
      <c r="FH1523" s="2">
        <v>0</v>
      </c>
      <c r="FI1523" s="2">
        <v>0</v>
      </c>
      <c r="FJ1523" s="2">
        <v>0</v>
      </c>
      <c r="FK1523" s="2">
        <v>0</v>
      </c>
      <c r="FL1523" s="2">
        <v>0</v>
      </c>
      <c r="FM1523" s="2">
        <v>88.67</v>
      </c>
      <c r="FN1523" s="2">
        <v>0</v>
      </c>
      <c r="FO1523" s="2">
        <v>0</v>
      </c>
      <c r="FP1523" s="2">
        <v>140.31</v>
      </c>
      <c r="FQ1523" s="2">
        <v>0</v>
      </c>
      <c r="FR1523" s="2">
        <v>0</v>
      </c>
      <c r="FS1523" s="2">
        <v>0</v>
      </c>
      <c r="FT1523" s="2">
        <v>0</v>
      </c>
      <c r="FU1523" s="2">
        <v>0</v>
      </c>
      <c r="FV1523" s="2">
        <v>0</v>
      </c>
      <c r="FW1523" s="2">
        <v>0</v>
      </c>
      <c r="FX1523" s="2">
        <v>0</v>
      </c>
      <c r="FY1523" s="2">
        <v>0</v>
      </c>
      <c r="FZ1523" s="2">
        <v>0</v>
      </c>
      <c r="GA1523" s="2">
        <v>0</v>
      </c>
      <c r="GB1523" s="2">
        <v>0</v>
      </c>
      <c r="GC1523" s="2">
        <v>0</v>
      </c>
      <c r="GD1523" s="2">
        <v>1344.42</v>
      </c>
      <c r="GE1523" s="2">
        <v>6</v>
      </c>
      <c r="GF1523" s="2" t="s">
        <v>188</v>
      </c>
    </row>
    <row r="1524" spans="1:188" x14ac:dyDescent="0.7">
      <c r="A1524" s="2">
        <v>1504605</v>
      </c>
      <c r="B1524" s="2" t="s">
        <v>1710</v>
      </c>
      <c r="C1524" s="3">
        <v>41275</v>
      </c>
      <c r="D1524" s="2">
        <v>6</v>
      </c>
      <c r="E1524" s="2">
        <v>3</v>
      </c>
      <c r="F1524" s="2">
        <v>1</v>
      </c>
      <c r="G1524" s="2">
        <v>3</v>
      </c>
      <c r="H1524" s="2">
        <v>1</v>
      </c>
      <c r="I1524" s="2">
        <v>0</v>
      </c>
      <c r="J1524" s="2">
        <v>2</v>
      </c>
      <c r="K1524" s="2">
        <v>0</v>
      </c>
      <c r="L1524" s="2">
        <v>1</v>
      </c>
      <c r="M1524" s="2">
        <v>1</v>
      </c>
      <c r="N1524" s="2">
        <v>0</v>
      </c>
      <c r="O1524" s="2">
        <v>2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1</v>
      </c>
      <c r="AE1524" s="2">
        <v>0</v>
      </c>
      <c r="AF1524" s="2">
        <v>0</v>
      </c>
      <c r="AG1524" s="2">
        <v>0</v>
      </c>
      <c r="AH1524" s="2">
        <v>1</v>
      </c>
      <c r="AI1524" s="2">
        <v>1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0</v>
      </c>
      <c r="AP1524" s="2">
        <v>0</v>
      </c>
      <c r="AQ1524" s="2">
        <v>0</v>
      </c>
      <c r="AR1524" s="2">
        <v>1</v>
      </c>
      <c r="AS1524" s="2">
        <v>0</v>
      </c>
      <c r="AT1524" s="2">
        <v>0</v>
      </c>
      <c r="AU1524" s="2">
        <v>0</v>
      </c>
      <c r="AV1524" s="2">
        <v>1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1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490</v>
      </c>
      <c r="CG1524" s="2">
        <v>460</v>
      </c>
      <c r="CH1524" s="2">
        <v>30</v>
      </c>
      <c r="CI1524" s="2">
        <v>0</v>
      </c>
      <c r="CJ1524" s="2">
        <v>289.29000000000002</v>
      </c>
      <c r="CK1524" s="2">
        <v>0</v>
      </c>
      <c r="CL1524" s="2">
        <v>170.71</v>
      </c>
      <c r="CM1524" s="2">
        <v>0</v>
      </c>
      <c r="CN1524" s="2">
        <v>30</v>
      </c>
      <c r="CO1524" s="2">
        <v>0</v>
      </c>
      <c r="CP1524" s="2">
        <v>289.29000000000002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30</v>
      </c>
      <c r="DC1524" s="2">
        <v>0</v>
      </c>
      <c r="DD1524" s="2">
        <v>289.29000000000002</v>
      </c>
      <c r="DE1524" s="2">
        <v>0</v>
      </c>
      <c r="DF1524" s="2">
        <v>170.71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0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0</v>
      </c>
      <c r="DV1524" s="2">
        <v>0</v>
      </c>
      <c r="DW1524" s="2">
        <v>0</v>
      </c>
      <c r="DX1524" s="2">
        <v>30</v>
      </c>
      <c r="DY1524" s="2">
        <v>0</v>
      </c>
      <c r="DZ1524" s="2">
        <v>0</v>
      </c>
      <c r="EA1524" s="2">
        <v>0</v>
      </c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>
        <v>0</v>
      </c>
      <c r="EJ1524" s="2">
        <v>0</v>
      </c>
      <c r="EK1524" s="2">
        <v>0</v>
      </c>
      <c r="EL1524" s="2">
        <v>0</v>
      </c>
      <c r="EM1524" s="2">
        <v>0</v>
      </c>
      <c r="EN1524" s="2">
        <v>0</v>
      </c>
      <c r="EO1524" s="2">
        <v>0</v>
      </c>
      <c r="EP1524" s="2">
        <v>0</v>
      </c>
      <c r="EQ1524" s="2">
        <v>0</v>
      </c>
      <c r="ER1524" s="2">
        <v>0</v>
      </c>
      <c r="ES1524" s="2">
        <v>0</v>
      </c>
      <c r="ET1524" s="2">
        <v>0</v>
      </c>
      <c r="EU1524" s="2">
        <v>0</v>
      </c>
      <c r="EV1524" s="2">
        <v>0</v>
      </c>
      <c r="EW1524" s="2">
        <v>0</v>
      </c>
      <c r="EX1524" s="2">
        <v>0</v>
      </c>
      <c r="EY1524" s="2">
        <v>0</v>
      </c>
      <c r="EZ1524" s="2">
        <v>0</v>
      </c>
      <c r="FA1524" s="2">
        <v>289.29000000000002</v>
      </c>
      <c r="FB1524" s="2">
        <v>0</v>
      </c>
      <c r="FC1524" s="2">
        <v>0</v>
      </c>
      <c r="FD1524" s="2">
        <v>0</v>
      </c>
      <c r="FE1524" s="2">
        <v>0</v>
      </c>
      <c r="FF1524" s="2">
        <v>0</v>
      </c>
      <c r="FG1524" s="2">
        <v>0</v>
      </c>
      <c r="FH1524" s="2">
        <v>0</v>
      </c>
      <c r="FI1524" s="2">
        <v>0</v>
      </c>
      <c r="FJ1524" s="2">
        <v>0</v>
      </c>
      <c r="FK1524" s="2">
        <v>0</v>
      </c>
      <c r="FL1524" s="2">
        <v>0</v>
      </c>
      <c r="FM1524" s="2">
        <v>0</v>
      </c>
      <c r="FN1524" s="2">
        <v>0</v>
      </c>
      <c r="FO1524" s="2">
        <v>0</v>
      </c>
      <c r="FP1524" s="2">
        <v>0</v>
      </c>
      <c r="FQ1524" s="2">
        <v>0</v>
      </c>
      <c r="FR1524" s="2">
        <v>0</v>
      </c>
      <c r="FS1524" s="2">
        <v>170.71</v>
      </c>
      <c r="FT1524" s="2">
        <v>0</v>
      </c>
      <c r="FU1524" s="2">
        <v>0</v>
      </c>
      <c r="FV1524" s="2">
        <v>0</v>
      </c>
      <c r="FW1524" s="2">
        <v>0</v>
      </c>
      <c r="FX1524" s="2">
        <v>0</v>
      </c>
      <c r="FY1524" s="2">
        <v>0</v>
      </c>
      <c r="FZ1524" s="2">
        <v>0</v>
      </c>
      <c r="GA1524" s="2">
        <v>0</v>
      </c>
      <c r="GB1524" s="2">
        <v>0</v>
      </c>
      <c r="GC1524" s="2">
        <v>0</v>
      </c>
      <c r="GD1524" s="2">
        <v>490</v>
      </c>
      <c r="GE1524" s="2">
        <v>4</v>
      </c>
      <c r="GF1524" s="2" t="s">
        <v>188</v>
      </c>
    </row>
    <row r="1525" spans="1:188" x14ac:dyDescent="0.7">
      <c r="A1525" s="2">
        <v>1504664</v>
      </c>
      <c r="B1525" s="2" t="s">
        <v>1711</v>
      </c>
      <c r="C1525" s="3">
        <v>41640</v>
      </c>
      <c r="D1525" s="2">
        <v>5</v>
      </c>
      <c r="E1525" s="2">
        <v>3</v>
      </c>
      <c r="F1525" s="2">
        <v>1</v>
      </c>
      <c r="G1525" s="2">
        <v>3</v>
      </c>
      <c r="H1525" s="2">
        <v>0</v>
      </c>
      <c r="I1525" s="2">
        <v>1</v>
      </c>
      <c r="J1525" s="2">
        <v>0</v>
      </c>
      <c r="K1525" s="2">
        <v>1</v>
      </c>
      <c r="L1525" s="2">
        <v>0</v>
      </c>
      <c r="M1525" s="2">
        <v>1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</v>
      </c>
      <c r="AI1525" s="2">
        <v>1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0</v>
      </c>
      <c r="AP1525" s="2">
        <v>0</v>
      </c>
      <c r="AQ1525" s="2">
        <v>0</v>
      </c>
      <c r="AR1525" s="2">
        <v>1</v>
      </c>
      <c r="AS1525" s="2">
        <v>0</v>
      </c>
      <c r="AT1525" s="2">
        <v>0</v>
      </c>
      <c r="AU1525" s="2">
        <v>0</v>
      </c>
      <c r="AV1525" s="2">
        <v>1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75</v>
      </c>
      <c r="CG1525" s="2">
        <v>150</v>
      </c>
      <c r="CH1525" s="2">
        <v>0</v>
      </c>
      <c r="CI1525" s="2">
        <v>25</v>
      </c>
      <c r="CJ1525" s="2">
        <v>0</v>
      </c>
      <c r="CK1525" s="2">
        <v>50</v>
      </c>
      <c r="CL1525" s="2">
        <v>0</v>
      </c>
      <c r="CM1525" s="2">
        <v>0</v>
      </c>
      <c r="CN1525" s="2">
        <v>0</v>
      </c>
      <c r="CO1525" s="2">
        <v>25</v>
      </c>
      <c r="CP1525" s="2">
        <v>0</v>
      </c>
      <c r="CQ1525" s="2">
        <v>50</v>
      </c>
      <c r="CR1525" s="2">
        <v>0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25</v>
      </c>
      <c r="DC1525" s="2">
        <v>0</v>
      </c>
      <c r="DD1525" s="2">
        <v>50</v>
      </c>
      <c r="DE1525" s="2">
        <v>0</v>
      </c>
      <c r="DF1525" s="2">
        <v>100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0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0</v>
      </c>
      <c r="EE1525" s="2">
        <v>0</v>
      </c>
      <c r="EF1525" s="2">
        <v>0</v>
      </c>
      <c r="EG1525" s="2">
        <v>0</v>
      </c>
      <c r="EH1525" s="2">
        <v>0</v>
      </c>
      <c r="EI1525" s="2">
        <v>0</v>
      </c>
      <c r="EJ1525" s="2">
        <v>25</v>
      </c>
      <c r="EK1525" s="2">
        <v>0</v>
      </c>
      <c r="EL1525" s="2">
        <v>0</v>
      </c>
      <c r="EM1525" s="2">
        <v>0</v>
      </c>
      <c r="EN1525" s="2">
        <v>0</v>
      </c>
      <c r="EO1525" s="2">
        <v>0</v>
      </c>
      <c r="EP1525" s="2">
        <v>0</v>
      </c>
      <c r="EQ1525" s="2">
        <v>0</v>
      </c>
      <c r="ER1525" s="2">
        <v>0</v>
      </c>
      <c r="ES1525" s="2">
        <v>0</v>
      </c>
      <c r="ET1525" s="2">
        <v>0</v>
      </c>
      <c r="EU1525" s="2">
        <v>0</v>
      </c>
      <c r="EV1525" s="2">
        <v>0</v>
      </c>
      <c r="EW1525" s="2">
        <v>0</v>
      </c>
      <c r="EX1525" s="2">
        <v>0</v>
      </c>
      <c r="EY1525" s="2">
        <v>0</v>
      </c>
      <c r="EZ1525" s="2">
        <v>0</v>
      </c>
      <c r="FA1525" s="2">
        <v>0</v>
      </c>
      <c r="FB1525" s="2">
        <v>0</v>
      </c>
      <c r="FC1525" s="2">
        <v>0</v>
      </c>
      <c r="FD1525" s="2">
        <v>0</v>
      </c>
      <c r="FE1525" s="2">
        <v>0</v>
      </c>
      <c r="FF1525" s="2">
        <v>0</v>
      </c>
      <c r="FG1525" s="2">
        <v>0</v>
      </c>
      <c r="FH1525" s="2">
        <v>0</v>
      </c>
      <c r="FI1525" s="2">
        <v>0</v>
      </c>
      <c r="FJ1525" s="2">
        <v>0</v>
      </c>
      <c r="FK1525" s="2">
        <v>0</v>
      </c>
      <c r="FL1525" s="2">
        <v>0</v>
      </c>
      <c r="FM1525" s="2">
        <v>0</v>
      </c>
      <c r="FN1525" s="2">
        <v>50</v>
      </c>
      <c r="FO1525" s="2">
        <v>0</v>
      </c>
      <c r="FP1525" s="2">
        <v>0</v>
      </c>
      <c r="FQ1525" s="2">
        <v>0</v>
      </c>
      <c r="FR1525" s="2">
        <v>0</v>
      </c>
      <c r="FS1525" s="2">
        <v>0</v>
      </c>
      <c r="FT1525" s="2">
        <v>0</v>
      </c>
      <c r="FU1525" s="2">
        <v>0</v>
      </c>
      <c r="FV1525" s="2">
        <v>0</v>
      </c>
      <c r="FW1525" s="2">
        <v>0</v>
      </c>
      <c r="FX1525" s="2">
        <v>0</v>
      </c>
      <c r="FY1525" s="2">
        <v>0</v>
      </c>
      <c r="FZ1525" s="2">
        <v>0</v>
      </c>
      <c r="GA1525" s="2">
        <v>0</v>
      </c>
      <c r="GB1525" s="2">
        <v>0</v>
      </c>
      <c r="GC1525" s="2">
        <v>0</v>
      </c>
      <c r="GD1525" s="2">
        <v>75</v>
      </c>
      <c r="GE1525" s="2">
        <v>2</v>
      </c>
      <c r="GF1525" s="2" t="s">
        <v>188</v>
      </c>
    </row>
    <row r="1526" spans="1:188" x14ac:dyDescent="0.7">
      <c r="A1526" s="2">
        <v>1506294</v>
      </c>
      <c r="B1526" s="2" t="s">
        <v>1712</v>
      </c>
      <c r="C1526" s="3">
        <v>41275</v>
      </c>
      <c r="D1526" s="2">
        <v>6</v>
      </c>
      <c r="E1526" s="2">
        <v>3</v>
      </c>
      <c r="F1526" s="2">
        <v>1</v>
      </c>
      <c r="G1526" s="2">
        <v>3</v>
      </c>
      <c r="H1526" s="2">
        <v>1</v>
      </c>
      <c r="I1526" s="2">
        <v>0</v>
      </c>
      <c r="J1526" s="2">
        <v>1</v>
      </c>
      <c r="K1526" s="2">
        <v>0</v>
      </c>
      <c r="L1526" s="2">
        <v>1</v>
      </c>
      <c r="M1526" s="2">
        <v>1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</v>
      </c>
      <c r="AE1526" s="2">
        <v>0</v>
      </c>
      <c r="AF1526" s="2">
        <v>0</v>
      </c>
      <c r="AG1526" s="2">
        <v>0</v>
      </c>
      <c r="AH1526" s="2">
        <v>1</v>
      </c>
      <c r="AI1526" s="2">
        <v>1</v>
      </c>
      <c r="AJ1526" s="2">
        <v>0</v>
      </c>
      <c r="AK1526" s="2">
        <v>0</v>
      </c>
      <c r="AL1526" s="2">
        <v>0</v>
      </c>
      <c r="AM1526" s="2">
        <v>0</v>
      </c>
      <c r="AN1526" s="2">
        <v>1</v>
      </c>
      <c r="AO1526" s="2">
        <v>0</v>
      </c>
      <c r="AP1526" s="2">
        <v>0</v>
      </c>
      <c r="AQ1526" s="2">
        <v>0</v>
      </c>
      <c r="AR1526" s="2">
        <v>1</v>
      </c>
      <c r="AS1526" s="2">
        <v>0</v>
      </c>
      <c r="AT1526" s="2">
        <v>0</v>
      </c>
      <c r="AU1526" s="2">
        <v>0</v>
      </c>
      <c r="AV1526" s="2">
        <v>1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1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85</v>
      </c>
      <c r="CG1526" s="2">
        <v>35</v>
      </c>
      <c r="CH1526" s="2">
        <v>50</v>
      </c>
      <c r="CI1526" s="2">
        <v>0</v>
      </c>
      <c r="CJ1526" s="2">
        <v>25</v>
      </c>
      <c r="CK1526" s="2">
        <v>0</v>
      </c>
      <c r="CL1526" s="2">
        <v>10</v>
      </c>
      <c r="CM1526" s="2">
        <v>0</v>
      </c>
      <c r="CN1526" s="2">
        <v>50</v>
      </c>
      <c r="CO1526" s="2">
        <v>0</v>
      </c>
      <c r="CP1526" s="2">
        <v>25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50</v>
      </c>
      <c r="DC1526" s="2">
        <v>0</v>
      </c>
      <c r="DD1526" s="2">
        <v>25</v>
      </c>
      <c r="DE1526" s="2">
        <v>0</v>
      </c>
      <c r="DF1526" s="2">
        <v>10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50</v>
      </c>
      <c r="EH1526" s="2">
        <v>0</v>
      </c>
      <c r="EI1526" s="2">
        <v>0</v>
      </c>
      <c r="EJ1526" s="2">
        <v>0</v>
      </c>
      <c r="EK1526" s="2">
        <v>0</v>
      </c>
      <c r="EL1526" s="2">
        <v>0</v>
      </c>
      <c r="EM1526" s="2">
        <v>0</v>
      </c>
      <c r="EN1526" s="2">
        <v>0</v>
      </c>
      <c r="EO1526" s="2">
        <v>0</v>
      </c>
      <c r="EP1526" s="2">
        <v>0</v>
      </c>
      <c r="EQ1526" s="2">
        <v>0</v>
      </c>
      <c r="ER1526" s="2">
        <v>0</v>
      </c>
      <c r="ES1526" s="2">
        <v>0</v>
      </c>
      <c r="ET1526" s="2">
        <v>0</v>
      </c>
      <c r="EU1526" s="2">
        <v>0</v>
      </c>
      <c r="EV1526" s="2">
        <v>0</v>
      </c>
      <c r="EW1526" s="2">
        <v>0</v>
      </c>
      <c r="EX1526" s="2">
        <v>25</v>
      </c>
      <c r="EY1526" s="2">
        <v>0</v>
      </c>
      <c r="EZ1526" s="2">
        <v>0</v>
      </c>
      <c r="FA1526" s="2">
        <v>0</v>
      </c>
      <c r="FB1526" s="2">
        <v>0</v>
      </c>
      <c r="FC1526" s="2">
        <v>0</v>
      </c>
      <c r="FD1526" s="2">
        <v>0</v>
      </c>
      <c r="FE1526" s="2">
        <v>0</v>
      </c>
      <c r="FF1526" s="2">
        <v>0</v>
      </c>
      <c r="FG1526" s="2">
        <v>0</v>
      </c>
      <c r="FH1526" s="2">
        <v>0</v>
      </c>
      <c r="FI1526" s="2">
        <v>0</v>
      </c>
      <c r="FJ1526" s="2">
        <v>0</v>
      </c>
      <c r="FK1526" s="2">
        <v>0</v>
      </c>
      <c r="FL1526" s="2">
        <v>0</v>
      </c>
      <c r="FM1526" s="2">
        <v>0</v>
      </c>
      <c r="FN1526" s="2">
        <v>0</v>
      </c>
      <c r="FO1526" s="2">
        <v>0</v>
      </c>
      <c r="FP1526" s="2">
        <v>0</v>
      </c>
      <c r="FQ1526" s="2">
        <v>0</v>
      </c>
      <c r="FR1526" s="2">
        <v>0</v>
      </c>
      <c r="FS1526" s="2">
        <v>0</v>
      </c>
      <c r="FT1526" s="2">
        <v>0</v>
      </c>
      <c r="FU1526" s="2">
        <v>0</v>
      </c>
      <c r="FV1526" s="2">
        <v>0</v>
      </c>
      <c r="FW1526" s="2">
        <v>0</v>
      </c>
      <c r="FX1526" s="2">
        <v>10</v>
      </c>
      <c r="FY1526" s="2">
        <v>0</v>
      </c>
      <c r="FZ1526" s="2">
        <v>0</v>
      </c>
      <c r="GA1526" s="2">
        <v>0</v>
      </c>
      <c r="GB1526" s="2">
        <v>0</v>
      </c>
      <c r="GC1526" s="2">
        <v>0</v>
      </c>
      <c r="GD1526" s="2">
        <v>85</v>
      </c>
      <c r="GE1526" s="2">
        <v>3</v>
      </c>
      <c r="GF1526" s="2" t="s">
        <v>188</v>
      </c>
    </row>
    <row r="1527" spans="1:188" x14ac:dyDescent="0.7">
      <c r="A1527" s="2">
        <v>1507712</v>
      </c>
      <c r="B1527" s="2" t="s">
        <v>1713</v>
      </c>
      <c r="C1527" s="3">
        <v>41640</v>
      </c>
      <c r="D1527" s="2">
        <v>5</v>
      </c>
      <c r="E1527" s="2">
        <v>3</v>
      </c>
      <c r="F1527" s="2">
        <v>1</v>
      </c>
      <c r="G1527" s="2">
        <v>3</v>
      </c>
      <c r="H1527" s="2">
        <v>0</v>
      </c>
      <c r="I1527" s="2">
        <v>1</v>
      </c>
      <c r="J1527" s="2">
        <v>0</v>
      </c>
      <c r="K1527" s="2">
        <v>2</v>
      </c>
      <c r="L1527" s="2">
        <v>0</v>
      </c>
      <c r="M1527" s="2">
        <v>1</v>
      </c>
      <c r="N1527" s="2">
        <v>0</v>
      </c>
      <c r="O1527" s="2">
        <v>2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1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1</v>
      </c>
      <c r="AI1527" s="2">
        <v>1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0</v>
      </c>
      <c r="AP1527" s="2">
        <v>0</v>
      </c>
      <c r="AQ1527" s="2">
        <v>0</v>
      </c>
      <c r="AR1527" s="2">
        <v>1</v>
      </c>
      <c r="AS1527" s="2">
        <v>0</v>
      </c>
      <c r="AT1527" s="2">
        <v>0</v>
      </c>
      <c r="AU1527" s="2">
        <v>0</v>
      </c>
      <c r="AV1527" s="2">
        <v>1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45</v>
      </c>
      <c r="CG1527" s="2">
        <v>45</v>
      </c>
      <c r="CH1527" s="2">
        <v>0</v>
      </c>
      <c r="CI1527" s="2">
        <v>10</v>
      </c>
      <c r="CJ1527" s="2">
        <v>0</v>
      </c>
      <c r="CK1527" s="2">
        <v>35</v>
      </c>
      <c r="CL1527" s="2">
        <v>0</v>
      </c>
      <c r="CM1527" s="2">
        <v>0</v>
      </c>
      <c r="CN1527" s="2">
        <v>0</v>
      </c>
      <c r="CO1527" s="2">
        <v>10</v>
      </c>
      <c r="CP1527" s="2">
        <v>0</v>
      </c>
      <c r="CQ1527" s="2">
        <v>35</v>
      </c>
      <c r="CR1527" s="2">
        <v>0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0</v>
      </c>
      <c r="DA1527" s="2">
        <v>0</v>
      </c>
      <c r="DB1527" s="2">
        <v>10</v>
      </c>
      <c r="DC1527" s="2">
        <v>0</v>
      </c>
      <c r="DD1527" s="2">
        <v>35</v>
      </c>
      <c r="DE1527" s="2">
        <v>0</v>
      </c>
      <c r="DF1527" s="2">
        <v>10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0</v>
      </c>
      <c r="ED1527" s="2">
        <v>0</v>
      </c>
      <c r="EE1527" s="2">
        <v>0</v>
      </c>
      <c r="EF1527" s="2">
        <v>0</v>
      </c>
      <c r="EG1527" s="2">
        <v>0</v>
      </c>
      <c r="EH1527" s="2">
        <v>0</v>
      </c>
      <c r="EI1527" s="2">
        <v>0</v>
      </c>
      <c r="EJ1527" s="2">
        <v>0</v>
      </c>
      <c r="EK1527" s="2">
        <v>0</v>
      </c>
      <c r="EL1527" s="2">
        <v>0</v>
      </c>
      <c r="EM1527" s="2">
        <v>0</v>
      </c>
      <c r="EN1527" s="2">
        <v>0</v>
      </c>
      <c r="EO1527" s="2">
        <v>10</v>
      </c>
      <c r="EP1527" s="2">
        <v>0</v>
      </c>
      <c r="EQ1527" s="2">
        <v>0</v>
      </c>
      <c r="ER1527" s="2">
        <v>0</v>
      </c>
      <c r="ES1527" s="2">
        <v>0</v>
      </c>
      <c r="ET1527" s="2">
        <v>0</v>
      </c>
      <c r="EU1527" s="2">
        <v>0</v>
      </c>
      <c r="EV1527" s="2">
        <v>0</v>
      </c>
      <c r="EW1527" s="2">
        <v>0</v>
      </c>
      <c r="EX1527" s="2">
        <v>0</v>
      </c>
      <c r="EY1527" s="2">
        <v>0</v>
      </c>
      <c r="EZ1527" s="2">
        <v>0</v>
      </c>
      <c r="FA1527" s="2">
        <v>0</v>
      </c>
      <c r="FB1527" s="2">
        <v>0</v>
      </c>
      <c r="FC1527" s="2">
        <v>0</v>
      </c>
      <c r="FD1527" s="2">
        <v>0</v>
      </c>
      <c r="FE1527" s="2">
        <v>0</v>
      </c>
      <c r="FF1527" s="2">
        <v>15</v>
      </c>
      <c r="FG1527" s="2">
        <v>0</v>
      </c>
      <c r="FH1527" s="2">
        <v>0</v>
      </c>
      <c r="FI1527" s="2">
        <v>0</v>
      </c>
      <c r="FJ1527" s="2">
        <v>0</v>
      </c>
      <c r="FK1527" s="2">
        <v>0</v>
      </c>
      <c r="FL1527" s="2">
        <v>0</v>
      </c>
      <c r="FM1527" s="2">
        <v>0</v>
      </c>
      <c r="FN1527" s="2">
        <v>20</v>
      </c>
      <c r="FO1527" s="2">
        <v>0</v>
      </c>
      <c r="FP1527" s="2">
        <v>0</v>
      </c>
      <c r="FQ1527" s="2">
        <v>0</v>
      </c>
      <c r="FR1527" s="2">
        <v>0</v>
      </c>
      <c r="FS1527" s="2">
        <v>0</v>
      </c>
      <c r="FT1527" s="2">
        <v>0</v>
      </c>
      <c r="FU1527" s="2">
        <v>0</v>
      </c>
      <c r="FV1527" s="2">
        <v>0</v>
      </c>
      <c r="FW1527" s="2">
        <v>0</v>
      </c>
      <c r="FX1527" s="2">
        <v>0</v>
      </c>
      <c r="FY1527" s="2">
        <v>0</v>
      </c>
      <c r="FZ1527" s="2">
        <v>0</v>
      </c>
      <c r="GA1527" s="2">
        <v>0</v>
      </c>
      <c r="GB1527" s="2">
        <v>0</v>
      </c>
      <c r="GC1527" s="2">
        <v>0</v>
      </c>
      <c r="GD1527" s="2">
        <v>45</v>
      </c>
      <c r="GE1527" s="2">
        <v>3</v>
      </c>
      <c r="GF1527" s="2" t="s">
        <v>188</v>
      </c>
    </row>
    <row r="1528" spans="1:188" x14ac:dyDescent="0.7">
      <c r="A1528" s="2">
        <v>1508678</v>
      </c>
      <c r="B1528" s="2" t="s">
        <v>1714</v>
      </c>
      <c r="C1528" s="3">
        <v>41275</v>
      </c>
      <c r="D1528" s="2">
        <v>6</v>
      </c>
      <c r="E1528" s="2">
        <v>3</v>
      </c>
      <c r="F1528" s="2">
        <v>1</v>
      </c>
      <c r="G1528" s="2">
        <v>3</v>
      </c>
      <c r="H1528" s="2">
        <v>1</v>
      </c>
      <c r="I1528" s="2">
        <v>0</v>
      </c>
      <c r="J1528" s="2">
        <v>1</v>
      </c>
      <c r="K1528" s="2">
        <v>0</v>
      </c>
      <c r="L1528" s="2">
        <v>1</v>
      </c>
      <c r="M1528" s="2">
        <v>1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1</v>
      </c>
      <c r="AE1528" s="2">
        <v>0</v>
      </c>
      <c r="AF1528" s="2">
        <v>0</v>
      </c>
      <c r="AG1528" s="2">
        <v>0</v>
      </c>
      <c r="AH1528" s="2">
        <v>1</v>
      </c>
      <c r="AI1528" s="2">
        <v>1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>
        <v>0</v>
      </c>
      <c r="AP1528" s="2">
        <v>0</v>
      </c>
      <c r="AQ1528" s="2">
        <v>0</v>
      </c>
      <c r="AR1528" s="2">
        <v>1</v>
      </c>
      <c r="AS1528" s="2">
        <v>0</v>
      </c>
      <c r="AT1528" s="2">
        <v>0</v>
      </c>
      <c r="AU1528" s="2">
        <v>0</v>
      </c>
      <c r="AV1528" s="2">
        <v>1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1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75</v>
      </c>
      <c r="CG1528" s="2">
        <v>50</v>
      </c>
      <c r="CH1528" s="2">
        <v>25</v>
      </c>
      <c r="CI1528" s="2">
        <v>0</v>
      </c>
      <c r="CJ1528" s="2">
        <v>25</v>
      </c>
      <c r="CK1528" s="2">
        <v>0</v>
      </c>
      <c r="CL1528" s="2">
        <v>25</v>
      </c>
      <c r="CM1528" s="2">
        <v>0</v>
      </c>
      <c r="CN1528" s="2">
        <v>25</v>
      </c>
      <c r="CO1528" s="2">
        <v>0</v>
      </c>
      <c r="CP1528" s="2">
        <v>25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25</v>
      </c>
      <c r="DC1528" s="2">
        <v>0</v>
      </c>
      <c r="DD1528" s="2">
        <v>25</v>
      </c>
      <c r="DE1528" s="2">
        <v>0</v>
      </c>
      <c r="DF1528" s="2">
        <v>25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25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0</v>
      </c>
      <c r="ED1528" s="2">
        <v>0</v>
      </c>
      <c r="EE1528" s="2">
        <v>0</v>
      </c>
      <c r="EF1528" s="2">
        <v>0</v>
      </c>
      <c r="EG1528" s="2">
        <v>0</v>
      </c>
      <c r="EH1528" s="2">
        <v>0</v>
      </c>
      <c r="EI1528" s="2">
        <v>0</v>
      </c>
      <c r="EJ1528" s="2">
        <v>0</v>
      </c>
      <c r="EK1528" s="2">
        <v>0</v>
      </c>
      <c r="EL1528" s="2">
        <v>0</v>
      </c>
      <c r="EM1528" s="2">
        <v>0</v>
      </c>
      <c r="EN1528" s="2">
        <v>0</v>
      </c>
      <c r="EO1528" s="2">
        <v>0</v>
      </c>
      <c r="EP1528" s="2">
        <v>0</v>
      </c>
      <c r="EQ1528" s="2">
        <v>0</v>
      </c>
      <c r="ER1528" s="2">
        <v>0</v>
      </c>
      <c r="ES1528" s="2">
        <v>0</v>
      </c>
      <c r="ET1528" s="2">
        <v>25</v>
      </c>
      <c r="EU1528" s="2">
        <v>0</v>
      </c>
      <c r="EV1528" s="2">
        <v>0</v>
      </c>
      <c r="EW1528" s="2">
        <v>0</v>
      </c>
      <c r="EX1528" s="2">
        <v>0</v>
      </c>
      <c r="EY1528" s="2">
        <v>0</v>
      </c>
      <c r="EZ1528" s="2">
        <v>0</v>
      </c>
      <c r="FA1528" s="2">
        <v>0</v>
      </c>
      <c r="FB1528" s="2">
        <v>0</v>
      </c>
      <c r="FC1528" s="2">
        <v>0</v>
      </c>
      <c r="FD1528" s="2">
        <v>0</v>
      </c>
      <c r="FE1528" s="2">
        <v>0</v>
      </c>
      <c r="FF1528" s="2">
        <v>0</v>
      </c>
      <c r="FG1528" s="2">
        <v>0</v>
      </c>
      <c r="FH1528" s="2">
        <v>0</v>
      </c>
      <c r="FI1528" s="2">
        <v>0</v>
      </c>
      <c r="FJ1528" s="2">
        <v>0</v>
      </c>
      <c r="FK1528" s="2">
        <v>0</v>
      </c>
      <c r="FL1528" s="2">
        <v>0</v>
      </c>
      <c r="FM1528" s="2">
        <v>0</v>
      </c>
      <c r="FN1528" s="2">
        <v>0</v>
      </c>
      <c r="FO1528" s="2">
        <v>0</v>
      </c>
      <c r="FP1528" s="2">
        <v>0</v>
      </c>
      <c r="FQ1528" s="2">
        <v>0</v>
      </c>
      <c r="FR1528" s="2">
        <v>0</v>
      </c>
      <c r="FS1528" s="2">
        <v>25</v>
      </c>
      <c r="FT1528" s="2">
        <v>0</v>
      </c>
      <c r="FU1528" s="2">
        <v>0</v>
      </c>
      <c r="FV1528" s="2">
        <v>0</v>
      </c>
      <c r="FW1528" s="2">
        <v>0</v>
      </c>
      <c r="FX1528" s="2">
        <v>0</v>
      </c>
      <c r="FY1528" s="2">
        <v>0</v>
      </c>
      <c r="FZ1528" s="2">
        <v>0</v>
      </c>
      <c r="GA1528" s="2">
        <v>0</v>
      </c>
      <c r="GB1528" s="2">
        <v>0</v>
      </c>
      <c r="GC1528" s="2">
        <v>0</v>
      </c>
      <c r="GD1528" s="2">
        <v>75</v>
      </c>
      <c r="GE1528" s="2">
        <v>3</v>
      </c>
      <c r="GF1528" s="2" t="s">
        <v>188</v>
      </c>
    </row>
    <row r="1529" spans="1:188" x14ac:dyDescent="0.7">
      <c r="A1529" s="2">
        <v>1509718</v>
      </c>
      <c r="B1529" s="2" t="s">
        <v>1715</v>
      </c>
      <c r="C1529" s="3">
        <v>41275</v>
      </c>
      <c r="D1529" s="2">
        <v>6</v>
      </c>
      <c r="E1529" s="2">
        <v>3</v>
      </c>
      <c r="F1529" s="2">
        <v>1</v>
      </c>
      <c r="G1529" s="2">
        <v>3</v>
      </c>
      <c r="H1529" s="2">
        <v>1</v>
      </c>
      <c r="I1529" s="2">
        <v>0</v>
      </c>
      <c r="J1529" s="2">
        <v>4</v>
      </c>
      <c r="K1529" s="2">
        <v>0</v>
      </c>
      <c r="L1529" s="2">
        <v>5</v>
      </c>
      <c r="M1529" s="2">
        <v>1</v>
      </c>
      <c r="N1529" s="2">
        <v>0</v>
      </c>
      <c r="O1529" s="2">
        <v>4</v>
      </c>
      <c r="P1529" s="2">
        <v>0</v>
      </c>
      <c r="Q1529" s="2">
        <v>5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1</v>
      </c>
      <c r="AE1529" s="2">
        <v>0</v>
      </c>
      <c r="AF1529" s="2">
        <v>0</v>
      </c>
      <c r="AG1529" s="2">
        <v>0</v>
      </c>
      <c r="AH1529" s="2">
        <v>1</v>
      </c>
      <c r="AI1529" s="2">
        <v>1</v>
      </c>
      <c r="AJ1529" s="2">
        <v>0</v>
      </c>
      <c r="AK1529" s="2">
        <v>0</v>
      </c>
      <c r="AL1529" s="2">
        <v>0</v>
      </c>
      <c r="AM1529" s="2">
        <v>0</v>
      </c>
      <c r="AN1529" s="2">
        <v>1</v>
      </c>
      <c r="AO1529" s="2">
        <v>0</v>
      </c>
      <c r="AP1529" s="2">
        <v>0</v>
      </c>
      <c r="AQ1529" s="2">
        <v>0</v>
      </c>
      <c r="AR1529" s="2">
        <v>1</v>
      </c>
      <c r="AS1529" s="2">
        <v>0</v>
      </c>
      <c r="AT1529" s="2">
        <v>0</v>
      </c>
      <c r="AU1529" s="2">
        <v>0</v>
      </c>
      <c r="AV1529" s="2">
        <v>1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1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280</v>
      </c>
      <c r="CG1529" s="2">
        <v>275</v>
      </c>
      <c r="CH1529" s="2">
        <v>5</v>
      </c>
      <c r="CI1529" s="2">
        <v>0</v>
      </c>
      <c r="CJ1529" s="2">
        <v>150</v>
      </c>
      <c r="CK1529" s="2">
        <v>0</v>
      </c>
      <c r="CL1529" s="2">
        <v>125</v>
      </c>
      <c r="CM1529" s="2">
        <v>0</v>
      </c>
      <c r="CN1529" s="2">
        <v>5</v>
      </c>
      <c r="CO1529" s="2">
        <v>0</v>
      </c>
      <c r="CP1529" s="2">
        <v>150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0</v>
      </c>
      <c r="DA1529" s="2">
        <v>0</v>
      </c>
      <c r="DB1529" s="2">
        <v>5</v>
      </c>
      <c r="DC1529" s="2">
        <v>0</v>
      </c>
      <c r="DD1529" s="2">
        <v>150</v>
      </c>
      <c r="DE1529" s="2">
        <v>0</v>
      </c>
      <c r="DF1529" s="2">
        <v>125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5</v>
      </c>
      <c r="ED1529" s="2">
        <v>0</v>
      </c>
      <c r="EE1529" s="2">
        <v>0</v>
      </c>
      <c r="EF1529" s="2">
        <v>0</v>
      </c>
      <c r="EG1529" s="2">
        <v>0</v>
      </c>
      <c r="EH1529" s="2">
        <v>0</v>
      </c>
      <c r="EI1529" s="2">
        <v>0</v>
      </c>
      <c r="EJ1529" s="2">
        <v>0</v>
      </c>
      <c r="EK1529" s="2">
        <v>0</v>
      </c>
      <c r="EL1529" s="2">
        <v>0</v>
      </c>
      <c r="EM1529" s="2">
        <v>0</v>
      </c>
      <c r="EN1529" s="2">
        <v>0</v>
      </c>
      <c r="EO1529" s="2">
        <v>0</v>
      </c>
      <c r="EP1529" s="2">
        <v>0</v>
      </c>
      <c r="EQ1529" s="2">
        <v>0</v>
      </c>
      <c r="ER1529" s="2">
        <v>0</v>
      </c>
      <c r="ES1529" s="2">
        <v>0</v>
      </c>
      <c r="ET1529" s="2">
        <v>0</v>
      </c>
      <c r="EU1529" s="2">
        <v>100</v>
      </c>
      <c r="EV1529" s="2">
        <v>6</v>
      </c>
      <c r="EW1529" s="2">
        <v>44</v>
      </c>
      <c r="EX1529" s="2">
        <v>0</v>
      </c>
      <c r="EY1529" s="2">
        <v>0</v>
      </c>
      <c r="EZ1529" s="2">
        <v>0</v>
      </c>
      <c r="FA1529" s="2">
        <v>0</v>
      </c>
      <c r="FB1529" s="2">
        <v>0</v>
      </c>
      <c r="FC1529" s="2">
        <v>0</v>
      </c>
      <c r="FD1529" s="2">
        <v>0</v>
      </c>
      <c r="FE1529" s="2">
        <v>0</v>
      </c>
      <c r="FF1529" s="2">
        <v>0</v>
      </c>
      <c r="FG1529" s="2">
        <v>0</v>
      </c>
      <c r="FH1529" s="2">
        <v>0</v>
      </c>
      <c r="FI1529" s="2">
        <v>0</v>
      </c>
      <c r="FJ1529" s="2">
        <v>0</v>
      </c>
      <c r="FK1529" s="2">
        <v>0</v>
      </c>
      <c r="FL1529" s="2">
        <v>0</v>
      </c>
      <c r="FM1529" s="2">
        <v>0</v>
      </c>
      <c r="FN1529" s="2">
        <v>0</v>
      </c>
      <c r="FO1529" s="2">
        <v>0</v>
      </c>
      <c r="FP1529" s="2">
        <v>0</v>
      </c>
      <c r="FQ1529" s="2">
        <v>0</v>
      </c>
      <c r="FR1529" s="2">
        <v>125</v>
      </c>
      <c r="FS1529" s="2">
        <v>0</v>
      </c>
      <c r="FT1529" s="2">
        <v>0</v>
      </c>
      <c r="FU1529" s="2">
        <v>0</v>
      </c>
      <c r="FV1529" s="2">
        <v>0</v>
      </c>
      <c r="FW1529" s="2">
        <v>0</v>
      </c>
      <c r="FX1529" s="2">
        <v>0</v>
      </c>
      <c r="FY1529" s="2">
        <v>0</v>
      </c>
      <c r="FZ1529" s="2">
        <v>0</v>
      </c>
      <c r="GA1529" s="2">
        <v>0</v>
      </c>
      <c r="GB1529" s="2">
        <v>0</v>
      </c>
      <c r="GC1529" s="2">
        <v>0</v>
      </c>
      <c r="GD1529" s="2">
        <v>280</v>
      </c>
      <c r="GE1529" s="2">
        <v>10</v>
      </c>
      <c r="GF1529" s="2" t="s">
        <v>188</v>
      </c>
    </row>
    <row r="1530" spans="1:188" x14ac:dyDescent="0.7">
      <c r="A1530" s="2">
        <v>1509841</v>
      </c>
      <c r="B1530" s="2" t="s">
        <v>1716</v>
      </c>
      <c r="C1530" s="3">
        <v>41640</v>
      </c>
      <c r="D1530" s="2">
        <v>5</v>
      </c>
      <c r="E1530" s="2">
        <v>3</v>
      </c>
      <c r="F1530" s="2">
        <v>1</v>
      </c>
      <c r="G1530" s="2">
        <v>3</v>
      </c>
      <c r="H1530" s="2">
        <v>0</v>
      </c>
      <c r="I1530" s="2">
        <v>2</v>
      </c>
      <c r="J1530" s="2">
        <v>0</v>
      </c>
      <c r="K1530" s="2">
        <v>1</v>
      </c>
      <c r="L1530" s="2">
        <v>0</v>
      </c>
      <c r="M1530" s="2">
        <v>2</v>
      </c>
      <c r="N1530" s="2">
        <v>0</v>
      </c>
      <c r="O1530" s="2">
        <v>1</v>
      </c>
      <c r="P1530" s="2">
        <v>0</v>
      </c>
      <c r="Q1530" s="2">
        <v>2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1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1</v>
      </c>
      <c r="AI1530" s="2">
        <v>1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0</v>
      </c>
      <c r="AQ1530" s="2">
        <v>0</v>
      </c>
      <c r="AR1530" s="2">
        <v>1</v>
      </c>
      <c r="AS1530" s="2">
        <v>0</v>
      </c>
      <c r="AT1530" s="2">
        <v>0</v>
      </c>
      <c r="AU1530" s="2">
        <v>0</v>
      </c>
      <c r="AV1530" s="2">
        <v>1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125</v>
      </c>
      <c r="CG1530" s="2">
        <v>110</v>
      </c>
      <c r="CH1530" s="2">
        <v>0</v>
      </c>
      <c r="CI1530" s="2">
        <v>75</v>
      </c>
      <c r="CJ1530" s="2">
        <v>0</v>
      </c>
      <c r="CK1530" s="2">
        <v>50</v>
      </c>
      <c r="CL1530" s="2">
        <v>0</v>
      </c>
      <c r="CM1530" s="2">
        <v>0</v>
      </c>
      <c r="CN1530" s="2">
        <v>0</v>
      </c>
      <c r="CO1530" s="2">
        <v>75</v>
      </c>
      <c r="CP1530" s="2">
        <v>0</v>
      </c>
      <c r="CQ1530" s="2">
        <v>50</v>
      </c>
      <c r="CR1530" s="2">
        <v>0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0</v>
      </c>
      <c r="DB1530" s="2">
        <v>75</v>
      </c>
      <c r="DC1530" s="2">
        <v>0</v>
      </c>
      <c r="DD1530" s="2">
        <v>50</v>
      </c>
      <c r="DE1530" s="2">
        <v>0</v>
      </c>
      <c r="DF1530" s="2">
        <v>60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0</v>
      </c>
      <c r="EG1530" s="2">
        <v>0</v>
      </c>
      <c r="EH1530" s="2">
        <v>0</v>
      </c>
      <c r="EI1530" s="2">
        <v>0</v>
      </c>
      <c r="EJ1530" s="2">
        <v>0</v>
      </c>
      <c r="EK1530" s="2">
        <v>0</v>
      </c>
      <c r="EL1530" s="2">
        <v>0</v>
      </c>
      <c r="EM1530" s="2">
        <v>0</v>
      </c>
      <c r="EN1530" s="2">
        <v>0</v>
      </c>
      <c r="EO1530" s="2">
        <v>0</v>
      </c>
      <c r="EP1530" s="2">
        <v>0</v>
      </c>
      <c r="EQ1530" s="2">
        <v>75</v>
      </c>
      <c r="ER1530" s="2">
        <v>0</v>
      </c>
      <c r="ES1530" s="2">
        <v>0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s="2">
        <v>0</v>
      </c>
      <c r="EZ1530" s="2">
        <v>0</v>
      </c>
      <c r="FA1530" s="2">
        <v>0</v>
      </c>
      <c r="FB1530" s="2">
        <v>0</v>
      </c>
      <c r="FC1530" s="2">
        <v>0</v>
      </c>
      <c r="FD1530" s="2">
        <v>0</v>
      </c>
      <c r="FE1530" s="2">
        <v>0</v>
      </c>
      <c r="FF1530" s="2">
        <v>0</v>
      </c>
      <c r="FG1530" s="2">
        <v>0</v>
      </c>
      <c r="FH1530" s="2">
        <v>0</v>
      </c>
      <c r="FI1530" s="2">
        <v>0</v>
      </c>
      <c r="FJ1530" s="2">
        <v>0</v>
      </c>
      <c r="FK1530" s="2">
        <v>0</v>
      </c>
      <c r="FL1530" s="2">
        <v>0</v>
      </c>
      <c r="FM1530" s="2">
        <v>0</v>
      </c>
      <c r="FN1530" s="2">
        <v>0</v>
      </c>
      <c r="FO1530" s="2">
        <v>0</v>
      </c>
      <c r="FP1530" s="2">
        <v>0</v>
      </c>
      <c r="FQ1530" s="2">
        <v>50</v>
      </c>
      <c r="FR1530" s="2">
        <v>0</v>
      </c>
      <c r="FS1530" s="2">
        <v>0</v>
      </c>
      <c r="FT1530" s="2">
        <v>0</v>
      </c>
      <c r="FU1530" s="2">
        <v>0</v>
      </c>
      <c r="FV1530" s="2">
        <v>0</v>
      </c>
      <c r="FW1530" s="2">
        <v>0</v>
      </c>
      <c r="FX1530" s="2">
        <v>0</v>
      </c>
      <c r="FY1530" s="2">
        <v>0</v>
      </c>
      <c r="FZ1530" s="2">
        <v>0</v>
      </c>
      <c r="GA1530" s="2">
        <v>0</v>
      </c>
      <c r="GB1530" s="2">
        <v>0</v>
      </c>
      <c r="GC1530" s="2">
        <v>0</v>
      </c>
      <c r="GD1530" s="2">
        <v>125</v>
      </c>
      <c r="GE1530" s="2">
        <v>3</v>
      </c>
      <c r="GF1530" s="2" t="s">
        <v>188</v>
      </c>
    </row>
    <row r="1531" spans="1:188" x14ac:dyDescent="0.7">
      <c r="A1531" s="2">
        <v>1510073</v>
      </c>
      <c r="B1531" s="2" t="s">
        <v>1717</v>
      </c>
      <c r="C1531" s="3">
        <v>41275</v>
      </c>
      <c r="D1531" s="2">
        <v>6</v>
      </c>
      <c r="E1531" s="2">
        <v>3</v>
      </c>
      <c r="F1531" s="2">
        <v>1</v>
      </c>
      <c r="G1531" s="2">
        <v>3</v>
      </c>
      <c r="H1531" s="2">
        <v>1</v>
      </c>
      <c r="I1531" s="2">
        <v>0</v>
      </c>
      <c r="J1531" s="2">
        <v>1</v>
      </c>
      <c r="K1531" s="2">
        <v>0</v>
      </c>
      <c r="L1531" s="2">
        <v>1</v>
      </c>
      <c r="M1531" s="2">
        <v>1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1</v>
      </c>
      <c r="AE1531" s="2">
        <v>0</v>
      </c>
      <c r="AF1531" s="2">
        <v>0</v>
      </c>
      <c r="AG1531" s="2">
        <v>0</v>
      </c>
      <c r="AH1531" s="2">
        <v>1</v>
      </c>
      <c r="AI1531" s="2">
        <v>1</v>
      </c>
      <c r="AJ1531" s="2">
        <v>0</v>
      </c>
      <c r="AK1531" s="2">
        <v>0</v>
      </c>
      <c r="AL1531" s="2">
        <v>0</v>
      </c>
      <c r="AM1531" s="2">
        <v>0</v>
      </c>
      <c r="AN1531" s="2">
        <v>1</v>
      </c>
      <c r="AO1531" s="2">
        <v>0</v>
      </c>
      <c r="AP1531" s="2">
        <v>0</v>
      </c>
      <c r="AQ1531" s="2">
        <v>0</v>
      </c>
      <c r="AR1531" s="2">
        <v>1</v>
      </c>
      <c r="AS1531" s="2">
        <v>0</v>
      </c>
      <c r="AT1531" s="2">
        <v>0</v>
      </c>
      <c r="AU1531" s="2">
        <v>0</v>
      </c>
      <c r="AV1531" s="2">
        <v>1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1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160</v>
      </c>
      <c r="CG1531" s="2">
        <v>150</v>
      </c>
      <c r="CH1531" s="2">
        <v>10</v>
      </c>
      <c r="CI1531" s="2">
        <v>0</v>
      </c>
      <c r="CJ1531" s="2">
        <v>50</v>
      </c>
      <c r="CK1531" s="2">
        <v>0</v>
      </c>
      <c r="CL1531" s="2">
        <v>100</v>
      </c>
      <c r="CM1531" s="2">
        <v>0</v>
      </c>
      <c r="CN1531" s="2">
        <v>10</v>
      </c>
      <c r="CO1531" s="2">
        <v>0</v>
      </c>
      <c r="CP1531" s="2">
        <v>50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0</v>
      </c>
      <c r="CZ1531" s="2">
        <v>0</v>
      </c>
      <c r="DA1531" s="2">
        <v>0</v>
      </c>
      <c r="DB1531" s="2">
        <v>10</v>
      </c>
      <c r="DC1531" s="2">
        <v>0</v>
      </c>
      <c r="DD1531" s="2">
        <v>50</v>
      </c>
      <c r="DE1531" s="2">
        <v>0</v>
      </c>
      <c r="DF1531" s="2">
        <v>100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10</v>
      </c>
      <c r="EE1531" s="2">
        <v>0</v>
      </c>
      <c r="EF1531" s="2">
        <v>0</v>
      </c>
      <c r="EG1531" s="2">
        <v>0</v>
      </c>
      <c r="EH1531" s="2">
        <v>0</v>
      </c>
      <c r="EI1531" s="2">
        <v>0</v>
      </c>
      <c r="EJ1531" s="2">
        <v>0</v>
      </c>
      <c r="EK1531" s="2">
        <v>0</v>
      </c>
      <c r="EL1531" s="2">
        <v>0</v>
      </c>
      <c r="EM1531" s="2">
        <v>0</v>
      </c>
      <c r="EN1531" s="2">
        <v>0</v>
      </c>
      <c r="EO1531" s="2">
        <v>0</v>
      </c>
      <c r="EP1531" s="2">
        <v>0</v>
      </c>
      <c r="EQ1531" s="2">
        <v>0</v>
      </c>
      <c r="ER1531" s="2">
        <v>0</v>
      </c>
      <c r="ES1531" s="2">
        <v>0</v>
      </c>
      <c r="ET1531" s="2">
        <v>0</v>
      </c>
      <c r="EU1531" s="2">
        <v>0</v>
      </c>
      <c r="EV1531" s="2">
        <v>0</v>
      </c>
      <c r="EW1531" s="2">
        <v>50</v>
      </c>
      <c r="EX1531" s="2">
        <v>0</v>
      </c>
      <c r="EY1531" s="2">
        <v>0</v>
      </c>
      <c r="EZ1531" s="2">
        <v>0</v>
      </c>
      <c r="FA1531" s="2">
        <v>0</v>
      </c>
      <c r="FB1531" s="2">
        <v>0</v>
      </c>
      <c r="FC1531" s="2">
        <v>0</v>
      </c>
      <c r="FD1531" s="2">
        <v>0</v>
      </c>
      <c r="FE1531" s="2">
        <v>0</v>
      </c>
      <c r="FF1531" s="2">
        <v>0</v>
      </c>
      <c r="FG1531" s="2">
        <v>0</v>
      </c>
      <c r="FH1531" s="2">
        <v>0</v>
      </c>
      <c r="FI1531" s="2">
        <v>0</v>
      </c>
      <c r="FJ1531" s="2">
        <v>0</v>
      </c>
      <c r="FK1531" s="2">
        <v>0</v>
      </c>
      <c r="FL1531" s="2">
        <v>0</v>
      </c>
      <c r="FM1531" s="2">
        <v>0</v>
      </c>
      <c r="FN1531" s="2">
        <v>0</v>
      </c>
      <c r="FO1531" s="2">
        <v>0</v>
      </c>
      <c r="FP1531" s="2">
        <v>0</v>
      </c>
      <c r="FQ1531" s="2">
        <v>0</v>
      </c>
      <c r="FR1531" s="2">
        <v>0</v>
      </c>
      <c r="FS1531" s="2">
        <v>0</v>
      </c>
      <c r="FT1531" s="2">
        <v>0</v>
      </c>
      <c r="FU1531" s="2">
        <v>0</v>
      </c>
      <c r="FV1531" s="2">
        <v>0</v>
      </c>
      <c r="FW1531" s="2">
        <v>0</v>
      </c>
      <c r="FX1531" s="2">
        <v>0</v>
      </c>
      <c r="FY1531" s="2">
        <v>0</v>
      </c>
      <c r="FZ1531" s="2">
        <v>100</v>
      </c>
      <c r="GA1531" s="2">
        <v>0</v>
      </c>
      <c r="GB1531" s="2">
        <v>0</v>
      </c>
      <c r="GC1531" s="2">
        <v>0</v>
      </c>
      <c r="GD1531" s="2">
        <v>160</v>
      </c>
      <c r="GE1531" s="2">
        <v>3</v>
      </c>
      <c r="GF1531" s="2" t="s">
        <v>188</v>
      </c>
    </row>
    <row r="1532" spans="1:188" x14ac:dyDescent="0.7">
      <c r="A1532" s="2">
        <v>1513284</v>
      </c>
      <c r="B1532" s="2" t="s">
        <v>1718</v>
      </c>
      <c r="C1532" s="3">
        <v>41640</v>
      </c>
      <c r="D1532" s="2">
        <v>5</v>
      </c>
      <c r="E1532" s="2">
        <v>3</v>
      </c>
      <c r="F1532" s="2">
        <v>1</v>
      </c>
      <c r="G1532" s="2">
        <v>3</v>
      </c>
      <c r="H1532" s="2">
        <v>0</v>
      </c>
      <c r="I1532" s="2">
        <v>3</v>
      </c>
      <c r="J1532" s="2">
        <v>0</v>
      </c>
      <c r="K1532" s="2">
        <v>1</v>
      </c>
      <c r="L1532" s="2">
        <v>0</v>
      </c>
      <c r="M1532" s="2">
        <v>3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1</v>
      </c>
      <c r="AI1532" s="2">
        <v>1</v>
      </c>
      <c r="AJ1532" s="2">
        <v>0</v>
      </c>
      <c r="AK1532" s="2">
        <v>0</v>
      </c>
      <c r="AL1532" s="2">
        <v>0</v>
      </c>
      <c r="AM1532" s="2">
        <v>0</v>
      </c>
      <c r="AN1532" s="2">
        <v>1</v>
      </c>
      <c r="AO1532" s="2">
        <v>0</v>
      </c>
      <c r="AP1532" s="2">
        <v>0</v>
      </c>
      <c r="AQ1532" s="2">
        <v>0</v>
      </c>
      <c r="AR1532" s="2">
        <v>1</v>
      </c>
      <c r="AS1532" s="2">
        <v>0</v>
      </c>
      <c r="AT1532" s="2">
        <v>0</v>
      </c>
      <c r="AU1532" s="2">
        <v>0</v>
      </c>
      <c r="AV1532" s="2">
        <v>1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50</v>
      </c>
      <c r="CG1532" s="2">
        <v>45</v>
      </c>
      <c r="CH1532" s="2">
        <v>0</v>
      </c>
      <c r="CI1532" s="2">
        <v>30</v>
      </c>
      <c r="CJ1532" s="2">
        <v>0</v>
      </c>
      <c r="CK1532" s="2">
        <v>20</v>
      </c>
      <c r="CL1532" s="2">
        <v>0</v>
      </c>
      <c r="CM1532" s="2">
        <v>0</v>
      </c>
      <c r="CN1532" s="2">
        <v>0</v>
      </c>
      <c r="CO1532" s="2">
        <v>30</v>
      </c>
      <c r="CP1532" s="2">
        <v>0</v>
      </c>
      <c r="CQ1532" s="2">
        <v>20</v>
      </c>
      <c r="CR1532" s="2">
        <v>0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0</v>
      </c>
      <c r="DA1532" s="2">
        <v>0</v>
      </c>
      <c r="DB1532" s="2">
        <v>30</v>
      </c>
      <c r="DC1532" s="2">
        <v>0</v>
      </c>
      <c r="DD1532" s="2">
        <v>20</v>
      </c>
      <c r="DE1532" s="2">
        <v>0</v>
      </c>
      <c r="DF1532" s="2">
        <v>25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0</v>
      </c>
      <c r="EG1532" s="2">
        <v>0</v>
      </c>
      <c r="EH1532" s="2">
        <v>10</v>
      </c>
      <c r="EI1532" s="2">
        <v>10</v>
      </c>
      <c r="EJ1532" s="2">
        <v>0</v>
      </c>
      <c r="EK1532" s="2">
        <v>0</v>
      </c>
      <c r="EL1532" s="2">
        <v>0</v>
      </c>
      <c r="EM1532" s="2">
        <v>0</v>
      </c>
      <c r="EN1532" s="2">
        <v>0</v>
      </c>
      <c r="EO1532" s="2">
        <v>0</v>
      </c>
      <c r="EP1532" s="2">
        <v>10</v>
      </c>
      <c r="EQ1532" s="2">
        <v>0</v>
      </c>
      <c r="ER1532" s="2">
        <v>0</v>
      </c>
      <c r="ES1532" s="2">
        <v>0</v>
      </c>
      <c r="ET1532" s="2">
        <v>0</v>
      </c>
      <c r="EU1532" s="2">
        <v>0</v>
      </c>
      <c r="EV1532" s="2">
        <v>0</v>
      </c>
      <c r="EW1532" s="2">
        <v>0</v>
      </c>
      <c r="EX1532" s="2">
        <v>0</v>
      </c>
      <c r="EY1532" s="2">
        <v>0</v>
      </c>
      <c r="EZ1532" s="2">
        <v>0</v>
      </c>
      <c r="FA1532" s="2">
        <v>0</v>
      </c>
      <c r="FB1532" s="2">
        <v>0</v>
      </c>
      <c r="FC1532" s="2">
        <v>0</v>
      </c>
      <c r="FD1532" s="2">
        <v>0</v>
      </c>
      <c r="FE1532" s="2">
        <v>0</v>
      </c>
      <c r="FF1532" s="2">
        <v>0</v>
      </c>
      <c r="FG1532" s="2">
        <v>0</v>
      </c>
      <c r="FH1532" s="2">
        <v>20</v>
      </c>
      <c r="FI1532" s="2">
        <v>0</v>
      </c>
      <c r="FJ1532" s="2">
        <v>0</v>
      </c>
      <c r="FK1532" s="2">
        <v>0</v>
      </c>
      <c r="FL1532" s="2">
        <v>0</v>
      </c>
      <c r="FM1532" s="2">
        <v>0</v>
      </c>
      <c r="FN1532" s="2">
        <v>0</v>
      </c>
      <c r="FO1532" s="2">
        <v>0</v>
      </c>
      <c r="FP1532" s="2">
        <v>0</v>
      </c>
      <c r="FQ1532" s="2">
        <v>0</v>
      </c>
      <c r="FR1532" s="2">
        <v>0</v>
      </c>
      <c r="FS1532" s="2">
        <v>0</v>
      </c>
      <c r="FT1532" s="2">
        <v>0</v>
      </c>
      <c r="FU1532" s="2">
        <v>0</v>
      </c>
      <c r="FV1532" s="2">
        <v>0</v>
      </c>
      <c r="FW1532" s="2">
        <v>0</v>
      </c>
      <c r="FX1532" s="2">
        <v>0</v>
      </c>
      <c r="FY1532" s="2">
        <v>0</v>
      </c>
      <c r="FZ1532" s="2">
        <v>0</v>
      </c>
      <c r="GA1532" s="2">
        <v>0</v>
      </c>
      <c r="GB1532" s="2">
        <v>0</v>
      </c>
      <c r="GC1532" s="2">
        <v>0</v>
      </c>
      <c r="GD1532" s="2">
        <v>50</v>
      </c>
      <c r="GE1532" s="2">
        <v>4</v>
      </c>
      <c r="GF1532" s="2" t="s">
        <v>188</v>
      </c>
    </row>
    <row r="1533" spans="1:188" x14ac:dyDescent="0.7">
      <c r="A1533" s="2">
        <v>1515765</v>
      </c>
      <c r="B1533" s="2" t="s">
        <v>1719</v>
      </c>
      <c r="C1533" s="3">
        <v>41275</v>
      </c>
      <c r="D1533" s="2">
        <v>6</v>
      </c>
      <c r="E1533" s="2">
        <v>4</v>
      </c>
      <c r="F1533" s="2">
        <v>2</v>
      </c>
      <c r="G1533" s="2">
        <v>4</v>
      </c>
      <c r="H1533" s="2">
        <v>1</v>
      </c>
      <c r="I1533" s="2">
        <v>0</v>
      </c>
      <c r="J1533" s="2">
        <v>1</v>
      </c>
      <c r="K1533" s="2">
        <v>0</v>
      </c>
      <c r="L1533" s="2">
        <v>1</v>
      </c>
      <c r="M1533" s="2">
        <v>1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1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0</v>
      </c>
      <c r="AP1533" s="2">
        <v>0</v>
      </c>
      <c r="AQ1533" s="2">
        <v>0</v>
      </c>
      <c r="AR1533" s="2">
        <v>1</v>
      </c>
      <c r="AS1533" s="2">
        <v>0</v>
      </c>
      <c r="AT1533" s="2">
        <v>0</v>
      </c>
      <c r="AU1533" s="2">
        <v>0</v>
      </c>
      <c r="AV1533" s="2">
        <v>1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1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184.44</v>
      </c>
      <c r="CG1533" s="2">
        <v>184.44</v>
      </c>
      <c r="CH1533" s="2">
        <v>100</v>
      </c>
      <c r="CI1533" s="2">
        <v>0</v>
      </c>
      <c r="CJ1533" s="2">
        <v>84.44</v>
      </c>
      <c r="CK1533" s="2">
        <v>0</v>
      </c>
      <c r="CL1533" s="2">
        <v>100</v>
      </c>
      <c r="CM1533" s="2">
        <v>0</v>
      </c>
      <c r="CN1533" s="2">
        <v>100</v>
      </c>
      <c r="CO1533" s="2">
        <v>0</v>
      </c>
      <c r="CP1533" s="2">
        <v>84.44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100</v>
      </c>
      <c r="DC1533" s="2">
        <v>0</v>
      </c>
      <c r="DD1533" s="2">
        <v>84.44</v>
      </c>
      <c r="DE1533" s="2">
        <v>0</v>
      </c>
      <c r="DF1533" s="2">
        <v>100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100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2">
        <v>0</v>
      </c>
      <c r="EH1533" s="2">
        <v>0</v>
      </c>
      <c r="EI1533" s="2">
        <v>0</v>
      </c>
      <c r="EJ1533" s="2">
        <v>0</v>
      </c>
      <c r="EK1533" s="2">
        <v>0</v>
      </c>
      <c r="EL1533" s="2">
        <v>0</v>
      </c>
      <c r="EM1533" s="2">
        <v>0</v>
      </c>
      <c r="EN1533" s="2">
        <v>0</v>
      </c>
      <c r="EO1533" s="2">
        <v>0</v>
      </c>
      <c r="EP1533" s="2">
        <v>0</v>
      </c>
      <c r="EQ1533" s="2">
        <v>0</v>
      </c>
      <c r="ER1533" s="2">
        <v>0</v>
      </c>
      <c r="ES1533" s="2">
        <v>0</v>
      </c>
      <c r="ET1533" s="2">
        <v>0</v>
      </c>
      <c r="EU1533" s="2">
        <v>0</v>
      </c>
      <c r="EV1533" s="2">
        <v>0</v>
      </c>
      <c r="EW1533" s="2">
        <v>0</v>
      </c>
      <c r="EX1533" s="2">
        <v>0</v>
      </c>
      <c r="EY1533" s="2">
        <v>0</v>
      </c>
      <c r="EZ1533" s="2">
        <v>0</v>
      </c>
      <c r="FA1533" s="2">
        <v>0</v>
      </c>
      <c r="FB1533" s="2">
        <v>0</v>
      </c>
      <c r="FC1533" s="2">
        <v>0</v>
      </c>
      <c r="FD1533" s="2">
        <v>0</v>
      </c>
      <c r="FE1533" s="2">
        <v>84.44</v>
      </c>
      <c r="FF1533" s="2">
        <v>0</v>
      </c>
      <c r="FG1533" s="2">
        <v>0</v>
      </c>
      <c r="FH1533" s="2">
        <v>0</v>
      </c>
      <c r="FI1533" s="2">
        <v>0</v>
      </c>
      <c r="FJ1533" s="2">
        <v>0</v>
      </c>
      <c r="FK1533" s="2">
        <v>0</v>
      </c>
      <c r="FL1533" s="2">
        <v>0</v>
      </c>
      <c r="FM1533" s="2">
        <v>0</v>
      </c>
      <c r="FN1533" s="2">
        <v>0</v>
      </c>
      <c r="FO1533" s="2">
        <v>0</v>
      </c>
      <c r="FP1533" s="2">
        <v>0</v>
      </c>
      <c r="FQ1533" s="2">
        <v>0</v>
      </c>
      <c r="FR1533" s="2">
        <v>0</v>
      </c>
      <c r="FS1533" s="2">
        <v>0</v>
      </c>
      <c r="FT1533" s="2">
        <v>0</v>
      </c>
      <c r="FU1533" s="2">
        <v>0</v>
      </c>
      <c r="FV1533" s="2">
        <v>0</v>
      </c>
      <c r="FW1533" s="2">
        <v>0</v>
      </c>
      <c r="FX1533" s="2">
        <v>0</v>
      </c>
      <c r="FY1533" s="2">
        <v>0</v>
      </c>
      <c r="FZ1533" s="2">
        <v>100</v>
      </c>
      <c r="GA1533" s="2">
        <v>0</v>
      </c>
      <c r="GB1533" s="2">
        <v>0</v>
      </c>
      <c r="GC1533" s="2">
        <v>0</v>
      </c>
      <c r="GD1533" s="2">
        <v>284.44</v>
      </c>
      <c r="GE1533" s="2">
        <v>3</v>
      </c>
      <c r="GF1533" s="2" t="s">
        <v>188</v>
      </c>
    </row>
    <row r="1534" spans="1:188" x14ac:dyDescent="0.7">
      <c r="A1534" s="2">
        <v>1516090</v>
      </c>
      <c r="B1534" s="2" t="s">
        <v>1720</v>
      </c>
      <c r="C1534" s="3">
        <v>41275</v>
      </c>
      <c r="D1534" s="2">
        <v>6</v>
      </c>
      <c r="E1534" s="2">
        <v>3</v>
      </c>
      <c r="F1534" s="2">
        <v>1</v>
      </c>
      <c r="G1534" s="2">
        <v>3</v>
      </c>
      <c r="H1534" s="2">
        <v>1</v>
      </c>
      <c r="I1534" s="2">
        <v>0</v>
      </c>
      <c r="J1534" s="2">
        <v>1</v>
      </c>
      <c r="K1534" s="2">
        <v>0</v>
      </c>
      <c r="L1534" s="2">
        <v>1</v>
      </c>
      <c r="M1534" s="2">
        <v>1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1</v>
      </c>
      <c r="AE1534" s="2">
        <v>0</v>
      </c>
      <c r="AF1534" s="2">
        <v>0</v>
      </c>
      <c r="AG1534" s="2">
        <v>0</v>
      </c>
      <c r="AH1534" s="2">
        <v>1</v>
      </c>
      <c r="AI1534" s="2">
        <v>1</v>
      </c>
      <c r="AJ1534" s="2">
        <v>0</v>
      </c>
      <c r="AK1534" s="2">
        <v>0</v>
      </c>
      <c r="AL1534" s="2">
        <v>0</v>
      </c>
      <c r="AM1534" s="2">
        <v>0</v>
      </c>
      <c r="AN1534" s="2">
        <v>1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  <c r="AT1534" s="2">
        <v>0</v>
      </c>
      <c r="AU1534" s="2">
        <v>0</v>
      </c>
      <c r="AV1534" s="2">
        <v>1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123.31</v>
      </c>
      <c r="CG1534" s="2">
        <v>93.31</v>
      </c>
      <c r="CH1534" s="2">
        <v>30</v>
      </c>
      <c r="CI1534" s="2">
        <v>0</v>
      </c>
      <c r="CJ1534" s="2">
        <v>43.31</v>
      </c>
      <c r="CK1534" s="2">
        <v>0</v>
      </c>
      <c r="CL1534" s="2">
        <v>50</v>
      </c>
      <c r="CM1534" s="2">
        <v>0</v>
      </c>
      <c r="CN1534" s="2">
        <v>30</v>
      </c>
      <c r="CO1534" s="2">
        <v>0</v>
      </c>
      <c r="CP1534" s="2">
        <v>43.31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0</v>
      </c>
      <c r="CZ1534" s="2">
        <v>0</v>
      </c>
      <c r="DA1534" s="2">
        <v>0</v>
      </c>
      <c r="DB1534" s="2">
        <v>30</v>
      </c>
      <c r="DC1534" s="2">
        <v>0</v>
      </c>
      <c r="DD1534" s="2">
        <v>43.31</v>
      </c>
      <c r="DE1534" s="2">
        <v>0</v>
      </c>
      <c r="DF1534" s="2">
        <v>50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30</v>
      </c>
      <c r="ED1534" s="2">
        <v>0</v>
      </c>
      <c r="EE1534" s="2">
        <v>0</v>
      </c>
      <c r="EF1534" s="2">
        <v>0</v>
      </c>
      <c r="EG1534" s="2">
        <v>0</v>
      </c>
      <c r="EH1534" s="2">
        <v>0</v>
      </c>
      <c r="EI1534" s="2">
        <v>0</v>
      </c>
      <c r="EJ1534" s="2">
        <v>0</v>
      </c>
      <c r="EK1534" s="2">
        <v>0</v>
      </c>
      <c r="EL1534" s="2">
        <v>0</v>
      </c>
      <c r="EM1534" s="2">
        <v>0</v>
      </c>
      <c r="EN1534" s="2">
        <v>0</v>
      </c>
      <c r="EO1534" s="2">
        <v>0</v>
      </c>
      <c r="EP1534" s="2">
        <v>0</v>
      </c>
      <c r="EQ1534" s="2">
        <v>0</v>
      </c>
      <c r="ER1534" s="2">
        <v>0</v>
      </c>
      <c r="ES1534" s="2">
        <v>0</v>
      </c>
      <c r="ET1534" s="2">
        <v>0</v>
      </c>
      <c r="EU1534" s="2">
        <v>0</v>
      </c>
      <c r="EV1534" s="2">
        <v>0</v>
      </c>
      <c r="EW1534" s="2">
        <v>0</v>
      </c>
      <c r="EX1534" s="2">
        <v>0</v>
      </c>
      <c r="EY1534" s="2">
        <v>0</v>
      </c>
      <c r="EZ1534" s="2">
        <v>0</v>
      </c>
      <c r="FA1534" s="2">
        <v>0</v>
      </c>
      <c r="FB1534" s="2">
        <v>0</v>
      </c>
      <c r="FC1534" s="2">
        <v>0</v>
      </c>
      <c r="FD1534" s="2">
        <v>0</v>
      </c>
      <c r="FE1534" s="2">
        <v>43.31</v>
      </c>
      <c r="FF1534" s="2">
        <v>0</v>
      </c>
      <c r="FG1534" s="2">
        <v>0</v>
      </c>
      <c r="FH1534" s="2">
        <v>0</v>
      </c>
      <c r="FI1534" s="2">
        <v>0</v>
      </c>
      <c r="FJ1534" s="2">
        <v>0</v>
      </c>
      <c r="FK1534" s="2">
        <v>0</v>
      </c>
      <c r="FL1534" s="2">
        <v>0</v>
      </c>
      <c r="FM1534" s="2">
        <v>0</v>
      </c>
      <c r="FN1534" s="2">
        <v>0</v>
      </c>
      <c r="FO1534" s="2">
        <v>0</v>
      </c>
      <c r="FP1534" s="2">
        <v>0</v>
      </c>
      <c r="FQ1534" s="2">
        <v>0</v>
      </c>
      <c r="FR1534" s="2">
        <v>0</v>
      </c>
      <c r="FS1534" s="2">
        <v>0</v>
      </c>
      <c r="FT1534" s="2">
        <v>0</v>
      </c>
      <c r="FU1534" s="2">
        <v>0</v>
      </c>
      <c r="FV1534" s="2">
        <v>0</v>
      </c>
      <c r="FW1534" s="2">
        <v>0</v>
      </c>
      <c r="FX1534" s="2">
        <v>0</v>
      </c>
      <c r="FY1534" s="2">
        <v>0</v>
      </c>
      <c r="FZ1534" s="2">
        <v>0</v>
      </c>
      <c r="GA1534" s="2">
        <v>0</v>
      </c>
      <c r="GB1534" s="2">
        <v>0</v>
      </c>
      <c r="GC1534" s="2">
        <v>50</v>
      </c>
      <c r="GD1534" s="2">
        <v>123.31</v>
      </c>
      <c r="GE1534" s="2">
        <v>3</v>
      </c>
      <c r="GF1534" s="2" t="s">
        <v>188</v>
      </c>
    </row>
    <row r="1535" spans="1:188" x14ac:dyDescent="0.7">
      <c r="A1535" s="2">
        <v>1517903</v>
      </c>
      <c r="B1535" s="2" t="s">
        <v>1721</v>
      </c>
      <c r="C1535" s="3">
        <v>41275</v>
      </c>
      <c r="D1535" s="2">
        <v>6</v>
      </c>
      <c r="E1535" s="2">
        <v>3</v>
      </c>
      <c r="F1535" s="2">
        <v>1</v>
      </c>
      <c r="G1535" s="2">
        <v>3</v>
      </c>
      <c r="H1535" s="2">
        <v>1</v>
      </c>
      <c r="I1535" s="2">
        <v>0</v>
      </c>
      <c r="J1535" s="2">
        <v>1</v>
      </c>
      <c r="K1535" s="2">
        <v>0</v>
      </c>
      <c r="L1535" s="2">
        <v>1</v>
      </c>
      <c r="M1535" s="2">
        <v>1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1</v>
      </c>
      <c r="AE1535" s="2">
        <v>0</v>
      </c>
      <c r="AF1535" s="2">
        <v>0</v>
      </c>
      <c r="AG1535" s="2">
        <v>0</v>
      </c>
      <c r="AH1535" s="2">
        <v>1</v>
      </c>
      <c r="AI1535" s="2">
        <v>1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0</v>
      </c>
      <c r="AP1535" s="2">
        <v>0</v>
      </c>
      <c r="AQ1535" s="2">
        <v>0</v>
      </c>
      <c r="AR1535" s="2">
        <v>1</v>
      </c>
      <c r="AS1535" s="2">
        <v>0</v>
      </c>
      <c r="AT1535" s="2">
        <v>0</v>
      </c>
      <c r="AU1535" s="2">
        <v>0</v>
      </c>
      <c r="AV1535" s="2">
        <v>1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1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70</v>
      </c>
      <c r="CG1535" s="2">
        <v>45</v>
      </c>
      <c r="CH1535" s="2">
        <v>25</v>
      </c>
      <c r="CI1535" s="2">
        <v>0</v>
      </c>
      <c r="CJ1535" s="2">
        <v>25</v>
      </c>
      <c r="CK1535" s="2">
        <v>0</v>
      </c>
      <c r="CL1535" s="2">
        <v>20</v>
      </c>
      <c r="CM1535" s="2">
        <v>0</v>
      </c>
      <c r="CN1535" s="2">
        <v>25</v>
      </c>
      <c r="CO1535" s="2">
        <v>0</v>
      </c>
      <c r="CP1535" s="2">
        <v>25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0</v>
      </c>
      <c r="CZ1535" s="2">
        <v>0</v>
      </c>
      <c r="DA1535" s="2">
        <v>0</v>
      </c>
      <c r="DB1535" s="2">
        <v>25</v>
      </c>
      <c r="DC1535" s="2">
        <v>0</v>
      </c>
      <c r="DD1535" s="2">
        <v>25</v>
      </c>
      <c r="DE1535" s="2">
        <v>0</v>
      </c>
      <c r="DF1535" s="2">
        <v>20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25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0</v>
      </c>
      <c r="EF1535" s="2">
        <v>0</v>
      </c>
      <c r="EG1535" s="2">
        <v>0</v>
      </c>
      <c r="EH1535" s="2">
        <v>0</v>
      </c>
      <c r="EI1535" s="2">
        <v>0</v>
      </c>
      <c r="EJ1535" s="2">
        <v>0</v>
      </c>
      <c r="EK1535" s="2">
        <v>0</v>
      </c>
      <c r="EL1535" s="2">
        <v>0</v>
      </c>
      <c r="EM1535" s="2">
        <v>0</v>
      </c>
      <c r="EN1535" s="2">
        <v>0</v>
      </c>
      <c r="EO1535" s="2">
        <v>0</v>
      </c>
      <c r="EP1535" s="2">
        <v>0</v>
      </c>
      <c r="EQ1535" s="2">
        <v>0</v>
      </c>
      <c r="ER1535" s="2">
        <v>0</v>
      </c>
      <c r="ES1535" s="2">
        <v>0</v>
      </c>
      <c r="ET1535" s="2">
        <v>0</v>
      </c>
      <c r="EU1535" s="2">
        <v>25</v>
      </c>
      <c r="EV1535" s="2">
        <v>0</v>
      </c>
      <c r="EW1535" s="2">
        <v>0</v>
      </c>
      <c r="EX1535" s="2">
        <v>0</v>
      </c>
      <c r="EY1535" s="2">
        <v>0</v>
      </c>
      <c r="EZ1535" s="2">
        <v>0</v>
      </c>
      <c r="FA1535" s="2">
        <v>0</v>
      </c>
      <c r="FB1535" s="2">
        <v>0</v>
      </c>
      <c r="FC1535" s="2">
        <v>0</v>
      </c>
      <c r="FD1535" s="2">
        <v>0</v>
      </c>
      <c r="FE1535" s="2">
        <v>0</v>
      </c>
      <c r="FF1535" s="2">
        <v>0</v>
      </c>
      <c r="FG1535" s="2">
        <v>0</v>
      </c>
      <c r="FH1535" s="2">
        <v>0</v>
      </c>
      <c r="FI1535" s="2">
        <v>0</v>
      </c>
      <c r="FJ1535" s="2">
        <v>0</v>
      </c>
      <c r="FK1535" s="2">
        <v>0</v>
      </c>
      <c r="FL1535" s="2">
        <v>0</v>
      </c>
      <c r="FM1535" s="2">
        <v>0</v>
      </c>
      <c r="FN1535" s="2">
        <v>0</v>
      </c>
      <c r="FO1535" s="2">
        <v>0</v>
      </c>
      <c r="FP1535" s="2">
        <v>0</v>
      </c>
      <c r="FQ1535" s="2">
        <v>0</v>
      </c>
      <c r="FR1535" s="2">
        <v>0</v>
      </c>
      <c r="FS1535" s="2">
        <v>0</v>
      </c>
      <c r="FT1535" s="2">
        <v>0</v>
      </c>
      <c r="FU1535" s="2">
        <v>0</v>
      </c>
      <c r="FV1535" s="2">
        <v>0</v>
      </c>
      <c r="FW1535" s="2">
        <v>0</v>
      </c>
      <c r="FX1535" s="2">
        <v>0</v>
      </c>
      <c r="FY1535" s="2">
        <v>20</v>
      </c>
      <c r="FZ1535" s="2">
        <v>0</v>
      </c>
      <c r="GA1535" s="2">
        <v>0</v>
      </c>
      <c r="GB1535" s="2">
        <v>0</v>
      </c>
      <c r="GC1535" s="2">
        <v>0</v>
      </c>
      <c r="GD1535" s="2">
        <v>70</v>
      </c>
      <c r="GE1535" s="2">
        <v>3</v>
      </c>
      <c r="GF1535" s="2" t="s">
        <v>188</v>
      </c>
    </row>
    <row r="1536" spans="1:188" x14ac:dyDescent="0.7">
      <c r="A1536" s="2">
        <v>1519511</v>
      </c>
      <c r="B1536" s="2" t="s">
        <v>1722</v>
      </c>
      <c r="C1536" s="3">
        <v>41275</v>
      </c>
      <c r="D1536" s="2">
        <v>6</v>
      </c>
      <c r="E1536" s="2">
        <v>3</v>
      </c>
      <c r="F1536" s="2">
        <v>1</v>
      </c>
      <c r="G1536" s="2">
        <v>3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1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1</v>
      </c>
      <c r="AE1536" s="2">
        <v>0</v>
      </c>
      <c r="AF1536" s="2">
        <v>0</v>
      </c>
      <c r="AG1536" s="2">
        <v>0</v>
      </c>
      <c r="AH1536" s="2">
        <v>1</v>
      </c>
      <c r="AI1536" s="2">
        <v>1</v>
      </c>
      <c r="AJ1536" s="2">
        <v>0</v>
      </c>
      <c r="AK1536" s="2">
        <v>0</v>
      </c>
      <c r="AL1536" s="2">
        <v>0</v>
      </c>
      <c r="AM1536" s="2">
        <v>0</v>
      </c>
      <c r="AN1536" s="2">
        <v>1</v>
      </c>
      <c r="AO1536" s="2">
        <v>0</v>
      </c>
      <c r="AP1536" s="2">
        <v>0</v>
      </c>
      <c r="AQ1536" s="2">
        <v>0</v>
      </c>
      <c r="AR1536" s="2">
        <v>1</v>
      </c>
      <c r="AS1536" s="2">
        <v>0</v>
      </c>
      <c r="AT1536" s="2">
        <v>0</v>
      </c>
      <c r="AU1536" s="2">
        <v>0</v>
      </c>
      <c r="AV1536" s="2">
        <v>1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1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174</v>
      </c>
      <c r="CG1536" s="2">
        <v>149</v>
      </c>
      <c r="CH1536" s="2">
        <v>25</v>
      </c>
      <c r="CI1536" s="2">
        <v>0</v>
      </c>
      <c r="CJ1536" s="2">
        <v>99</v>
      </c>
      <c r="CK1536" s="2">
        <v>0</v>
      </c>
      <c r="CL1536" s="2">
        <v>50</v>
      </c>
      <c r="CM1536" s="2">
        <v>0</v>
      </c>
      <c r="CN1536" s="2">
        <v>25</v>
      </c>
      <c r="CO1536" s="2">
        <v>0</v>
      </c>
      <c r="CP1536" s="2">
        <v>99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0</v>
      </c>
      <c r="DA1536" s="2">
        <v>0</v>
      </c>
      <c r="DB1536" s="2">
        <v>25</v>
      </c>
      <c r="DC1536" s="2">
        <v>0</v>
      </c>
      <c r="DD1536" s="2">
        <v>99</v>
      </c>
      <c r="DE1536" s="2">
        <v>0</v>
      </c>
      <c r="DF1536" s="2">
        <v>50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25</v>
      </c>
      <c r="EH1536" s="2">
        <v>0</v>
      </c>
      <c r="EI1536" s="2">
        <v>0</v>
      </c>
      <c r="EJ1536" s="2">
        <v>0</v>
      </c>
      <c r="EK1536" s="2">
        <v>0</v>
      </c>
      <c r="EL1536" s="2">
        <v>0</v>
      </c>
      <c r="EM1536" s="2">
        <v>0</v>
      </c>
      <c r="EN1536" s="2">
        <v>0</v>
      </c>
      <c r="EO1536" s="2">
        <v>0</v>
      </c>
      <c r="EP1536" s="2">
        <v>0</v>
      </c>
      <c r="EQ1536" s="2">
        <v>0</v>
      </c>
      <c r="ER1536" s="2">
        <v>0</v>
      </c>
      <c r="ES1536" s="2">
        <v>0</v>
      </c>
      <c r="ET1536" s="2">
        <v>0</v>
      </c>
      <c r="EU1536" s="2">
        <v>0</v>
      </c>
      <c r="EV1536" s="2">
        <v>0</v>
      </c>
      <c r="EW1536" s="2">
        <v>0</v>
      </c>
      <c r="EX1536" s="2">
        <v>0</v>
      </c>
      <c r="EY1536" s="2">
        <v>0</v>
      </c>
      <c r="EZ1536" s="2">
        <v>0</v>
      </c>
      <c r="FA1536" s="2">
        <v>0</v>
      </c>
      <c r="FB1536" s="2">
        <v>99</v>
      </c>
      <c r="FC1536" s="2">
        <v>0</v>
      </c>
      <c r="FD1536" s="2">
        <v>0</v>
      </c>
      <c r="FE1536" s="2">
        <v>0</v>
      </c>
      <c r="FF1536" s="2">
        <v>0</v>
      </c>
      <c r="FG1536" s="2">
        <v>0</v>
      </c>
      <c r="FH1536" s="2">
        <v>0</v>
      </c>
      <c r="FI1536" s="2">
        <v>0</v>
      </c>
      <c r="FJ1536" s="2">
        <v>0</v>
      </c>
      <c r="FK1536" s="2">
        <v>0</v>
      </c>
      <c r="FL1536" s="2">
        <v>0</v>
      </c>
      <c r="FM1536" s="2">
        <v>0</v>
      </c>
      <c r="FN1536" s="2">
        <v>0</v>
      </c>
      <c r="FO1536" s="2">
        <v>0</v>
      </c>
      <c r="FP1536" s="2">
        <v>0</v>
      </c>
      <c r="FQ1536" s="2">
        <v>0</v>
      </c>
      <c r="FR1536" s="2">
        <v>0</v>
      </c>
      <c r="FS1536" s="2">
        <v>0</v>
      </c>
      <c r="FT1536" s="2">
        <v>0</v>
      </c>
      <c r="FU1536" s="2">
        <v>0</v>
      </c>
      <c r="FV1536" s="2">
        <v>0</v>
      </c>
      <c r="FW1536" s="2">
        <v>0</v>
      </c>
      <c r="FX1536" s="2">
        <v>0</v>
      </c>
      <c r="FY1536" s="2">
        <v>0</v>
      </c>
      <c r="FZ1536" s="2">
        <v>0</v>
      </c>
      <c r="GA1536" s="2">
        <v>50</v>
      </c>
      <c r="GB1536" s="2">
        <v>0</v>
      </c>
      <c r="GC1536" s="2">
        <v>0</v>
      </c>
      <c r="GD1536" s="2">
        <v>174</v>
      </c>
      <c r="GE1536" s="2">
        <v>3</v>
      </c>
      <c r="GF1536" s="2" t="s">
        <v>188</v>
      </c>
    </row>
    <row r="1537" spans="1:188" x14ac:dyDescent="0.7">
      <c r="A1537" s="2">
        <v>1519634</v>
      </c>
      <c r="B1537" s="2" t="s">
        <v>1723</v>
      </c>
      <c r="C1537" s="3">
        <v>41275</v>
      </c>
      <c r="D1537" s="2">
        <v>6</v>
      </c>
      <c r="E1537" s="2">
        <v>3</v>
      </c>
      <c r="F1537" s="2">
        <v>1</v>
      </c>
      <c r="G1537" s="2">
        <v>3</v>
      </c>
      <c r="H1537" s="2">
        <v>1</v>
      </c>
      <c r="I1537" s="2">
        <v>0</v>
      </c>
      <c r="J1537" s="2">
        <v>21</v>
      </c>
      <c r="K1537" s="2">
        <v>0</v>
      </c>
      <c r="L1537" s="2">
        <v>12</v>
      </c>
      <c r="M1537" s="2">
        <v>1</v>
      </c>
      <c r="N1537" s="2">
        <v>0</v>
      </c>
      <c r="O1537" s="2">
        <v>21</v>
      </c>
      <c r="P1537" s="2">
        <v>0</v>
      </c>
      <c r="Q1537" s="2">
        <v>12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1</v>
      </c>
      <c r="AE1537" s="2">
        <v>0</v>
      </c>
      <c r="AF1537" s="2">
        <v>0</v>
      </c>
      <c r="AG1537" s="2">
        <v>0</v>
      </c>
      <c r="AH1537" s="2">
        <v>1</v>
      </c>
      <c r="AI1537" s="2">
        <v>1</v>
      </c>
      <c r="AJ1537" s="2">
        <v>0</v>
      </c>
      <c r="AK1537" s="2">
        <v>0</v>
      </c>
      <c r="AL1537" s="2">
        <v>0</v>
      </c>
      <c r="AM1537" s="2">
        <v>0</v>
      </c>
      <c r="AN1537" s="2">
        <v>1</v>
      </c>
      <c r="AO1537" s="2">
        <v>0</v>
      </c>
      <c r="AP1537" s="2">
        <v>0</v>
      </c>
      <c r="AQ1537" s="2">
        <v>0</v>
      </c>
      <c r="AR1537" s="2">
        <v>1</v>
      </c>
      <c r="AS1537" s="2">
        <v>0</v>
      </c>
      <c r="AT1537" s="2">
        <v>0</v>
      </c>
      <c r="AU1537" s="2">
        <v>0</v>
      </c>
      <c r="AV1537" s="2">
        <v>1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1404</v>
      </c>
      <c r="CG1537" s="2">
        <v>1379</v>
      </c>
      <c r="CH1537" s="2">
        <v>25</v>
      </c>
      <c r="CI1537" s="2">
        <v>0</v>
      </c>
      <c r="CJ1537" s="2">
        <v>779</v>
      </c>
      <c r="CK1537" s="2">
        <v>0</v>
      </c>
      <c r="CL1537" s="2">
        <v>600</v>
      </c>
      <c r="CM1537" s="2">
        <v>0</v>
      </c>
      <c r="CN1537" s="2">
        <v>25</v>
      </c>
      <c r="CO1537" s="2">
        <v>0</v>
      </c>
      <c r="CP1537" s="2">
        <v>779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25</v>
      </c>
      <c r="DC1537" s="2">
        <v>0</v>
      </c>
      <c r="DD1537" s="2">
        <v>779</v>
      </c>
      <c r="DE1537" s="2">
        <v>0</v>
      </c>
      <c r="DF1537" s="2">
        <v>600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0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0</v>
      </c>
      <c r="ED1537" s="2">
        <v>25</v>
      </c>
      <c r="EE1537" s="2">
        <v>0</v>
      </c>
      <c r="EF1537" s="2">
        <v>0</v>
      </c>
      <c r="EG1537" s="2">
        <v>0</v>
      </c>
      <c r="EH1537" s="2">
        <v>0</v>
      </c>
      <c r="EI1537" s="2">
        <v>0</v>
      </c>
      <c r="EJ1537" s="2">
        <v>0</v>
      </c>
      <c r="EK1537" s="2">
        <v>0</v>
      </c>
      <c r="EL1537" s="2">
        <v>0</v>
      </c>
      <c r="EM1537" s="2">
        <v>0</v>
      </c>
      <c r="EN1537" s="2">
        <v>0</v>
      </c>
      <c r="EO1537" s="2">
        <v>0</v>
      </c>
      <c r="EP1537" s="2">
        <v>0</v>
      </c>
      <c r="EQ1537" s="2">
        <v>0</v>
      </c>
      <c r="ER1537" s="2">
        <v>0</v>
      </c>
      <c r="ES1537" s="2">
        <v>0</v>
      </c>
      <c r="ET1537" s="2">
        <v>0</v>
      </c>
      <c r="EU1537" s="2">
        <v>0</v>
      </c>
      <c r="EV1537" s="2">
        <v>0</v>
      </c>
      <c r="EW1537" s="2">
        <v>0</v>
      </c>
      <c r="EX1537" s="2">
        <v>50</v>
      </c>
      <c r="EY1537" s="2">
        <v>0</v>
      </c>
      <c r="EZ1537" s="2">
        <v>0</v>
      </c>
      <c r="FA1537" s="2">
        <v>0</v>
      </c>
      <c r="FB1537" s="2">
        <v>729</v>
      </c>
      <c r="FC1537" s="2">
        <v>0</v>
      </c>
      <c r="FD1537" s="2">
        <v>0</v>
      </c>
      <c r="FE1537" s="2">
        <v>0</v>
      </c>
      <c r="FF1537" s="2">
        <v>0</v>
      </c>
      <c r="FG1537" s="2">
        <v>0</v>
      </c>
      <c r="FH1537" s="2">
        <v>0</v>
      </c>
      <c r="FI1537" s="2">
        <v>0</v>
      </c>
      <c r="FJ1537" s="2">
        <v>0</v>
      </c>
      <c r="FK1537" s="2">
        <v>0</v>
      </c>
      <c r="FL1537" s="2">
        <v>0</v>
      </c>
      <c r="FM1537" s="2">
        <v>0</v>
      </c>
      <c r="FN1537" s="2">
        <v>0</v>
      </c>
      <c r="FO1537" s="2">
        <v>0</v>
      </c>
      <c r="FP1537" s="2">
        <v>0</v>
      </c>
      <c r="FQ1537" s="2">
        <v>0</v>
      </c>
      <c r="FR1537" s="2">
        <v>0</v>
      </c>
      <c r="FS1537" s="2">
        <v>0</v>
      </c>
      <c r="FT1537" s="2">
        <v>0</v>
      </c>
      <c r="FU1537" s="2">
        <v>0</v>
      </c>
      <c r="FV1537" s="2">
        <v>300</v>
      </c>
      <c r="FW1537" s="2">
        <v>0</v>
      </c>
      <c r="FX1537" s="2">
        <v>0</v>
      </c>
      <c r="FY1537" s="2">
        <v>0</v>
      </c>
      <c r="FZ1537" s="2">
        <v>250</v>
      </c>
      <c r="GA1537" s="2">
        <v>50</v>
      </c>
      <c r="GB1537" s="2">
        <v>0</v>
      </c>
      <c r="GC1537" s="2">
        <v>0</v>
      </c>
      <c r="GD1537" s="2">
        <v>1404</v>
      </c>
      <c r="GE1537" s="2">
        <v>34</v>
      </c>
      <c r="GF1537" s="2" t="s">
        <v>188</v>
      </c>
    </row>
    <row r="1538" spans="1:188" x14ac:dyDescent="0.7">
      <c r="A1538" s="2">
        <v>1520841</v>
      </c>
      <c r="B1538" s="2" t="s">
        <v>1724</v>
      </c>
      <c r="C1538" s="3">
        <v>41275</v>
      </c>
      <c r="D1538" s="2">
        <v>6</v>
      </c>
      <c r="E1538" s="2">
        <v>4</v>
      </c>
      <c r="F1538" s="2">
        <v>2</v>
      </c>
      <c r="G1538" s="2">
        <v>4</v>
      </c>
      <c r="H1538" s="2">
        <v>1</v>
      </c>
      <c r="I1538" s="2">
        <v>0</v>
      </c>
      <c r="J1538" s="2">
        <v>1</v>
      </c>
      <c r="K1538" s="2">
        <v>0</v>
      </c>
      <c r="L1538" s="2">
        <v>2</v>
      </c>
      <c r="M1538" s="2">
        <v>1</v>
      </c>
      <c r="N1538" s="2">
        <v>0</v>
      </c>
      <c r="O1538" s="2">
        <v>1</v>
      </c>
      <c r="P1538" s="2">
        <v>0</v>
      </c>
      <c r="Q1538" s="2">
        <v>2</v>
      </c>
      <c r="R1538" s="2">
        <v>0</v>
      </c>
      <c r="S1538" s="2">
        <v>0</v>
      </c>
      <c r="T1538" s="2">
        <v>0</v>
      </c>
      <c r="U1538" s="2">
        <v>0</v>
      </c>
      <c r="V1538" s="2">
        <v>1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1</v>
      </c>
      <c r="AI1538" s="2">
        <v>1</v>
      </c>
      <c r="AJ1538" s="2">
        <v>0</v>
      </c>
      <c r="AK1538" s="2">
        <v>0</v>
      </c>
      <c r="AL1538" s="2">
        <v>0</v>
      </c>
      <c r="AM1538" s="2">
        <v>0</v>
      </c>
      <c r="AN1538" s="2">
        <v>1</v>
      </c>
      <c r="AO1538" s="2">
        <v>0</v>
      </c>
      <c r="AP1538" s="2">
        <v>0</v>
      </c>
      <c r="AQ1538" s="2">
        <v>0</v>
      </c>
      <c r="AR1538" s="2">
        <v>1</v>
      </c>
      <c r="AS1538" s="2">
        <v>0</v>
      </c>
      <c r="AT1538" s="2">
        <v>0</v>
      </c>
      <c r="AU1538" s="2">
        <v>0</v>
      </c>
      <c r="AV1538" s="2">
        <v>1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1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199</v>
      </c>
      <c r="CG1538" s="2">
        <v>363.1</v>
      </c>
      <c r="CH1538" s="2">
        <v>100</v>
      </c>
      <c r="CI1538" s="2">
        <v>0</v>
      </c>
      <c r="CJ1538" s="2">
        <v>99</v>
      </c>
      <c r="CK1538" s="2">
        <v>0</v>
      </c>
      <c r="CL1538" s="2">
        <v>264.10000000000002</v>
      </c>
      <c r="CM1538" s="2">
        <v>0</v>
      </c>
      <c r="CN1538" s="2">
        <v>100</v>
      </c>
      <c r="CO1538" s="2">
        <v>0</v>
      </c>
      <c r="CP1538" s="2">
        <v>99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0</v>
      </c>
      <c r="CZ1538" s="2">
        <v>0</v>
      </c>
      <c r="DA1538" s="2">
        <v>0</v>
      </c>
      <c r="DB1538" s="2">
        <v>100</v>
      </c>
      <c r="DC1538" s="2">
        <v>0</v>
      </c>
      <c r="DD1538" s="2">
        <v>99</v>
      </c>
      <c r="DE1538" s="2">
        <v>0</v>
      </c>
      <c r="DF1538" s="2">
        <v>264.10000000000002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2">
        <v>0</v>
      </c>
      <c r="EG1538" s="2">
        <v>100</v>
      </c>
      <c r="EH1538" s="2">
        <v>0</v>
      </c>
      <c r="EI1538" s="2">
        <v>0</v>
      </c>
      <c r="EJ1538" s="2">
        <v>0</v>
      </c>
      <c r="EK1538" s="2">
        <v>0</v>
      </c>
      <c r="EL1538" s="2">
        <v>0</v>
      </c>
      <c r="EM1538" s="2">
        <v>0</v>
      </c>
      <c r="EN1538" s="2">
        <v>0</v>
      </c>
      <c r="EO1538" s="2">
        <v>0</v>
      </c>
      <c r="EP1538" s="2">
        <v>0</v>
      </c>
      <c r="EQ1538" s="2">
        <v>0</v>
      </c>
      <c r="ER1538" s="2">
        <v>0</v>
      </c>
      <c r="ES1538" s="2">
        <v>0</v>
      </c>
      <c r="ET1538" s="2">
        <v>0</v>
      </c>
      <c r="EU1538" s="2">
        <v>0</v>
      </c>
      <c r="EV1538" s="2">
        <v>0</v>
      </c>
      <c r="EW1538" s="2">
        <v>0</v>
      </c>
      <c r="EX1538" s="2">
        <v>0</v>
      </c>
      <c r="EY1538" s="2">
        <v>0</v>
      </c>
      <c r="EZ1538" s="2">
        <v>0</v>
      </c>
      <c r="FA1538" s="2">
        <v>0</v>
      </c>
      <c r="FB1538" s="2">
        <v>99</v>
      </c>
      <c r="FC1538" s="2">
        <v>0</v>
      </c>
      <c r="FD1538" s="2">
        <v>0</v>
      </c>
      <c r="FE1538" s="2">
        <v>0</v>
      </c>
      <c r="FF1538" s="2">
        <v>0</v>
      </c>
      <c r="FG1538" s="2">
        <v>0</v>
      </c>
      <c r="FH1538" s="2">
        <v>0</v>
      </c>
      <c r="FI1538" s="2">
        <v>0</v>
      </c>
      <c r="FJ1538" s="2">
        <v>0</v>
      </c>
      <c r="FK1538" s="2">
        <v>0</v>
      </c>
      <c r="FL1538" s="2">
        <v>0</v>
      </c>
      <c r="FM1538" s="2">
        <v>0</v>
      </c>
      <c r="FN1538" s="2">
        <v>0</v>
      </c>
      <c r="FO1538" s="2">
        <v>0</v>
      </c>
      <c r="FP1538" s="2">
        <v>0</v>
      </c>
      <c r="FQ1538" s="2">
        <v>0</v>
      </c>
      <c r="FR1538" s="2">
        <v>0</v>
      </c>
      <c r="FS1538" s="2">
        <v>0</v>
      </c>
      <c r="FT1538" s="2">
        <v>0</v>
      </c>
      <c r="FU1538" s="2">
        <v>0</v>
      </c>
      <c r="FV1538" s="2">
        <v>0</v>
      </c>
      <c r="FW1538" s="2">
        <v>0</v>
      </c>
      <c r="FX1538" s="2">
        <v>127.72</v>
      </c>
      <c r="FY1538" s="2">
        <v>0</v>
      </c>
      <c r="FZ1538" s="2">
        <v>0</v>
      </c>
      <c r="GA1538" s="2">
        <v>0</v>
      </c>
      <c r="GB1538" s="2">
        <v>136.38</v>
      </c>
      <c r="GC1538" s="2">
        <v>0</v>
      </c>
      <c r="GD1538" s="2">
        <v>463.1</v>
      </c>
      <c r="GE1538" s="2">
        <v>4</v>
      </c>
      <c r="GF1538" s="2" t="s">
        <v>188</v>
      </c>
    </row>
    <row r="1539" spans="1:188" x14ac:dyDescent="0.7">
      <c r="A1539" s="2">
        <v>1522021</v>
      </c>
      <c r="B1539" s="2" t="s">
        <v>1725</v>
      </c>
      <c r="C1539" s="3">
        <v>41640</v>
      </c>
      <c r="D1539" s="2">
        <v>5</v>
      </c>
      <c r="E1539" s="2">
        <v>3</v>
      </c>
      <c r="F1539" s="2">
        <v>1</v>
      </c>
      <c r="G1539" s="2">
        <v>3</v>
      </c>
      <c r="H1539" s="2">
        <v>0</v>
      </c>
      <c r="I1539" s="2">
        <v>1</v>
      </c>
      <c r="J1539" s="2">
        <v>0</v>
      </c>
      <c r="K1539" s="2">
        <v>2</v>
      </c>
      <c r="L1539" s="2">
        <v>0</v>
      </c>
      <c r="M1539" s="2">
        <v>1</v>
      </c>
      <c r="N1539" s="2">
        <v>0</v>
      </c>
      <c r="O1539" s="2">
        <v>2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1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1</v>
      </c>
      <c r="AI1539" s="2">
        <v>1</v>
      </c>
      <c r="AJ1539" s="2">
        <v>0</v>
      </c>
      <c r="AK1539" s="2">
        <v>0</v>
      </c>
      <c r="AL1539" s="2">
        <v>0</v>
      </c>
      <c r="AM1539" s="2">
        <v>0</v>
      </c>
      <c r="AN1539" s="2">
        <v>1</v>
      </c>
      <c r="AO1539" s="2">
        <v>0</v>
      </c>
      <c r="AP1539" s="2">
        <v>0</v>
      </c>
      <c r="AQ1539" s="2">
        <v>0</v>
      </c>
      <c r="AR1539" s="2">
        <v>1</v>
      </c>
      <c r="AS1539" s="2">
        <v>0</v>
      </c>
      <c r="AT1539" s="2">
        <v>0</v>
      </c>
      <c r="AU1539" s="2">
        <v>0</v>
      </c>
      <c r="AV1539" s="2">
        <v>1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45</v>
      </c>
      <c r="CG1539" s="2">
        <v>40</v>
      </c>
      <c r="CH1539" s="2">
        <v>0</v>
      </c>
      <c r="CI1539" s="2">
        <v>25</v>
      </c>
      <c r="CJ1539" s="2">
        <v>0</v>
      </c>
      <c r="CK1539" s="2">
        <v>20</v>
      </c>
      <c r="CL1539" s="2">
        <v>0</v>
      </c>
      <c r="CM1539" s="2">
        <v>0</v>
      </c>
      <c r="CN1539" s="2">
        <v>0</v>
      </c>
      <c r="CO1539" s="2">
        <v>25</v>
      </c>
      <c r="CP1539" s="2">
        <v>0</v>
      </c>
      <c r="CQ1539" s="2">
        <v>20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0</v>
      </c>
      <c r="CZ1539" s="2">
        <v>0</v>
      </c>
      <c r="DA1539" s="2">
        <v>0</v>
      </c>
      <c r="DB1539" s="2">
        <v>25</v>
      </c>
      <c r="DC1539" s="2">
        <v>0</v>
      </c>
      <c r="DD1539" s="2">
        <v>20</v>
      </c>
      <c r="DE1539" s="2">
        <v>0</v>
      </c>
      <c r="DF1539" s="2">
        <v>20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0</v>
      </c>
      <c r="EG1539" s="2">
        <v>0</v>
      </c>
      <c r="EH1539" s="2">
        <v>0</v>
      </c>
      <c r="EI1539" s="2">
        <v>0</v>
      </c>
      <c r="EJ1539" s="2">
        <v>0</v>
      </c>
      <c r="EK1539" s="2">
        <v>0</v>
      </c>
      <c r="EL1539" s="2">
        <v>0</v>
      </c>
      <c r="EM1539" s="2">
        <v>0</v>
      </c>
      <c r="EN1539" s="2">
        <v>0</v>
      </c>
      <c r="EO1539" s="2">
        <v>0</v>
      </c>
      <c r="EP1539" s="2">
        <v>25</v>
      </c>
      <c r="EQ1539" s="2">
        <v>0</v>
      </c>
      <c r="ER1539" s="2">
        <v>0</v>
      </c>
      <c r="ES1539" s="2">
        <v>0</v>
      </c>
      <c r="ET1539" s="2">
        <v>0</v>
      </c>
      <c r="EU1539" s="2">
        <v>0</v>
      </c>
      <c r="EV1539" s="2">
        <v>0</v>
      </c>
      <c r="EW1539" s="2">
        <v>0</v>
      </c>
      <c r="EX1539" s="2">
        <v>0</v>
      </c>
      <c r="EY1539" s="2">
        <v>0</v>
      </c>
      <c r="EZ1539" s="2">
        <v>0</v>
      </c>
      <c r="FA1539" s="2">
        <v>0</v>
      </c>
      <c r="FB1539" s="2">
        <v>0</v>
      </c>
      <c r="FC1539" s="2">
        <v>0</v>
      </c>
      <c r="FD1539" s="2">
        <v>0</v>
      </c>
      <c r="FE1539" s="2">
        <v>0</v>
      </c>
      <c r="FF1539" s="2">
        <v>0</v>
      </c>
      <c r="FG1539" s="2">
        <v>0</v>
      </c>
      <c r="FH1539" s="2">
        <v>0</v>
      </c>
      <c r="FI1539" s="2">
        <v>0</v>
      </c>
      <c r="FJ1539" s="2">
        <v>0</v>
      </c>
      <c r="FK1539" s="2">
        <v>0</v>
      </c>
      <c r="FL1539" s="2">
        <v>0</v>
      </c>
      <c r="FM1539" s="2">
        <v>0</v>
      </c>
      <c r="FN1539" s="2">
        <v>10</v>
      </c>
      <c r="FO1539" s="2">
        <v>0</v>
      </c>
      <c r="FP1539" s="2">
        <v>0</v>
      </c>
      <c r="FQ1539" s="2">
        <v>10</v>
      </c>
      <c r="FR1539" s="2">
        <v>0</v>
      </c>
      <c r="FS1539" s="2">
        <v>0</v>
      </c>
      <c r="FT1539" s="2">
        <v>0</v>
      </c>
      <c r="FU1539" s="2">
        <v>0</v>
      </c>
      <c r="FV1539" s="2">
        <v>0</v>
      </c>
      <c r="FW1539" s="2">
        <v>0</v>
      </c>
      <c r="FX1539" s="2">
        <v>0</v>
      </c>
      <c r="FY1539" s="2">
        <v>0</v>
      </c>
      <c r="FZ1539" s="2">
        <v>0</v>
      </c>
      <c r="GA1539" s="2">
        <v>0</v>
      </c>
      <c r="GB1539" s="2">
        <v>0</v>
      </c>
      <c r="GC1539" s="2">
        <v>0</v>
      </c>
      <c r="GD1539" s="2">
        <v>45</v>
      </c>
      <c r="GE1539" s="2">
        <v>3</v>
      </c>
      <c r="GF1539" s="2" t="s">
        <v>188</v>
      </c>
    </row>
    <row r="1540" spans="1:188" x14ac:dyDescent="0.7">
      <c r="A1540" s="2">
        <v>1523023</v>
      </c>
      <c r="B1540" s="2" t="s">
        <v>1726</v>
      </c>
      <c r="C1540" s="3">
        <v>41640</v>
      </c>
      <c r="D1540" s="2">
        <v>5</v>
      </c>
      <c r="E1540" s="2">
        <v>3</v>
      </c>
      <c r="F1540" s="2">
        <v>1</v>
      </c>
      <c r="G1540" s="2">
        <v>3</v>
      </c>
      <c r="H1540" s="2">
        <v>0</v>
      </c>
      <c r="I1540" s="2">
        <v>4</v>
      </c>
      <c r="J1540" s="2">
        <v>0</v>
      </c>
      <c r="K1540" s="2">
        <v>3</v>
      </c>
      <c r="L1540" s="2">
        <v>0</v>
      </c>
      <c r="M1540" s="2">
        <v>4</v>
      </c>
      <c r="N1540" s="2">
        <v>0</v>
      </c>
      <c r="O1540" s="2">
        <v>3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1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1</v>
      </c>
      <c r="AI1540" s="2">
        <v>1</v>
      </c>
      <c r="AJ1540" s="2">
        <v>0</v>
      </c>
      <c r="AK1540" s="2">
        <v>0</v>
      </c>
      <c r="AL1540" s="2">
        <v>0</v>
      </c>
      <c r="AM1540" s="2">
        <v>0</v>
      </c>
      <c r="AN1540" s="2">
        <v>1</v>
      </c>
      <c r="AO1540" s="2">
        <v>0</v>
      </c>
      <c r="AP1540" s="2">
        <v>0</v>
      </c>
      <c r="AQ1540" s="2">
        <v>0</v>
      </c>
      <c r="AR1540" s="2">
        <v>1</v>
      </c>
      <c r="AS1540" s="2">
        <v>0</v>
      </c>
      <c r="AT1540" s="2">
        <v>0</v>
      </c>
      <c r="AU1540" s="2">
        <v>0</v>
      </c>
      <c r="AV1540" s="2">
        <v>1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170</v>
      </c>
      <c r="CG1540" s="2">
        <v>60</v>
      </c>
      <c r="CH1540" s="2">
        <v>0</v>
      </c>
      <c r="CI1540" s="2">
        <v>130</v>
      </c>
      <c r="CJ1540" s="2">
        <v>0</v>
      </c>
      <c r="CK1540" s="2">
        <v>40</v>
      </c>
      <c r="CL1540" s="2">
        <v>0</v>
      </c>
      <c r="CM1540" s="2">
        <v>0</v>
      </c>
      <c r="CN1540" s="2">
        <v>0</v>
      </c>
      <c r="CO1540" s="2">
        <v>130</v>
      </c>
      <c r="CP1540" s="2">
        <v>0</v>
      </c>
      <c r="CQ1540" s="2">
        <v>40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0</v>
      </c>
      <c r="DA1540" s="2">
        <v>0</v>
      </c>
      <c r="DB1540" s="2">
        <v>130</v>
      </c>
      <c r="DC1540" s="2">
        <v>0</v>
      </c>
      <c r="DD1540" s="2">
        <v>40</v>
      </c>
      <c r="DE1540" s="2">
        <v>0</v>
      </c>
      <c r="DF1540" s="2">
        <v>20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0</v>
      </c>
      <c r="EE1540" s="2">
        <v>0</v>
      </c>
      <c r="EF1540" s="2">
        <v>0</v>
      </c>
      <c r="EG1540" s="2">
        <v>0</v>
      </c>
      <c r="EH1540" s="2">
        <v>0</v>
      </c>
      <c r="EI1540" s="2">
        <v>0</v>
      </c>
      <c r="EJ1540" s="2">
        <v>130</v>
      </c>
      <c r="EK1540" s="2">
        <v>0</v>
      </c>
      <c r="EL1540" s="2">
        <v>0</v>
      </c>
      <c r="EM1540" s="2">
        <v>0</v>
      </c>
      <c r="EN1540" s="2">
        <v>0</v>
      </c>
      <c r="EO1540" s="2">
        <v>0</v>
      </c>
      <c r="EP1540" s="2">
        <v>0</v>
      </c>
      <c r="EQ1540" s="2">
        <v>0</v>
      </c>
      <c r="ER1540" s="2">
        <v>0</v>
      </c>
      <c r="ES1540" s="2">
        <v>0</v>
      </c>
      <c r="ET1540" s="2">
        <v>0</v>
      </c>
      <c r="EU1540" s="2">
        <v>0</v>
      </c>
      <c r="EV1540" s="2">
        <v>0</v>
      </c>
      <c r="EW1540" s="2">
        <v>0</v>
      </c>
      <c r="EX1540" s="2">
        <v>0</v>
      </c>
      <c r="EY1540" s="2">
        <v>0</v>
      </c>
      <c r="EZ1540" s="2">
        <v>0</v>
      </c>
      <c r="FA1540" s="2">
        <v>0</v>
      </c>
      <c r="FB1540" s="2">
        <v>0</v>
      </c>
      <c r="FC1540" s="2">
        <v>0</v>
      </c>
      <c r="FD1540" s="2">
        <v>0</v>
      </c>
      <c r="FE1540" s="2">
        <v>0</v>
      </c>
      <c r="FF1540" s="2">
        <v>0</v>
      </c>
      <c r="FG1540" s="2">
        <v>0</v>
      </c>
      <c r="FH1540" s="2">
        <v>0</v>
      </c>
      <c r="FI1540" s="2">
        <v>0</v>
      </c>
      <c r="FJ1540" s="2">
        <v>0</v>
      </c>
      <c r="FK1540" s="2">
        <v>0</v>
      </c>
      <c r="FL1540" s="2">
        <v>0</v>
      </c>
      <c r="FM1540" s="2">
        <v>10</v>
      </c>
      <c r="FN1540" s="2">
        <v>0</v>
      </c>
      <c r="FO1540" s="2">
        <v>0</v>
      </c>
      <c r="FP1540" s="2">
        <v>10</v>
      </c>
      <c r="FQ1540" s="2">
        <v>20</v>
      </c>
      <c r="FR1540" s="2">
        <v>0</v>
      </c>
      <c r="FS1540" s="2">
        <v>0</v>
      </c>
      <c r="FT1540" s="2">
        <v>0</v>
      </c>
      <c r="FU1540" s="2">
        <v>0</v>
      </c>
      <c r="FV1540" s="2">
        <v>0</v>
      </c>
      <c r="FW1540" s="2">
        <v>0</v>
      </c>
      <c r="FX1540" s="2">
        <v>0</v>
      </c>
      <c r="FY1540" s="2">
        <v>0</v>
      </c>
      <c r="FZ1540" s="2">
        <v>0</v>
      </c>
      <c r="GA1540" s="2">
        <v>0</v>
      </c>
      <c r="GB1540" s="2">
        <v>0</v>
      </c>
      <c r="GC1540" s="2">
        <v>0</v>
      </c>
      <c r="GD1540" s="2">
        <v>170</v>
      </c>
      <c r="GE1540" s="2">
        <v>7</v>
      </c>
      <c r="GF1540" s="2" t="s">
        <v>188</v>
      </c>
    </row>
    <row r="1541" spans="1:188" x14ac:dyDescent="0.7">
      <c r="A1541" s="2">
        <v>1524113</v>
      </c>
      <c r="B1541" s="2" t="s">
        <v>1727</v>
      </c>
      <c r="C1541" s="3">
        <v>41275</v>
      </c>
      <c r="D1541" s="2">
        <v>6</v>
      </c>
      <c r="E1541" s="2">
        <v>3</v>
      </c>
      <c r="F1541" s="2">
        <v>1</v>
      </c>
      <c r="G1541" s="2">
        <v>3</v>
      </c>
      <c r="H1541" s="2">
        <v>1</v>
      </c>
      <c r="I1541" s="2">
        <v>0</v>
      </c>
      <c r="J1541" s="2">
        <v>1</v>
      </c>
      <c r="K1541" s="2">
        <v>0</v>
      </c>
      <c r="L1541" s="2">
        <v>5</v>
      </c>
      <c r="M1541" s="2">
        <v>1</v>
      </c>
      <c r="N1541" s="2">
        <v>0</v>
      </c>
      <c r="O1541" s="2">
        <v>1</v>
      </c>
      <c r="P1541" s="2">
        <v>0</v>
      </c>
      <c r="Q1541" s="2">
        <v>5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1</v>
      </c>
      <c r="AE1541" s="2">
        <v>0</v>
      </c>
      <c r="AF1541" s="2">
        <v>0</v>
      </c>
      <c r="AG1541" s="2">
        <v>0</v>
      </c>
      <c r="AH1541" s="2">
        <v>1</v>
      </c>
      <c r="AI1541" s="2">
        <v>1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0</v>
      </c>
      <c r="AP1541" s="2">
        <v>0</v>
      </c>
      <c r="AQ1541" s="2">
        <v>0</v>
      </c>
      <c r="AR1541" s="2">
        <v>1</v>
      </c>
      <c r="AS1541" s="2">
        <v>0</v>
      </c>
      <c r="AT1541" s="2">
        <v>0</v>
      </c>
      <c r="AU1541" s="2">
        <v>0</v>
      </c>
      <c r="AV1541" s="2">
        <v>1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1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2313.7800000000002</v>
      </c>
      <c r="CG1541" s="2">
        <v>1445.1</v>
      </c>
      <c r="CH1541" s="2">
        <v>868.68</v>
      </c>
      <c r="CI1541" s="2">
        <v>0</v>
      </c>
      <c r="CJ1541" s="2">
        <v>202.72</v>
      </c>
      <c r="CK1541" s="2">
        <v>0</v>
      </c>
      <c r="CL1541" s="2">
        <v>1242.3800000000001</v>
      </c>
      <c r="CM1541" s="2">
        <v>0</v>
      </c>
      <c r="CN1541" s="2">
        <v>868.68</v>
      </c>
      <c r="CO1541" s="2">
        <v>0</v>
      </c>
      <c r="CP1541" s="2">
        <v>202.72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0</v>
      </c>
      <c r="DA1541" s="2">
        <v>0</v>
      </c>
      <c r="DB1541" s="2">
        <v>868.68</v>
      </c>
      <c r="DC1541" s="2">
        <v>0</v>
      </c>
      <c r="DD1541" s="2">
        <v>202.72</v>
      </c>
      <c r="DE1541" s="2">
        <v>0</v>
      </c>
      <c r="DF1541" s="2">
        <v>1242.3800000000001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0</v>
      </c>
      <c r="EF1541" s="2">
        <v>868.68</v>
      </c>
      <c r="EG1541" s="2">
        <v>0</v>
      </c>
      <c r="EH1541" s="2">
        <v>0</v>
      </c>
      <c r="EI1541" s="2">
        <v>0</v>
      </c>
      <c r="EJ1541" s="2">
        <v>0</v>
      </c>
      <c r="EK1541" s="2">
        <v>0</v>
      </c>
      <c r="EL1541" s="2">
        <v>0</v>
      </c>
      <c r="EM1541" s="2">
        <v>0</v>
      </c>
      <c r="EN1541" s="2">
        <v>0</v>
      </c>
      <c r="EO1541" s="2">
        <v>0</v>
      </c>
      <c r="EP1541" s="2">
        <v>0</v>
      </c>
      <c r="EQ1541" s="2">
        <v>0</v>
      </c>
      <c r="ER1541" s="2">
        <v>0</v>
      </c>
      <c r="ES1541" s="2">
        <v>0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s="2">
        <v>0</v>
      </c>
      <c r="EZ1541" s="2">
        <v>0</v>
      </c>
      <c r="FA1541" s="2">
        <v>0</v>
      </c>
      <c r="FB1541" s="2">
        <v>0</v>
      </c>
      <c r="FC1541" s="2">
        <v>0</v>
      </c>
      <c r="FD1541" s="2">
        <v>0</v>
      </c>
      <c r="FE1541" s="2">
        <v>202.72</v>
      </c>
      <c r="FF1541" s="2">
        <v>0</v>
      </c>
      <c r="FG1541" s="2">
        <v>0</v>
      </c>
      <c r="FH1541" s="2">
        <v>0</v>
      </c>
      <c r="FI1541" s="2">
        <v>0</v>
      </c>
      <c r="FJ1541" s="2">
        <v>0</v>
      </c>
      <c r="FK1541" s="2">
        <v>0</v>
      </c>
      <c r="FL1541" s="2">
        <v>0</v>
      </c>
      <c r="FM1541" s="2">
        <v>0</v>
      </c>
      <c r="FN1541" s="2">
        <v>0</v>
      </c>
      <c r="FO1541" s="2">
        <v>0</v>
      </c>
      <c r="FP1541" s="2">
        <v>0</v>
      </c>
      <c r="FQ1541" s="2">
        <v>0</v>
      </c>
      <c r="FR1541" s="2">
        <v>0</v>
      </c>
      <c r="FS1541" s="2">
        <v>0</v>
      </c>
      <c r="FT1541" s="2">
        <v>0</v>
      </c>
      <c r="FU1541" s="2">
        <v>0</v>
      </c>
      <c r="FV1541" s="2">
        <v>0</v>
      </c>
      <c r="FW1541" s="2">
        <v>0</v>
      </c>
      <c r="FX1541" s="2">
        <v>0</v>
      </c>
      <c r="FY1541" s="2">
        <v>100</v>
      </c>
      <c r="FZ1541" s="2">
        <v>0</v>
      </c>
      <c r="GA1541" s="2">
        <v>0</v>
      </c>
      <c r="GB1541" s="2">
        <v>1142.3800000000001</v>
      </c>
      <c r="GC1541" s="2">
        <v>0</v>
      </c>
      <c r="GD1541" s="2">
        <v>2313.7799999999902</v>
      </c>
      <c r="GE1541" s="2">
        <v>7</v>
      </c>
      <c r="GF1541" s="2" t="s">
        <v>188</v>
      </c>
    </row>
    <row r="1542" spans="1:188" x14ac:dyDescent="0.7">
      <c r="A1542" s="2">
        <v>1524370</v>
      </c>
      <c r="B1542" s="2" t="s">
        <v>1728</v>
      </c>
      <c r="C1542" s="3">
        <v>41640</v>
      </c>
      <c r="D1542" s="2">
        <v>5</v>
      </c>
      <c r="E1542" s="2">
        <v>3</v>
      </c>
      <c r="F1542" s="2">
        <v>1</v>
      </c>
      <c r="G1542" s="2">
        <v>3</v>
      </c>
      <c r="H1542" s="2">
        <v>0</v>
      </c>
      <c r="I1542" s="2">
        <v>2</v>
      </c>
      <c r="J1542" s="2">
        <v>0</v>
      </c>
      <c r="K1542" s="2">
        <v>1</v>
      </c>
      <c r="L1542" s="2">
        <v>0</v>
      </c>
      <c r="M1542" s="2">
        <v>2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1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0</v>
      </c>
      <c r="AN1542" s="2">
        <v>1</v>
      </c>
      <c r="AO1542" s="2">
        <v>0</v>
      </c>
      <c r="AP1542" s="2">
        <v>0</v>
      </c>
      <c r="AQ1542" s="2">
        <v>0</v>
      </c>
      <c r="AR1542" s="2">
        <v>1</v>
      </c>
      <c r="AS1542" s="2">
        <v>0</v>
      </c>
      <c r="AT1542" s="2">
        <v>0</v>
      </c>
      <c r="AU1542" s="2">
        <v>0</v>
      </c>
      <c r="AV1542" s="2">
        <v>1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85</v>
      </c>
      <c r="CG1542" s="2">
        <v>80.38</v>
      </c>
      <c r="CH1542" s="2">
        <v>0</v>
      </c>
      <c r="CI1542" s="2">
        <v>35</v>
      </c>
      <c r="CJ1542" s="2">
        <v>0</v>
      </c>
      <c r="CK1542" s="2">
        <v>50</v>
      </c>
      <c r="CL1542" s="2">
        <v>0</v>
      </c>
      <c r="CM1542" s="2">
        <v>0</v>
      </c>
      <c r="CN1542" s="2">
        <v>0</v>
      </c>
      <c r="CO1542" s="2">
        <v>35</v>
      </c>
      <c r="CP1542" s="2">
        <v>0</v>
      </c>
      <c r="CQ1542" s="2">
        <v>50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0</v>
      </c>
      <c r="DA1542" s="2">
        <v>0</v>
      </c>
      <c r="DB1542" s="2">
        <v>35</v>
      </c>
      <c r="DC1542" s="2">
        <v>0</v>
      </c>
      <c r="DD1542" s="2">
        <v>50</v>
      </c>
      <c r="DE1542" s="2">
        <v>0</v>
      </c>
      <c r="DF1542" s="2">
        <v>30.38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0</v>
      </c>
      <c r="ED1542" s="2">
        <v>0</v>
      </c>
      <c r="EE1542" s="2">
        <v>0</v>
      </c>
      <c r="EF1542" s="2">
        <v>0</v>
      </c>
      <c r="EG1542" s="2">
        <v>0</v>
      </c>
      <c r="EH1542" s="2">
        <v>0</v>
      </c>
      <c r="EI1542" s="2">
        <v>0</v>
      </c>
      <c r="EJ1542" s="2">
        <v>0</v>
      </c>
      <c r="EK1542" s="2">
        <v>0</v>
      </c>
      <c r="EL1542" s="2">
        <v>0</v>
      </c>
      <c r="EM1542" s="2">
        <v>0</v>
      </c>
      <c r="EN1542" s="2">
        <v>0</v>
      </c>
      <c r="EO1542" s="2">
        <v>35</v>
      </c>
      <c r="EP1542" s="2">
        <v>0</v>
      </c>
      <c r="EQ1542" s="2">
        <v>0</v>
      </c>
      <c r="ER1542" s="2">
        <v>0</v>
      </c>
      <c r="ES1542" s="2">
        <v>0</v>
      </c>
      <c r="ET1542" s="2">
        <v>0</v>
      </c>
      <c r="EU1542" s="2">
        <v>0</v>
      </c>
      <c r="EV1542" s="2">
        <v>0</v>
      </c>
      <c r="EW1542" s="2">
        <v>0</v>
      </c>
      <c r="EX1542" s="2">
        <v>0</v>
      </c>
      <c r="EY1542" s="2">
        <v>0</v>
      </c>
      <c r="EZ1542" s="2">
        <v>0</v>
      </c>
      <c r="FA1542" s="2">
        <v>0</v>
      </c>
      <c r="FB1542" s="2">
        <v>0</v>
      </c>
      <c r="FC1542" s="2">
        <v>0</v>
      </c>
      <c r="FD1542" s="2">
        <v>0</v>
      </c>
      <c r="FE1542" s="2">
        <v>0</v>
      </c>
      <c r="FF1542" s="2">
        <v>0</v>
      </c>
      <c r="FG1542" s="2">
        <v>0</v>
      </c>
      <c r="FH1542" s="2">
        <v>0</v>
      </c>
      <c r="FI1542" s="2">
        <v>0</v>
      </c>
      <c r="FJ1542" s="2">
        <v>0</v>
      </c>
      <c r="FK1542" s="2">
        <v>0</v>
      </c>
      <c r="FL1542" s="2">
        <v>0</v>
      </c>
      <c r="FM1542" s="2">
        <v>50</v>
      </c>
      <c r="FN1542" s="2">
        <v>0</v>
      </c>
      <c r="FO1542" s="2">
        <v>0</v>
      </c>
      <c r="FP1542" s="2">
        <v>0</v>
      </c>
      <c r="FQ1542" s="2">
        <v>0</v>
      </c>
      <c r="FR1542" s="2">
        <v>0</v>
      </c>
      <c r="FS1542" s="2">
        <v>0</v>
      </c>
      <c r="FT1542" s="2">
        <v>0</v>
      </c>
      <c r="FU1542" s="2">
        <v>0</v>
      </c>
      <c r="FV1542" s="2">
        <v>0</v>
      </c>
      <c r="FW1542" s="2">
        <v>0</v>
      </c>
      <c r="FX1542" s="2">
        <v>0</v>
      </c>
      <c r="FY1542" s="2">
        <v>0</v>
      </c>
      <c r="FZ1542" s="2">
        <v>0</v>
      </c>
      <c r="GA1542" s="2">
        <v>0</v>
      </c>
      <c r="GB1542" s="2">
        <v>0</v>
      </c>
      <c r="GC1542" s="2">
        <v>0</v>
      </c>
      <c r="GD1542" s="2">
        <v>85</v>
      </c>
      <c r="GE1542" s="2">
        <v>3</v>
      </c>
      <c r="GF1542" s="2" t="s">
        <v>188</v>
      </c>
    </row>
    <row r="1543" spans="1:188" x14ac:dyDescent="0.7">
      <c r="A1543" s="2">
        <v>1525469</v>
      </c>
      <c r="B1543" s="2" t="s">
        <v>1729</v>
      </c>
      <c r="C1543" s="3">
        <v>41640</v>
      </c>
      <c r="D1543" s="2">
        <v>5</v>
      </c>
      <c r="E1543" s="2">
        <v>3</v>
      </c>
      <c r="F1543" s="2">
        <v>1</v>
      </c>
      <c r="G1543" s="2">
        <v>3</v>
      </c>
      <c r="H1543" s="2">
        <v>0</v>
      </c>
      <c r="I1543" s="2">
        <v>1</v>
      </c>
      <c r="J1543" s="2">
        <v>0</v>
      </c>
      <c r="K1543" s="2">
        <v>1</v>
      </c>
      <c r="L1543" s="2">
        <v>0</v>
      </c>
      <c r="M1543" s="2">
        <v>1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1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1</v>
      </c>
      <c r="AI1543" s="2">
        <v>1</v>
      </c>
      <c r="AJ1543" s="2">
        <v>0</v>
      </c>
      <c r="AK1543" s="2">
        <v>0</v>
      </c>
      <c r="AL1543" s="2">
        <v>0</v>
      </c>
      <c r="AM1543" s="2">
        <v>0</v>
      </c>
      <c r="AN1543" s="2">
        <v>1</v>
      </c>
      <c r="AO1543" s="2">
        <v>0</v>
      </c>
      <c r="AP1543" s="2">
        <v>0</v>
      </c>
      <c r="AQ1543" s="2">
        <v>0</v>
      </c>
      <c r="AR1543" s="2">
        <v>1</v>
      </c>
      <c r="AS1543" s="2">
        <v>0</v>
      </c>
      <c r="AT1543" s="2">
        <v>0</v>
      </c>
      <c r="AU1543" s="2">
        <v>0</v>
      </c>
      <c r="AV1543" s="2">
        <v>1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50</v>
      </c>
      <c r="CG1543" s="2">
        <v>50</v>
      </c>
      <c r="CH1543" s="2">
        <v>0</v>
      </c>
      <c r="CI1543" s="2">
        <v>25</v>
      </c>
      <c r="CJ1543" s="2">
        <v>0</v>
      </c>
      <c r="CK1543" s="2">
        <v>25</v>
      </c>
      <c r="CL1543" s="2">
        <v>0</v>
      </c>
      <c r="CM1543" s="2">
        <v>0</v>
      </c>
      <c r="CN1543" s="2">
        <v>0</v>
      </c>
      <c r="CO1543" s="2">
        <v>25</v>
      </c>
      <c r="CP1543" s="2">
        <v>0</v>
      </c>
      <c r="CQ1543" s="2">
        <v>25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0</v>
      </c>
      <c r="CZ1543" s="2">
        <v>0</v>
      </c>
      <c r="DA1543" s="2">
        <v>0</v>
      </c>
      <c r="DB1543" s="2">
        <v>25</v>
      </c>
      <c r="DC1543" s="2">
        <v>0</v>
      </c>
      <c r="DD1543" s="2">
        <v>25</v>
      </c>
      <c r="DE1543" s="2">
        <v>0</v>
      </c>
      <c r="DF1543" s="2">
        <v>25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0</v>
      </c>
      <c r="ED1543" s="2">
        <v>0</v>
      </c>
      <c r="EE1543" s="2">
        <v>0</v>
      </c>
      <c r="EF1543" s="2">
        <v>0</v>
      </c>
      <c r="EG1543" s="2">
        <v>0</v>
      </c>
      <c r="EH1543" s="2">
        <v>0</v>
      </c>
      <c r="EI1543" s="2">
        <v>0</v>
      </c>
      <c r="EJ1543" s="2">
        <v>25</v>
      </c>
      <c r="EK1543" s="2">
        <v>0</v>
      </c>
      <c r="EL1543" s="2">
        <v>0</v>
      </c>
      <c r="EM1543" s="2">
        <v>0</v>
      </c>
      <c r="EN1543" s="2">
        <v>0</v>
      </c>
      <c r="EO1543" s="2">
        <v>0</v>
      </c>
      <c r="EP1543" s="2">
        <v>0</v>
      </c>
      <c r="EQ1543" s="2">
        <v>0</v>
      </c>
      <c r="ER1543" s="2">
        <v>0</v>
      </c>
      <c r="ES1543" s="2">
        <v>0</v>
      </c>
      <c r="ET1543" s="2">
        <v>0</v>
      </c>
      <c r="EU1543" s="2">
        <v>0</v>
      </c>
      <c r="EV1543" s="2">
        <v>0</v>
      </c>
      <c r="EW1543" s="2">
        <v>0</v>
      </c>
      <c r="EX1543" s="2">
        <v>0</v>
      </c>
      <c r="EY1543" s="2">
        <v>0</v>
      </c>
      <c r="EZ1543" s="2">
        <v>0</v>
      </c>
      <c r="FA1543" s="2">
        <v>0</v>
      </c>
      <c r="FB1543" s="2">
        <v>0</v>
      </c>
      <c r="FC1543" s="2">
        <v>0</v>
      </c>
      <c r="FD1543" s="2">
        <v>0</v>
      </c>
      <c r="FE1543" s="2">
        <v>0</v>
      </c>
      <c r="FF1543" s="2">
        <v>0</v>
      </c>
      <c r="FG1543" s="2">
        <v>0</v>
      </c>
      <c r="FH1543" s="2">
        <v>0</v>
      </c>
      <c r="FI1543" s="2">
        <v>25</v>
      </c>
      <c r="FJ1543" s="2">
        <v>0</v>
      </c>
      <c r="FK1543" s="2">
        <v>0</v>
      </c>
      <c r="FL1543" s="2">
        <v>0</v>
      </c>
      <c r="FM1543" s="2">
        <v>0</v>
      </c>
      <c r="FN1543" s="2">
        <v>0</v>
      </c>
      <c r="FO1543" s="2">
        <v>0</v>
      </c>
      <c r="FP1543" s="2">
        <v>0</v>
      </c>
      <c r="FQ1543" s="2">
        <v>0</v>
      </c>
      <c r="FR1543" s="2">
        <v>0</v>
      </c>
      <c r="FS1543" s="2">
        <v>0</v>
      </c>
      <c r="FT1543" s="2">
        <v>0</v>
      </c>
      <c r="FU1543" s="2">
        <v>0</v>
      </c>
      <c r="FV1543" s="2">
        <v>0</v>
      </c>
      <c r="FW1543" s="2">
        <v>0</v>
      </c>
      <c r="FX1543" s="2">
        <v>0</v>
      </c>
      <c r="FY1543" s="2">
        <v>0</v>
      </c>
      <c r="FZ1543" s="2">
        <v>0</v>
      </c>
      <c r="GA1543" s="2">
        <v>0</v>
      </c>
      <c r="GB1543" s="2">
        <v>0</v>
      </c>
      <c r="GC1543" s="2">
        <v>0</v>
      </c>
      <c r="GD1543" s="2">
        <v>50</v>
      </c>
      <c r="GE1543" s="2">
        <v>2</v>
      </c>
      <c r="GF1543" s="2" t="s">
        <v>188</v>
      </c>
    </row>
    <row r="1544" spans="1:188" x14ac:dyDescent="0.7">
      <c r="A1544" s="2">
        <v>1526367</v>
      </c>
      <c r="B1544" s="2" t="s">
        <v>1730</v>
      </c>
      <c r="C1544" s="3">
        <v>41275</v>
      </c>
      <c r="D1544" s="2">
        <v>6</v>
      </c>
      <c r="E1544" s="2">
        <v>3</v>
      </c>
      <c r="F1544" s="2">
        <v>1</v>
      </c>
      <c r="G1544" s="2">
        <v>3</v>
      </c>
      <c r="H1544" s="2">
        <v>1</v>
      </c>
      <c r="I1544" s="2">
        <v>0</v>
      </c>
      <c r="J1544" s="2">
        <v>2</v>
      </c>
      <c r="K1544" s="2">
        <v>0</v>
      </c>
      <c r="L1544" s="2">
        <v>1</v>
      </c>
      <c r="M1544" s="2">
        <v>1</v>
      </c>
      <c r="N1544" s="2">
        <v>0</v>
      </c>
      <c r="O1544" s="2">
        <v>2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1</v>
      </c>
      <c r="AE1544" s="2">
        <v>0</v>
      </c>
      <c r="AF1544" s="2">
        <v>0</v>
      </c>
      <c r="AG1544" s="2">
        <v>0</v>
      </c>
      <c r="AH1544" s="2">
        <v>1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1</v>
      </c>
      <c r="AO1544" s="2">
        <v>0</v>
      </c>
      <c r="AP1544" s="2">
        <v>0</v>
      </c>
      <c r="AQ1544" s="2">
        <v>0</v>
      </c>
      <c r="AR1544" s="2">
        <v>1</v>
      </c>
      <c r="AS1544" s="2">
        <v>0</v>
      </c>
      <c r="AT1544" s="2">
        <v>0</v>
      </c>
      <c r="AU1544" s="2">
        <v>0</v>
      </c>
      <c r="AV1544" s="2">
        <v>1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1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115</v>
      </c>
      <c r="CG1544" s="2">
        <v>95</v>
      </c>
      <c r="CH1544" s="2">
        <v>20</v>
      </c>
      <c r="CI1544" s="2">
        <v>0</v>
      </c>
      <c r="CJ1544" s="2">
        <v>75</v>
      </c>
      <c r="CK1544" s="2">
        <v>0</v>
      </c>
      <c r="CL1544" s="2">
        <v>20</v>
      </c>
      <c r="CM1544" s="2">
        <v>0</v>
      </c>
      <c r="CN1544" s="2">
        <v>20</v>
      </c>
      <c r="CO1544" s="2">
        <v>0</v>
      </c>
      <c r="CP1544" s="2">
        <v>75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0</v>
      </c>
      <c r="DA1544" s="2">
        <v>0</v>
      </c>
      <c r="DB1544" s="2">
        <v>20</v>
      </c>
      <c r="DC1544" s="2">
        <v>0</v>
      </c>
      <c r="DD1544" s="2">
        <v>75</v>
      </c>
      <c r="DE1544" s="2">
        <v>0</v>
      </c>
      <c r="DF1544" s="2">
        <v>20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20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0</v>
      </c>
      <c r="EF1544" s="2">
        <v>0</v>
      </c>
      <c r="EG1544" s="2">
        <v>0</v>
      </c>
      <c r="EH1544" s="2">
        <v>0</v>
      </c>
      <c r="EI1544" s="2">
        <v>0</v>
      </c>
      <c r="EJ1544" s="2">
        <v>0</v>
      </c>
      <c r="EK1544" s="2">
        <v>0</v>
      </c>
      <c r="EL1544" s="2">
        <v>0</v>
      </c>
      <c r="EM1544" s="2">
        <v>0</v>
      </c>
      <c r="EN1544" s="2">
        <v>0</v>
      </c>
      <c r="EO1544" s="2">
        <v>0</v>
      </c>
      <c r="EP1544" s="2">
        <v>0</v>
      </c>
      <c r="EQ1544" s="2">
        <v>0</v>
      </c>
      <c r="ER1544" s="2">
        <v>0</v>
      </c>
      <c r="ES1544" s="2">
        <v>0</v>
      </c>
      <c r="ET1544" s="2">
        <v>0</v>
      </c>
      <c r="EU1544" s="2">
        <v>0</v>
      </c>
      <c r="EV1544" s="2">
        <v>25</v>
      </c>
      <c r="EW1544" s="2">
        <v>0</v>
      </c>
      <c r="EX1544" s="2">
        <v>0</v>
      </c>
      <c r="EY1544" s="2">
        <v>0</v>
      </c>
      <c r="EZ1544" s="2">
        <v>0</v>
      </c>
      <c r="FA1544" s="2">
        <v>0</v>
      </c>
      <c r="FB1544" s="2">
        <v>50</v>
      </c>
      <c r="FC1544" s="2">
        <v>0</v>
      </c>
      <c r="FD1544" s="2">
        <v>0</v>
      </c>
      <c r="FE1544" s="2">
        <v>0</v>
      </c>
      <c r="FF1544" s="2">
        <v>0</v>
      </c>
      <c r="FG1544" s="2">
        <v>0</v>
      </c>
      <c r="FH1544" s="2">
        <v>0</v>
      </c>
      <c r="FI1544" s="2">
        <v>0</v>
      </c>
      <c r="FJ1544" s="2">
        <v>0</v>
      </c>
      <c r="FK1544" s="2">
        <v>0</v>
      </c>
      <c r="FL1544" s="2">
        <v>0</v>
      </c>
      <c r="FM1544" s="2">
        <v>0</v>
      </c>
      <c r="FN1544" s="2">
        <v>0</v>
      </c>
      <c r="FO1544" s="2">
        <v>0</v>
      </c>
      <c r="FP1544" s="2">
        <v>0</v>
      </c>
      <c r="FQ1544" s="2">
        <v>0</v>
      </c>
      <c r="FR1544" s="2">
        <v>0</v>
      </c>
      <c r="FS1544" s="2">
        <v>0</v>
      </c>
      <c r="FT1544" s="2">
        <v>0</v>
      </c>
      <c r="FU1544" s="2">
        <v>0</v>
      </c>
      <c r="FV1544" s="2">
        <v>0</v>
      </c>
      <c r="FW1544" s="2">
        <v>0</v>
      </c>
      <c r="FX1544" s="2">
        <v>0</v>
      </c>
      <c r="FY1544" s="2">
        <v>0</v>
      </c>
      <c r="FZ1544" s="2">
        <v>0</v>
      </c>
      <c r="GA1544" s="2">
        <v>0</v>
      </c>
      <c r="GB1544" s="2">
        <v>20</v>
      </c>
      <c r="GC1544" s="2">
        <v>0</v>
      </c>
      <c r="GD1544" s="2">
        <v>115</v>
      </c>
      <c r="GE1544" s="2">
        <v>4</v>
      </c>
      <c r="GF1544" s="2" t="s">
        <v>188</v>
      </c>
    </row>
    <row r="1545" spans="1:188" x14ac:dyDescent="0.7">
      <c r="A1545" s="2">
        <v>1529775</v>
      </c>
      <c r="B1545" s="2" t="s">
        <v>1731</v>
      </c>
      <c r="C1545" s="3">
        <v>41640</v>
      </c>
      <c r="D1545" s="2">
        <v>5</v>
      </c>
      <c r="E1545" s="2">
        <v>3</v>
      </c>
      <c r="F1545" s="2">
        <v>1</v>
      </c>
      <c r="G1545" s="2">
        <v>3</v>
      </c>
      <c r="H1545" s="2">
        <v>0</v>
      </c>
      <c r="I1545" s="2">
        <v>1</v>
      </c>
      <c r="J1545" s="2">
        <v>0</v>
      </c>
      <c r="K1545" s="2">
        <v>1</v>
      </c>
      <c r="L1545" s="2">
        <v>0</v>
      </c>
      <c r="M1545" s="2">
        <v>1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1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1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0</v>
      </c>
      <c r="AP1545" s="2">
        <v>0</v>
      </c>
      <c r="AQ1545" s="2">
        <v>0</v>
      </c>
      <c r="AR1545" s="2">
        <v>1</v>
      </c>
      <c r="AS1545" s="2">
        <v>0</v>
      </c>
      <c r="AT1545" s="2">
        <v>0</v>
      </c>
      <c r="AU1545" s="2">
        <v>0</v>
      </c>
      <c r="AV1545" s="2">
        <v>1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20</v>
      </c>
      <c r="CG1545" s="2">
        <v>25</v>
      </c>
      <c r="CH1545" s="2">
        <v>0</v>
      </c>
      <c r="CI1545" s="2">
        <v>10</v>
      </c>
      <c r="CJ1545" s="2">
        <v>0</v>
      </c>
      <c r="CK1545" s="2">
        <v>10</v>
      </c>
      <c r="CL1545" s="2">
        <v>0</v>
      </c>
      <c r="CM1545" s="2">
        <v>0</v>
      </c>
      <c r="CN1545" s="2">
        <v>0</v>
      </c>
      <c r="CO1545" s="2">
        <v>10</v>
      </c>
      <c r="CP1545" s="2">
        <v>0</v>
      </c>
      <c r="CQ1545" s="2">
        <v>10</v>
      </c>
      <c r="CR1545" s="2">
        <v>0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2">
        <v>10</v>
      </c>
      <c r="DC1545" s="2">
        <v>0</v>
      </c>
      <c r="DD1545" s="2">
        <v>10</v>
      </c>
      <c r="DE1545" s="2">
        <v>0</v>
      </c>
      <c r="DF1545" s="2">
        <v>15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0</v>
      </c>
      <c r="EF1545" s="2">
        <v>0</v>
      </c>
      <c r="EG1545" s="2">
        <v>0</v>
      </c>
      <c r="EH1545" s="2">
        <v>0</v>
      </c>
      <c r="EI1545" s="2">
        <v>0</v>
      </c>
      <c r="EJ1545" s="2">
        <v>0</v>
      </c>
      <c r="EK1545" s="2">
        <v>0</v>
      </c>
      <c r="EL1545" s="2">
        <v>0</v>
      </c>
      <c r="EM1545" s="2">
        <v>0</v>
      </c>
      <c r="EN1545" s="2">
        <v>10</v>
      </c>
      <c r="EO1545" s="2">
        <v>0</v>
      </c>
      <c r="EP1545" s="2">
        <v>0</v>
      </c>
      <c r="EQ1545" s="2">
        <v>0</v>
      </c>
      <c r="ER1545" s="2">
        <v>0</v>
      </c>
      <c r="ES1545" s="2">
        <v>0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s="2">
        <v>0</v>
      </c>
      <c r="EZ1545" s="2">
        <v>0</v>
      </c>
      <c r="FA1545" s="2">
        <v>0</v>
      </c>
      <c r="FB1545" s="2">
        <v>0</v>
      </c>
      <c r="FC1545" s="2">
        <v>0</v>
      </c>
      <c r="FD1545" s="2">
        <v>0</v>
      </c>
      <c r="FE1545" s="2">
        <v>0</v>
      </c>
      <c r="FF1545" s="2">
        <v>0</v>
      </c>
      <c r="FG1545" s="2">
        <v>0</v>
      </c>
      <c r="FH1545" s="2">
        <v>0</v>
      </c>
      <c r="FI1545" s="2">
        <v>0</v>
      </c>
      <c r="FJ1545" s="2">
        <v>0</v>
      </c>
      <c r="FK1545" s="2">
        <v>0</v>
      </c>
      <c r="FL1545" s="2">
        <v>10</v>
      </c>
      <c r="FM1545" s="2">
        <v>0</v>
      </c>
      <c r="FN1545" s="2">
        <v>0</v>
      </c>
      <c r="FO1545" s="2">
        <v>0</v>
      </c>
      <c r="FP1545" s="2">
        <v>0</v>
      </c>
      <c r="FQ1545" s="2">
        <v>0</v>
      </c>
      <c r="FR1545" s="2">
        <v>0</v>
      </c>
      <c r="FS1545" s="2">
        <v>0</v>
      </c>
      <c r="FT1545" s="2">
        <v>0</v>
      </c>
      <c r="FU1545" s="2">
        <v>0</v>
      </c>
      <c r="FV1545" s="2">
        <v>0</v>
      </c>
      <c r="FW1545" s="2">
        <v>0</v>
      </c>
      <c r="FX1545" s="2">
        <v>0</v>
      </c>
      <c r="FY1545" s="2">
        <v>0</v>
      </c>
      <c r="FZ1545" s="2">
        <v>0</v>
      </c>
      <c r="GA1545" s="2">
        <v>0</v>
      </c>
      <c r="GB1545" s="2">
        <v>0</v>
      </c>
      <c r="GC1545" s="2">
        <v>0</v>
      </c>
      <c r="GD1545" s="2">
        <v>20</v>
      </c>
      <c r="GE1545" s="2">
        <v>2</v>
      </c>
      <c r="GF1545" s="2" t="s">
        <v>188</v>
      </c>
    </row>
    <row r="1546" spans="1:188" x14ac:dyDescent="0.7">
      <c r="A1546" s="2">
        <v>1529978</v>
      </c>
      <c r="B1546" s="2" t="s">
        <v>1732</v>
      </c>
      <c r="C1546" s="3">
        <v>41275</v>
      </c>
      <c r="D1546" s="2">
        <v>6</v>
      </c>
      <c r="E1546" s="2">
        <v>3</v>
      </c>
      <c r="F1546" s="2">
        <v>1</v>
      </c>
      <c r="G1546" s="2">
        <v>3</v>
      </c>
      <c r="H1546" s="2">
        <v>1</v>
      </c>
      <c r="I1546" s="2">
        <v>0</v>
      </c>
      <c r="J1546" s="2">
        <v>2</v>
      </c>
      <c r="K1546" s="2">
        <v>0</v>
      </c>
      <c r="L1546" s="2">
        <v>1</v>
      </c>
      <c r="M1546" s="2">
        <v>1</v>
      </c>
      <c r="N1546" s="2">
        <v>0</v>
      </c>
      <c r="O1546" s="2">
        <v>2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1</v>
      </c>
      <c r="AE1546" s="2">
        <v>0</v>
      </c>
      <c r="AF1546" s="2">
        <v>0</v>
      </c>
      <c r="AG1546" s="2">
        <v>0</v>
      </c>
      <c r="AH1546" s="2">
        <v>1</v>
      </c>
      <c r="AI1546" s="2">
        <v>1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  <c r="AQ1546" s="2">
        <v>0</v>
      </c>
      <c r="AR1546" s="2">
        <v>1</v>
      </c>
      <c r="AS1546" s="2">
        <v>0</v>
      </c>
      <c r="AT1546" s="2">
        <v>0</v>
      </c>
      <c r="AU1546" s="2">
        <v>0</v>
      </c>
      <c r="AV1546" s="2">
        <v>1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1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70</v>
      </c>
      <c r="CG1546" s="2">
        <v>60</v>
      </c>
      <c r="CH1546" s="2">
        <v>10</v>
      </c>
      <c r="CI1546" s="2">
        <v>0</v>
      </c>
      <c r="CJ1546" s="2">
        <v>50</v>
      </c>
      <c r="CK1546" s="2">
        <v>0</v>
      </c>
      <c r="CL1546" s="2">
        <v>10</v>
      </c>
      <c r="CM1546" s="2">
        <v>0</v>
      </c>
      <c r="CN1546" s="2">
        <v>10</v>
      </c>
      <c r="CO1546" s="2">
        <v>0</v>
      </c>
      <c r="CP1546" s="2">
        <v>50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2">
        <v>10</v>
      </c>
      <c r="DC1546" s="2">
        <v>0</v>
      </c>
      <c r="DD1546" s="2">
        <v>50</v>
      </c>
      <c r="DE1546" s="2">
        <v>0</v>
      </c>
      <c r="DF1546" s="2">
        <v>10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0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10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0</v>
      </c>
      <c r="EF1546" s="2">
        <v>0</v>
      </c>
      <c r="EG1546" s="2">
        <v>0</v>
      </c>
      <c r="EH1546" s="2">
        <v>0</v>
      </c>
      <c r="EI1546" s="2">
        <v>0</v>
      </c>
      <c r="EJ1546" s="2">
        <v>0</v>
      </c>
      <c r="EK1546" s="2">
        <v>0</v>
      </c>
      <c r="EL1546" s="2">
        <v>0</v>
      </c>
      <c r="EM1546" s="2">
        <v>0</v>
      </c>
      <c r="EN1546" s="2">
        <v>0</v>
      </c>
      <c r="EO1546" s="2">
        <v>0</v>
      </c>
      <c r="EP1546" s="2">
        <v>0</v>
      </c>
      <c r="EQ1546" s="2">
        <v>0</v>
      </c>
      <c r="ER1546" s="2">
        <v>0</v>
      </c>
      <c r="ES1546" s="2">
        <v>0</v>
      </c>
      <c r="ET1546" s="2">
        <v>0</v>
      </c>
      <c r="EU1546" s="2">
        <v>0</v>
      </c>
      <c r="EV1546" s="2">
        <v>0</v>
      </c>
      <c r="EW1546" s="2">
        <v>0</v>
      </c>
      <c r="EX1546" s="2">
        <v>0</v>
      </c>
      <c r="EY1546" s="2">
        <v>0</v>
      </c>
      <c r="EZ1546" s="2">
        <v>25</v>
      </c>
      <c r="FA1546" s="2">
        <v>0</v>
      </c>
      <c r="FB1546" s="2">
        <v>25</v>
      </c>
      <c r="FC1546" s="2">
        <v>0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s="2">
        <v>0</v>
      </c>
      <c r="FK1546" s="2">
        <v>0</v>
      </c>
      <c r="FL1546" s="2">
        <v>0</v>
      </c>
      <c r="FM1546" s="2">
        <v>0</v>
      </c>
      <c r="FN1546" s="2">
        <v>0</v>
      </c>
      <c r="FO1546" s="2">
        <v>0</v>
      </c>
      <c r="FP1546" s="2">
        <v>0</v>
      </c>
      <c r="FQ1546" s="2">
        <v>0</v>
      </c>
      <c r="FR1546" s="2">
        <v>0</v>
      </c>
      <c r="FS1546" s="2">
        <v>0</v>
      </c>
      <c r="FT1546" s="2">
        <v>0</v>
      </c>
      <c r="FU1546" s="2">
        <v>0</v>
      </c>
      <c r="FV1546" s="2">
        <v>0</v>
      </c>
      <c r="FW1546" s="2">
        <v>0</v>
      </c>
      <c r="FX1546" s="2">
        <v>0</v>
      </c>
      <c r="FY1546" s="2">
        <v>10</v>
      </c>
      <c r="FZ1546" s="2">
        <v>0</v>
      </c>
      <c r="GA1546" s="2">
        <v>0</v>
      </c>
      <c r="GB1546" s="2">
        <v>0</v>
      </c>
      <c r="GC1546" s="2">
        <v>0</v>
      </c>
      <c r="GD1546" s="2">
        <v>70</v>
      </c>
      <c r="GE1546" s="2">
        <v>4</v>
      </c>
      <c r="GF1546" s="2" t="s">
        <v>188</v>
      </c>
    </row>
    <row r="1547" spans="1:188" x14ac:dyDescent="0.7">
      <c r="A1547" s="2">
        <v>1530021</v>
      </c>
      <c r="B1547" s="2" t="s">
        <v>1733</v>
      </c>
      <c r="C1547" s="3">
        <v>41640</v>
      </c>
      <c r="D1547" s="2">
        <v>5</v>
      </c>
      <c r="E1547" s="2">
        <v>3</v>
      </c>
      <c r="F1547" s="2">
        <v>1</v>
      </c>
      <c r="G1547" s="2">
        <v>3</v>
      </c>
      <c r="H1547" s="2">
        <v>0</v>
      </c>
      <c r="I1547" s="2">
        <v>1</v>
      </c>
      <c r="J1547" s="2">
        <v>0</v>
      </c>
      <c r="K1547" s="2">
        <v>1</v>
      </c>
      <c r="L1547" s="2">
        <v>0</v>
      </c>
      <c r="M1547" s="2">
        <v>1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1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</v>
      </c>
      <c r="AI1547" s="2">
        <v>1</v>
      </c>
      <c r="AJ1547" s="2">
        <v>0</v>
      </c>
      <c r="AK1547" s="2">
        <v>0</v>
      </c>
      <c r="AL1547" s="2">
        <v>0</v>
      </c>
      <c r="AM1547" s="2">
        <v>0</v>
      </c>
      <c r="AN1547" s="2">
        <v>1</v>
      </c>
      <c r="AO1547" s="2">
        <v>0</v>
      </c>
      <c r="AP1547" s="2">
        <v>0</v>
      </c>
      <c r="AQ1547" s="2">
        <v>0</v>
      </c>
      <c r="AR1547" s="2">
        <v>1</v>
      </c>
      <c r="AS1547" s="2">
        <v>0</v>
      </c>
      <c r="AT1547" s="2">
        <v>0</v>
      </c>
      <c r="AU1547" s="2">
        <v>0</v>
      </c>
      <c r="AV1547" s="2">
        <v>1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75</v>
      </c>
      <c r="CG1547" s="2">
        <v>100</v>
      </c>
      <c r="CH1547" s="2">
        <v>0</v>
      </c>
      <c r="CI1547" s="2">
        <v>25</v>
      </c>
      <c r="CJ1547" s="2">
        <v>0</v>
      </c>
      <c r="CK1547" s="2">
        <v>50</v>
      </c>
      <c r="CL1547" s="2">
        <v>0</v>
      </c>
      <c r="CM1547" s="2">
        <v>0</v>
      </c>
      <c r="CN1547" s="2">
        <v>0</v>
      </c>
      <c r="CO1547" s="2">
        <v>25</v>
      </c>
      <c r="CP1547" s="2">
        <v>0</v>
      </c>
      <c r="CQ1547" s="2">
        <v>50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0</v>
      </c>
      <c r="DA1547" s="2">
        <v>0</v>
      </c>
      <c r="DB1547" s="2">
        <v>25</v>
      </c>
      <c r="DC1547" s="2">
        <v>0</v>
      </c>
      <c r="DD1547" s="2">
        <v>50</v>
      </c>
      <c r="DE1547" s="2">
        <v>0</v>
      </c>
      <c r="DF1547" s="2">
        <v>50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0</v>
      </c>
      <c r="EE1547" s="2">
        <v>0</v>
      </c>
      <c r="EF1547" s="2">
        <v>0</v>
      </c>
      <c r="EG1547" s="2">
        <v>0</v>
      </c>
      <c r="EH1547" s="2">
        <v>0</v>
      </c>
      <c r="EI1547" s="2">
        <v>0</v>
      </c>
      <c r="EJ1547" s="2">
        <v>25</v>
      </c>
      <c r="EK1547" s="2">
        <v>0</v>
      </c>
      <c r="EL1547" s="2">
        <v>0</v>
      </c>
      <c r="EM1547" s="2">
        <v>0</v>
      </c>
      <c r="EN1547" s="2">
        <v>0</v>
      </c>
      <c r="EO1547" s="2">
        <v>0</v>
      </c>
      <c r="EP1547" s="2">
        <v>0</v>
      </c>
      <c r="EQ1547" s="2">
        <v>0</v>
      </c>
      <c r="ER1547" s="2">
        <v>0</v>
      </c>
      <c r="ES1547" s="2">
        <v>0</v>
      </c>
      <c r="ET1547" s="2">
        <v>0</v>
      </c>
      <c r="EU1547" s="2">
        <v>0</v>
      </c>
      <c r="EV1547" s="2">
        <v>0</v>
      </c>
      <c r="EW1547" s="2">
        <v>0</v>
      </c>
      <c r="EX1547" s="2">
        <v>0</v>
      </c>
      <c r="EY1547" s="2">
        <v>0</v>
      </c>
      <c r="EZ1547" s="2">
        <v>0</v>
      </c>
      <c r="FA1547" s="2">
        <v>0</v>
      </c>
      <c r="FB1547" s="2">
        <v>0</v>
      </c>
      <c r="FC1547" s="2">
        <v>0</v>
      </c>
      <c r="FD1547" s="2">
        <v>0</v>
      </c>
      <c r="FE1547" s="2">
        <v>0</v>
      </c>
      <c r="FF1547" s="2">
        <v>0</v>
      </c>
      <c r="FG1547" s="2">
        <v>0</v>
      </c>
      <c r="FH1547" s="2">
        <v>0</v>
      </c>
      <c r="FI1547" s="2">
        <v>0</v>
      </c>
      <c r="FJ1547" s="2">
        <v>0</v>
      </c>
      <c r="FK1547" s="2">
        <v>0</v>
      </c>
      <c r="FL1547" s="2">
        <v>0</v>
      </c>
      <c r="FM1547" s="2">
        <v>0</v>
      </c>
      <c r="FN1547" s="2">
        <v>0</v>
      </c>
      <c r="FO1547" s="2">
        <v>0</v>
      </c>
      <c r="FP1547" s="2">
        <v>0</v>
      </c>
      <c r="FQ1547" s="2">
        <v>50</v>
      </c>
      <c r="FR1547" s="2">
        <v>0</v>
      </c>
      <c r="FS1547" s="2">
        <v>0</v>
      </c>
      <c r="FT1547" s="2">
        <v>0</v>
      </c>
      <c r="FU1547" s="2">
        <v>0</v>
      </c>
      <c r="FV1547" s="2">
        <v>0</v>
      </c>
      <c r="FW1547" s="2">
        <v>0</v>
      </c>
      <c r="FX1547" s="2">
        <v>0</v>
      </c>
      <c r="FY1547" s="2">
        <v>0</v>
      </c>
      <c r="FZ1547" s="2">
        <v>0</v>
      </c>
      <c r="GA1547" s="2">
        <v>0</v>
      </c>
      <c r="GB1547" s="2">
        <v>0</v>
      </c>
      <c r="GC1547" s="2">
        <v>0</v>
      </c>
      <c r="GD1547" s="2">
        <v>75</v>
      </c>
      <c r="GE1547" s="2">
        <v>2</v>
      </c>
      <c r="GF1547" s="2" t="s">
        <v>188</v>
      </c>
    </row>
    <row r="1548" spans="1:188" x14ac:dyDescent="0.7">
      <c r="A1548" s="2">
        <v>1530125</v>
      </c>
      <c r="B1548" s="2" t="s">
        <v>1734</v>
      </c>
      <c r="C1548" s="3">
        <v>41275</v>
      </c>
      <c r="D1548" s="2">
        <v>6</v>
      </c>
      <c r="E1548" s="2">
        <v>3</v>
      </c>
      <c r="F1548" s="2">
        <v>1</v>
      </c>
      <c r="G1548" s="2">
        <v>3</v>
      </c>
      <c r="H1548" s="2">
        <v>2</v>
      </c>
      <c r="I1548" s="2">
        <v>0</v>
      </c>
      <c r="J1548" s="2">
        <v>1</v>
      </c>
      <c r="K1548" s="2">
        <v>0</v>
      </c>
      <c r="L1548" s="2">
        <v>2</v>
      </c>
      <c r="M1548" s="2">
        <v>2</v>
      </c>
      <c r="N1548" s="2">
        <v>0</v>
      </c>
      <c r="O1548" s="2">
        <v>1</v>
      </c>
      <c r="P1548" s="2">
        <v>0</v>
      </c>
      <c r="Q1548" s="2">
        <v>2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1</v>
      </c>
      <c r="AE1548" s="2">
        <v>0</v>
      </c>
      <c r="AF1548" s="2">
        <v>0</v>
      </c>
      <c r="AG1548" s="2">
        <v>0</v>
      </c>
      <c r="AH1548" s="2">
        <v>1</v>
      </c>
      <c r="AI1548" s="2">
        <v>1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0</v>
      </c>
      <c r="AP1548" s="2">
        <v>0</v>
      </c>
      <c r="AQ1548" s="2">
        <v>0</v>
      </c>
      <c r="AR1548" s="2">
        <v>1</v>
      </c>
      <c r="AS1548" s="2">
        <v>0</v>
      </c>
      <c r="AT1548" s="2">
        <v>0</v>
      </c>
      <c r="AU1548" s="2">
        <v>0</v>
      </c>
      <c r="AV1548" s="2">
        <v>1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1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600</v>
      </c>
      <c r="CG1548" s="2">
        <v>400</v>
      </c>
      <c r="CH1548" s="2">
        <v>200</v>
      </c>
      <c r="CI1548" s="2">
        <v>0</v>
      </c>
      <c r="CJ1548" s="2">
        <v>150</v>
      </c>
      <c r="CK1548" s="2">
        <v>0</v>
      </c>
      <c r="CL1548" s="2">
        <v>250</v>
      </c>
      <c r="CM1548" s="2">
        <v>0</v>
      </c>
      <c r="CN1548" s="2">
        <v>200</v>
      </c>
      <c r="CO1548" s="2">
        <v>0</v>
      </c>
      <c r="CP1548" s="2">
        <v>150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200</v>
      </c>
      <c r="DC1548" s="2">
        <v>0</v>
      </c>
      <c r="DD1548" s="2">
        <v>150</v>
      </c>
      <c r="DE1548" s="2">
        <v>0</v>
      </c>
      <c r="DF1548" s="2">
        <v>250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100</v>
      </c>
      <c r="DY1548" s="2">
        <v>0</v>
      </c>
      <c r="DZ1548" s="2">
        <v>100</v>
      </c>
      <c r="EA1548" s="2">
        <v>0</v>
      </c>
      <c r="EB1548" s="2">
        <v>0</v>
      </c>
      <c r="EC1548" s="2">
        <v>0</v>
      </c>
      <c r="ED1548" s="2">
        <v>0</v>
      </c>
      <c r="EE1548" s="2">
        <v>0</v>
      </c>
      <c r="EF1548" s="2">
        <v>0</v>
      </c>
      <c r="EG1548" s="2">
        <v>0</v>
      </c>
      <c r="EH1548" s="2">
        <v>0</v>
      </c>
      <c r="EI1548" s="2">
        <v>0</v>
      </c>
      <c r="EJ1548" s="2">
        <v>0</v>
      </c>
      <c r="EK1548" s="2">
        <v>0</v>
      </c>
      <c r="EL1548" s="2">
        <v>0</v>
      </c>
      <c r="EM1548" s="2">
        <v>0</v>
      </c>
      <c r="EN1548" s="2">
        <v>0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>
        <v>0</v>
      </c>
      <c r="EU1548" s="2">
        <v>150</v>
      </c>
      <c r="EV1548" s="2">
        <v>0</v>
      </c>
      <c r="EW1548" s="2">
        <v>0</v>
      </c>
      <c r="EX1548" s="2">
        <v>0</v>
      </c>
      <c r="EY1548" s="2">
        <v>0</v>
      </c>
      <c r="EZ1548" s="2">
        <v>0</v>
      </c>
      <c r="FA1548" s="2">
        <v>0</v>
      </c>
      <c r="FB1548" s="2">
        <v>0</v>
      </c>
      <c r="FC1548" s="2">
        <v>0</v>
      </c>
      <c r="FD1548" s="2">
        <v>0</v>
      </c>
      <c r="FE1548" s="2">
        <v>0</v>
      </c>
      <c r="FF1548" s="2">
        <v>0</v>
      </c>
      <c r="FG1548" s="2">
        <v>0</v>
      </c>
      <c r="FH1548" s="2">
        <v>0</v>
      </c>
      <c r="FI1548" s="2">
        <v>0</v>
      </c>
      <c r="FJ1548" s="2">
        <v>0</v>
      </c>
      <c r="FK1548" s="2">
        <v>0</v>
      </c>
      <c r="FL1548" s="2">
        <v>0</v>
      </c>
      <c r="FM1548" s="2">
        <v>0</v>
      </c>
      <c r="FN1548" s="2">
        <v>0</v>
      </c>
      <c r="FO1548" s="2">
        <v>0</v>
      </c>
      <c r="FP1548" s="2">
        <v>0</v>
      </c>
      <c r="FQ1548" s="2">
        <v>0</v>
      </c>
      <c r="FR1548" s="2">
        <v>0</v>
      </c>
      <c r="FS1548" s="2">
        <v>0</v>
      </c>
      <c r="FT1548" s="2">
        <v>0</v>
      </c>
      <c r="FU1548" s="2">
        <v>0</v>
      </c>
      <c r="FV1548" s="2">
        <v>200</v>
      </c>
      <c r="FW1548" s="2">
        <v>0</v>
      </c>
      <c r="FX1548" s="2">
        <v>0</v>
      </c>
      <c r="FY1548" s="2">
        <v>0</v>
      </c>
      <c r="FZ1548" s="2">
        <v>0</v>
      </c>
      <c r="GA1548" s="2">
        <v>0</v>
      </c>
      <c r="GB1548" s="2">
        <v>0</v>
      </c>
      <c r="GC1548" s="2">
        <v>50</v>
      </c>
      <c r="GD1548" s="2">
        <v>600</v>
      </c>
      <c r="GE1548" s="2">
        <v>5</v>
      </c>
      <c r="GF1548" s="2" t="s">
        <v>188</v>
      </c>
    </row>
    <row r="1549" spans="1:188" x14ac:dyDescent="0.7">
      <c r="A1549" s="2">
        <v>1530733</v>
      </c>
      <c r="B1549" s="2" t="s">
        <v>1735</v>
      </c>
      <c r="C1549" s="3">
        <v>41640</v>
      </c>
      <c r="D1549" s="2">
        <v>5</v>
      </c>
      <c r="E1549" s="2">
        <v>3</v>
      </c>
      <c r="F1549" s="2">
        <v>1</v>
      </c>
      <c r="G1549" s="2">
        <v>3</v>
      </c>
      <c r="H1549" s="2">
        <v>0</v>
      </c>
      <c r="I1549" s="2">
        <v>1</v>
      </c>
      <c r="J1549" s="2">
        <v>0</v>
      </c>
      <c r="K1549" s="2">
        <v>1</v>
      </c>
      <c r="L1549" s="2">
        <v>0</v>
      </c>
      <c r="M1549" s="2">
        <v>1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1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</v>
      </c>
      <c r="AI1549" s="2">
        <v>1</v>
      </c>
      <c r="AJ1549" s="2">
        <v>0</v>
      </c>
      <c r="AK1549" s="2">
        <v>0</v>
      </c>
      <c r="AL1549" s="2">
        <v>0</v>
      </c>
      <c r="AM1549" s="2">
        <v>0</v>
      </c>
      <c r="AN1549" s="2">
        <v>1</v>
      </c>
      <c r="AO1549" s="2">
        <v>0</v>
      </c>
      <c r="AP1549" s="2">
        <v>0</v>
      </c>
      <c r="AQ1549" s="2">
        <v>0</v>
      </c>
      <c r="AR1549" s="2">
        <v>1</v>
      </c>
      <c r="AS1549" s="2">
        <v>0</v>
      </c>
      <c r="AT1549" s="2">
        <v>0</v>
      </c>
      <c r="AU1549" s="2">
        <v>0</v>
      </c>
      <c r="AV1549" s="2">
        <v>1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150</v>
      </c>
      <c r="CG1549" s="2">
        <v>199</v>
      </c>
      <c r="CH1549" s="2">
        <v>0</v>
      </c>
      <c r="CI1549" s="2">
        <v>50</v>
      </c>
      <c r="CJ1549" s="2">
        <v>0</v>
      </c>
      <c r="CK1549" s="2">
        <v>100</v>
      </c>
      <c r="CL1549" s="2">
        <v>0</v>
      </c>
      <c r="CM1549" s="2">
        <v>0</v>
      </c>
      <c r="CN1549" s="2">
        <v>0</v>
      </c>
      <c r="CO1549" s="2">
        <v>50</v>
      </c>
      <c r="CP1549" s="2">
        <v>0</v>
      </c>
      <c r="CQ1549" s="2">
        <v>100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50</v>
      </c>
      <c r="DC1549" s="2">
        <v>0</v>
      </c>
      <c r="DD1549" s="2">
        <v>100</v>
      </c>
      <c r="DE1549" s="2">
        <v>0</v>
      </c>
      <c r="DF1549" s="2">
        <v>99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0</v>
      </c>
      <c r="EF1549" s="2">
        <v>0</v>
      </c>
      <c r="EG1549" s="2">
        <v>0</v>
      </c>
      <c r="EH1549" s="2">
        <v>0</v>
      </c>
      <c r="EI1549" s="2">
        <v>0</v>
      </c>
      <c r="EJ1549" s="2">
        <v>50</v>
      </c>
      <c r="EK1549" s="2">
        <v>0</v>
      </c>
      <c r="EL1549" s="2">
        <v>0</v>
      </c>
      <c r="EM1549" s="2">
        <v>0</v>
      </c>
      <c r="EN1549" s="2">
        <v>0</v>
      </c>
      <c r="EO1549" s="2">
        <v>0</v>
      </c>
      <c r="EP1549" s="2">
        <v>0</v>
      </c>
      <c r="EQ1549" s="2">
        <v>0</v>
      </c>
      <c r="ER1549" s="2">
        <v>0</v>
      </c>
      <c r="ES1549" s="2">
        <v>0</v>
      </c>
      <c r="ET1549" s="2">
        <v>0</v>
      </c>
      <c r="EU1549" s="2">
        <v>0</v>
      </c>
      <c r="EV1549" s="2">
        <v>0</v>
      </c>
      <c r="EW1549" s="2">
        <v>0</v>
      </c>
      <c r="EX1549" s="2">
        <v>0</v>
      </c>
      <c r="EY1549" s="2">
        <v>0</v>
      </c>
      <c r="EZ1549" s="2">
        <v>0</v>
      </c>
      <c r="FA1549" s="2">
        <v>0</v>
      </c>
      <c r="FB1549" s="2">
        <v>0</v>
      </c>
      <c r="FC1549" s="2">
        <v>0</v>
      </c>
      <c r="FD1549" s="2">
        <v>0</v>
      </c>
      <c r="FE1549" s="2">
        <v>0</v>
      </c>
      <c r="FF1549" s="2">
        <v>0</v>
      </c>
      <c r="FG1549" s="2">
        <v>0</v>
      </c>
      <c r="FH1549" s="2">
        <v>0</v>
      </c>
      <c r="FI1549" s="2">
        <v>0</v>
      </c>
      <c r="FJ1549" s="2">
        <v>0</v>
      </c>
      <c r="FK1549" s="2">
        <v>0</v>
      </c>
      <c r="FL1549" s="2">
        <v>0</v>
      </c>
      <c r="FM1549" s="2">
        <v>0</v>
      </c>
      <c r="FN1549" s="2">
        <v>100</v>
      </c>
      <c r="FO1549" s="2">
        <v>0</v>
      </c>
      <c r="FP1549" s="2">
        <v>0</v>
      </c>
      <c r="FQ1549" s="2">
        <v>0</v>
      </c>
      <c r="FR1549" s="2">
        <v>0</v>
      </c>
      <c r="FS1549" s="2">
        <v>0</v>
      </c>
      <c r="FT1549" s="2">
        <v>0</v>
      </c>
      <c r="FU1549" s="2">
        <v>0</v>
      </c>
      <c r="FV1549" s="2">
        <v>0</v>
      </c>
      <c r="FW1549" s="2">
        <v>0</v>
      </c>
      <c r="FX1549" s="2">
        <v>0</v>
      </c>
      <c r="FY1549" s="2">
        <v>0</v>
      </c>
      <c r="FZ1549" s="2">
        <v>0</v>
      </c>
      <c r="GA1549" s="2">
        <v>0</v>
      </c>
      <c r="GB1549" s="2">
        <v>0</v>
      </c>
      <c r="GC1549" s="2">
        <v>0</v>
      </c>
      <c r="GD1549" s="2">
        <v>150</v>
      </c>
      <c r="GE1549" s="2">
        <v>2</v>
      </c>
      <c r="GF1549" s="2" t="s">
        <v>188</v>
      </c>
    </row>
    <row r="1550" spans="1:188" x14ac:dyDescent="0.7">
      <c r="A1550" s="2">
        <v>1531462</v>
      </c>
      <c r="B1550" s="2" t="s">
        <v>1736</v>
      </c>
      <c r="C1550" s="3">
        <v>41275</v>
      </c>
      <c r="D1550" s="2">
        <v>6</v>
      </c>
      <c r="E1550" s="2">
        <v>3</v>
      </c>
      <c r="F1550" s="2">
        <v>1</v>
      </c>
      <c r="G1550" s="2">
        <v>3</v>
      </c>
      <c r="H1550" s="2">
        <v>1</v>
      </c>
      <c r="I1550" s="2">
        <v>0</v>
      </c>
      <c r="J1550" s="2">
        <v>1</v>
      </c>
      <c r="K1550" s="2">
        <v>0</v>
      </c>
      <c r="L1550" s="2">
        <v>1</v>
      </c>
      <c r="M1550" s="2">
        <v>1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1</v>
      </c>
      <c r="AE1550" s="2">
        <v>0</v>
      </c>
      <c r="AF1550" s="2">
        <v>0</v>
      </c>
      <c r="AG1550" s="2">
        <v>0</v>
      </c>
      <c r="AH1550" s="2">
        <v>1</v>
      </c>
      <c r="AI1550" s="2">
        <v>1</v>
      </c>
      <c r="AJ1550" s="2">
        <v>0</v>
      </c>
      <c r="AK1550" s="2">
        <v>0</v>
      </c>
      <c r="AL1550" s="2">
        <v>0</v>
      </c>
      <c r="AM1550" s="2">
        <v>0</v>
      </c>
      <c r="AN1550" s="2">
        <v>1</v>
      </c>
      <c r="AO1550" s="2">
        <v>0</v>
      </c>
      <c r="AP1550" s="2">
        <v>0</v>
      </c>
      <c r="AQ1550" s="2">
        <v>0</v>
      </c>
      <c r="AR1550" s="2">
        <v>1</v>
      </c>
      <c r="AS1550" s="2">
        <v>0</v>
      </c>
      <c r="AT1550" s="2">
        <v>0</v>
      </c>
      <c r="AU1550" s="2">
        <v>0</v>
      </c>
      <c r="AV1550" s="2">
        <v>1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1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735.65</v>
      </c>
      <c r="CG1550" s="2">
        <v>547.72</v>
      </c>
      <c r="CH1550" s="2">
        <v>187.93</v>
      </c>
      <c r="CI1550" s="2">
        <v>0</v>
      </c>
      <c r="CJ1550" s="2">
        <v>307.45</v>
      </c>
      <c r="CK1550" s="2">
        <v>0</v>
      </c>
      <c r="CL1550" s="2">
        <v>240.27</v>
      </c>
      <c r="CM1550" s="2">
        <v>0</v>
      </c>
      <c r="CN1550" s="2">
        <v>187.93</v>
      </c>
      <c r="CO1550" s="2">
        <v>0</v>
      </c>
      <c r="CP1550" s="2">
        <v>307.45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2">
        <v>187.93</v>
      </c>
      <c r="DC1550" s="2">
        <v>0</v>
      </c>
      <c r="DD1550" s="2">
        <v>307.45</v>
      </c>
      <c r="DE1550" s="2">
        <v>0</v>
      </c>
      <c r="DF1550" s="2">
        <v>240.27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0</v>
      </c>
      <c r="DP1550" s="2">
        <v>0</v>
      </c>
      <c r="DQ1550" s="2">
        <v>0</v>
      </c>
      <c r="DR1550" s="2">
        <v>0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187.93</v>
      </c>
      <c r="ED1550" s="2">
        <v>0</v>
      </c>
      <c r="EE1550" s="2">
        <v>0</v>
      </c>
      <c r="EF1550" s="2">
        <v>0</v>
      </c>
      <c r="EG1550" s="2">
        <v>0</v>
      </c>
      <c r="EH1550" s="2">
        <v>0</v>
      </c>
      <c r="EI1550" s="2">
        <v>0</v>
      </c>
      <c r="EJ1550" s="2">
        <v>0</v>
      </c>
      <c r="EK1550" s="2">
        <v>0</v>
      </c>
      <c r="EL1550" s="2">
        <v>0</v>
      </c>
      <c r="EM1550" s="2">
        <v>0</v>
      </c>
      <c r="EN1550" s="2">
        <v>0</v>
      </c>
      <c r="EO1550" s="2">
        <v>0</v>
      </c>
      <c r="EP1550" s="2">
        <v>0</v>
      </c>
      <c r="EQ1550" s="2">
        <v>0</v>
      </c>
      <c r="ER1550" s="2">
        <v>0</v>
      </c>
      <c r="ES1550" s="2">
        <v>0</v>
      </c>
      <c r="ET1550" s="2">
        <v>0</v>
      </c>
      <c r="EU1550" s="2">
        <v>0</v>
      </c>
      <c r="EV1550" s="2">
        <v>0</v>
      </c>
      <c r="EW1550" s="2">
        <v>0</v>
      </c>
      <c r="EX1550" s="2">
        <v>0</v>
      </c>
      <c r="EY1550" s="2">
        <v>0</v>
      </c>
      <c r="EZ1550" s="2">
        <v>0</v>
      </c>
      <c r="FA1550" s="2">
        <v>0</v>
      </c>
      <c r="FB1550" s="2">
        <v>0</v>
      </c>
      <c r="FC1550" s="2">
        <v>0</v>
      </c>
      <c r="FD1550" s="2">
        <v>0</v>
      </c>
      <c r="FE1550" s="2">
        <v>307.45</v>
      </c>
      <c r="FF1550" s="2">
        <v>0</v>
      </c>
      <c r="FG1550" s="2">
        <v>0</v>
      </c>
      <c r="FH1550" s="2">
        <v>0</v>
      </c>
      <c r="FI1550" s="2">
        <v>0</v>
      </c>
      <c r="FJ1550" s="2">
        <v>0</v>
      </c>
      <c r="FK1550" s="2">
        <v>0</v>
      </c>
      <c r="FL1550" s="2">
        <v>0</v>
      </c>
      <c r="FM1550" s="2">
        <v>0</v>
      </c>
      <c r="FN1550" s="2">
        <v>0</v>
      </c>
      <c r="FO1550" s="2">
        <v>0</v>
      </c>
      <c r="FP1550" s="2">
        <v>0</v>
      </c>
      <c r="FQ1550" s="2">
        <v>0</v>
      </c>
      <c r="FR1550" s="2">
        <v>0</v>
      </c>
      <c r="FS1550" s="2">
        <v>0</v>
      </c>
      <c r="FT1550" s="2">
        <v>0</v>
      </c>
      <c r="FU1550" s="2">
        <v>0</v>
      </c>
      <c r="FV1550" s="2">
        <v>0</v>
      </c>
      <c r="FW1550" s="2">
        <v>0</v>
      </c>
      <c r="FX1550" s="2">
        <v>0</v>
      </c>
      <c r="FY1550" s="2">
        <v>0</v>
      </c>
      <c r="FZ1550" s="2">
        <v>0</v>
      </c>
      <c r="GA1550" s="2">
        <v>0</v>
      </c>
      <c r="GB1550" s="2">
        <v>0</v>
      </c>
      <c r="GC1550" s="2">
        <v>240.27</v>
      </c>
      <c r="GD1550" s="2">
        <v>735.65</v>
      </c>
      <c r="GE1550" s="2">
        <v>3</v>
      </c>
      <c r="GF1550" s="2" t="s">
        <v>188</v>
      </c>
    </row>
    <row r="1551" spans="1:188" x14ac:dyDescent="0.7">
      <c r="A1551" s="2">
        <v>1531546</v>
      </c>
      <c r="B1551" s="2" t="s">
        <v>1737</v>
      </c>
      <c r="C1551" s="3">
        <v>41275</v>
      </c>
      <c r="D1551" s="2">
        <v>6</v>
      </c>
      <c r="E1551" s="2">
        <v>3</v>
      </c>
      <c r="F1551" s="2">
        <v>1</v>
      </c>
      <c r="G1551" s="2">
        <v>3</v>
      </c>
      <c r="H1551" s="2">
        <v>3</v>
      </c>
      <c r="I1551" s="2">
        <v>0</v>
      </c>
      <c r="J1551" s="2">
        <v>2</v>
      </c>
      <c r="K1551" s="2">
        <v>0</v>
      </c>
      <c r="L1551" s="2">
        <v>3</v>
      </c>
      <c r="M1551" s="2">
        <v>3</v>
      </c>
      <c r="N1551" s="2">
        <v>0</v>
      </c>
      <c r="O1551" s="2">
        <v>2</v>
      </c>
      <c r="P1551" s="2">
        <v>0</v>
      </c>
      <c r="Q1551" s="2">
        <v>3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1</v>
      </c>
      <c r="AE1551" s="2">
        <v>0</v>
      </c>
      <c r="AF1551" s="2">
        <v>0</v>
      </c>
      <c r="AG1551" s="2">
        <v>0</v>
      </c>
      <c r="AH1551" s="2">
        <v>1</v>
      </c>
      <c r="AI1551" s="2">
        <v>1</v>
      </c>
      <c r="AJ1551" s="2">
        <v>0</v>
      </c>
      <c r="AK1551" s="2">
        <v>0</v>
      </c>
      <c r="AL1551" s="2">
        <v>0</v>
      </c>
      <c r="AM1551" s="2">
        <v>0</v>
      </c>
      <c r="AN1551" s="2">
        <v>1</v>
      </c>
      <c r="AO1551" s="2">
        <v>0</v>
      </c>
      <c r="AP1551" s="2">
        <v>0</v>
      </c>
      <c r="AQ1551" s="2">
        <v>0</v>
      </c>
      <c r="AR1551" s="2">
        <v>1</v>
      </c>
      <c r="AS1551" s="2">
        <v>0</v>
      </c>
      <c r="AT1551" s="2">
        <v>0</v>
      </c>
      <c r="AU1551" s="2">
        <v>0</v>
      </c>
      <c r="AV1551" s="2">
        <v>1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1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276</v>
      </c>
      <c r="CG1551" s="2">
        <v>216</v>
      </c>
      <c r="CH1551" s="2">
        <v>60</v>
      </c>
      <c r="CI1551" s="2">
        <v>0</v>
      </c>
      <c r="CJ1551" s="2">
        <v>96</v>
      </c>
      <c r="CK1551" s="2">
        <v>0</v>
      </c>
      <c r="CL1551" s="2">
        <v>120</v>
      </c>
      <c r="CM1551" s="2">
        <v>0</v>
      </c>
      <c r="CN1551" s="2">
        <v>60</v>
      </c>
      <c r="CO1551" s="2">
        <v>0</v>
      </c>
      <c r="CP1551" s="2">
        <v>96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2">
        <v>60</v>
      </c>
      <c r="DC1551" s="2">
        <v>0</v>
      </c>
      <c r="DD1551" s="2">
        <v>96</v>
      </c>
      <c r="DE1551" s="2">
        <v>0</v>
      </c>
      <c r="DF1551" s="2">
        <v>120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50</v>
      </c>
      <c r="EB1551" s="2">
        <v>0</v>
      </c>
      <c r="EC1551" s="2">
        <v>0</v>
      </c>
      <c r="ED1551" s="2">
        <v>10</v>
      </c>
      <c r="EE1551" s="2">
        <v>0</v>
      </c>
      <c r="EF1551" s="2">
        <v>0</v>
      </c>
      <c r="EG1551" s="2">
        <v>0</v>
      </c>
      <c r="EH1551" s="2">
        <v>0</v>
      </c>
      <c r="EI1551" s="2">
        <v>0</v>
      </c>
      <c r="EJ1551" s="2">
        <v>0</v>
      </c>
      <c r="EK1551" s="2">
        <v>0</v>
      </c>
      <c r="EL1551" s="2">
        <v>0</v>
      </c>
      <c r="EM1551" s="2">
        <v>0</v>
      </c>
      <c r="EN1551" s="2">
        <v>0</v>
      </c>
      <c r="EO1551" s="2">
        <v>0</v>
      </c>
      <c r="EP1551" s="2">
        <v>0</v>
      </c>
      <c r="EQ1551" s="2">
        <v>0</v>
      </c>
      <c r="ER1551" s="2">
        <v>0</v>
      </c>
      <c r="ES1551" s="2">
        <v>0</v>
      </c>
      <c r="ET1551" s="2">
        <v>0</v>
      </c>
      <c r="EU1551" s="2">
        <v>0</v>
      </c>
      <c r="EV1551" s="2">
        <v>0</v>
      </c>
      <c r="EW1551" s="2">
        <v>0</v>
      </c>
      <c r="EX1551" s="2">
        <v>0</v>
      </c>
      <c r="EY1551" s="2">
        <v>0</v>
      </c>
      <c r="EZ1551" s="2">
        <v>0</v>
      </c>
      <c r="FA1551" s="2">
        <v>0</v>
      </c>
      <c r="FB1551" s="2">
        <v>0</v>
      </c>
      <c r="FC1551" s="2">
        <v>71</v>
      </c>
      <c r="FD1551" s="2">
        <v>0</v>
      </c>
      <c r="FE1551" s="2">
        <v>25</v>
      </c>
      <c r="FF1551" s="2">
        <v>0</v>
      </c>
      <c r="FG1551" s="2">
        <v>0</v>
      </c>
      <c r="FH1551" s="2">
        <v>0</v>
      </c>
      <c r="FI1551" s="2">
        <v>0</v>
      </c>
      <c r="FJ1551" s="2">
        <v>0</v>
      </c>
      <c r="FK1551" s="2">
        <v>0</v>
      </c>
      <c r="FL1551" s="2">
        <v>0</v>
      </c>
      <c r="FM1551" s="2">
        <v>0</v>
      </c>
      <c r="FN1551" s="2">
        <v>0</v>
      </c>
      <c r="FO1551" s="2">
        <v>0</v>
      </c>
      <c r="FP1551" s="2">
        <v>0</v>
      </c>
      <c r="FQ1551" s="2">
        <v>0</v>
      </c>
      <c r="FR1551" s="2">
        <v>0</v>
      </c>
      <c r="FS1551" s="2">
        <v>0</v>
      </c>
      <c r="FT1551" s="2">
        <v>0</v>
      </c>
      <c r="FU1551" s="2">
        <v>0</v>
      </c>
      <c r="FV1551" s="2">
        <v>70</v>
      </c>
      <c r="FW1551" s="2">
        <v>0</v>
      </c>
      <c r="FX1551" s="2">
        <v>0</v>
      </c>
      <c r="FY1551" s="2">
        <v>0</v>
      </c>
      <c r="FZ1551" s="2">
        <v>0</v>
      </c>
      <c r="GA1551" s="2">
        <v>50</v>
      </c>
      <c r="GB1551" s="2">
        <v>0</v>
      </c>
      <c r="GC1551" s="2">
        <v>0</v>
      </c>
      <c r="GD1551" s="2">
        <v>276</v>
      </c>
      <c r="GE1551" s="2">
        <v>8</v>
      </c>
      <c r="GF1551" s="2" t="s">
        <v>188</v>
      </c>
    </row>
    <row r="1552" spans="1:188" x14ac:dyDescent="0.7">
      <c r="A1552" s="2">
        <v>1532302</v>
      </c>
      <c r="B1552" s="2" t="s">
        <v>1738</v>
      </c>
      <c r="C1552" s="3">
        <v>41640</v>
      </c>
      <c r="D1552" s="2">
        <v>5</v>
      </c>
      <c r="E1552" s="2">
        <v>3</v>
      </c>
      <c r="F1552" s="2">
        <v>1</v>
      </c>
      <c r="G1552" s="2">
        <v>3</v>
      </c>
      <c r="H1552" s="2">
        <v>0</v>
      </c>
      <c r="I1552" s="2">
        <v>2</v>
      </c>
      <c r="J1552" s="2">
        <v>0</v>
      </c>
      <c r="K1552" s="2">
        <v>3</v>
      </c>
      <c r="L1552" s="2">
        <v>0</v>
      </c>
      <c r="M1552" s="2">
        <v>2</v>
      </c>
      <c r="N1552" s="2">
        <v>0</v>
      </c>
      <c r="O1552" s="2">
        <v>3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1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1</v>
      </c>
      <c r="AI1552" s="2">
        <v>1</v>
      </c>
      <c r="AJ1552" s="2">
        <v>0</v>
      </c>
      <c r="AK1552" s="2">
        <v>0</v>
      </c>
      <c r="AL1552" s="2">
        <v>0</v>
      </c>
      <c r="AM1552" s="2">
        <v>0</v>
      </c>
      <c r="AN1552" s="2">
        <v>1</v>
      </c>
      <c r="AO1552" s="2">
        <v>0</v>
      </c>
      <c r="AP1552" s="2">
        <v>0</v>
      </c>
      <c r="AQ1552" s="2">
        <v>0</v>
      </c>
      <c r="AR1552" s="2">
        <v>1</v>
      </c>
      <c r="AS1552" s="2">
        <v>0</v>
      </c>
      <c r="AT1552" s="2">
        <v>0</v>
      </c>
      <c r="AU1552" s="2">
        <v>0</v>
      </c>
      <c r="AV1552" s="2">
        <v>1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1214</v>
      </c>
      <c r="CG1552" s="2">
        <v>1164</v>
      </c>
      <c r="CH1552" s="2">
        <v>0</v>
      </c>
      <c r="CI1552" s="2">
        <v>80</v>
      </c>
      <c r="CJ1552" s="2">
        <v>0</v>
      </c>
      <c r="CK1552" s="2">
        <v>1134</v>
      </c>
      <c r="CL1552" s="2">
        <v>0</v>
      </c>
      <c r="CM1552" s="2">
        <v>0</v>
      </c>
      <c r="CN1552" s="2">
        <v>0</v>
      </c>
      <c r="CO1552" s="2">
        <v>80</v>
      </c>
      <c r="CP1552" s="2">
        <v>0</v>
      </c>
      <c r="CQ1552" s="2">
        <v>1134</v>
      </c>
      <c r="CR1552" s="2">
        <v>0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0</v>
      </c>
      <c r="DA1552" s="2">
        <v>0</v>
      </c>
      <c r="DB1552" s="2">
        <v>80</v>
      </c>
      <c r="DC1552" s="2">
        <v>0</v>
      </c>
      <c r="DD1552" s="2">
        <v>1134</v>
      </c>
      <c r="DE1552" s="2">
        <v>0</v>
      </c>
      <c r="DF1552" s="2">
        <v>30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0</v>
      </c>
      <c r="EH1552" s="2">
        <v>55</v>
      </c>
      <c r="EI1552" s="2">
        <v>25</v>
      </c>
      <c r="EJ1552" s="2">
        <v>0</v>
      </c>
      <c r="EK1552" s="2">
        <v>0</v>
      </c>
      <c r="EL1552" s="2">
        <v>0</v>
      </c>
      <c r="EM1552" s="2">
        <v>0</v>
      </c>
      <c r="EN1552" s="2">
        <v>0</v>
      </c>
      <c r="EO1552" s="2">
        <v>0</v>
      </c>
      <c r="EP1552" s="2">
        <v>0</v>
      </c>
      <c r="EQ1552" s="2">
        <v>0</v>
      </c>
      <c r="ER1552" s="2">
        <v>0</v>
      </c>
      <c r="ES1552" s="2">
        <v>0</v>
      </c>
      <c r="ET1552" s="2">
        <v>0</v>
      </c>
      <c r="EU1552" s="2">
        <v>0</v>
      </c>
      <c r="EV1552" s="2">
        <v>0</v>
      </c>
      <c r="EW1552" s="2">
        <v>0</v>
      </c>
      <c r="EX1552" s="2">
        <v>0</v>
      </c>
      <c r="EY1552" s="2">
        <v>0</v>
      </c>
      <c r="EZ1552" s="2">
        <v>0</v>
      </c>
      <c r="FA1552" s="2">
        <v>0</v>
      </c>
      <c r="FB1552" s="2">
        <v>0</v>
      </c>
      <c r="FC1552" s="2">
        <v>0</v>
      </c>
      <c r="FD1552" s="2">
        <v>0</v>
      </c>
      <c r="FE1552" s="2">
        <v>0</v>
      </c>
      <c r="FF1552" s="2">
        <v>0</v>
      </c>
      <c r="FG1552" s="2">
        <v>0</v>
      </c>
      <c r="FH1552" s="2">
        <v>0</v>
      </c>
      <c r="FI1552" s="2">
        <v>0</v>
      </c>
      <c r="FJ1552" s="2">
        <v>0</v>
      </c>
      <c r="FK1552" s="2">
        <v>0</v>
      </c>
      <c r="FL1552" s="2">
        <v>0</v>
      </c>
      <c r="FM1552" s="2">
        <v>0</v>
      </c>
      <c r="FN1552" s="2">
        <v>0</v>
      </c>
      <c r="FO1552" s="2">
        <v>1134</v>
      </c>
      <c r="FP1552" s="2">
        <v>0</v>
      </c>
      <c r="FQ1552" s="2">
        <v>0</v>
      </c>
      <c r="FR1552" s="2">
        <v>0</v>
      </c>
      <c r="FS1552" s="2">
        <v>0</v>
      </c>
      <c r="FT1552" s="2">
        <v>0</v>
      </c>
      <c r="FU1552" s="2">
        <v>0</v>
      </c>
      <c r="FV1552" s="2">
        <v>0</v>
      </c>
      <c r="FW1552" s="2">
        <v>0</v>
      </c>
      <c r="FX1552" s="2">
        <v>0</v>
      </c>
      <c r="FY1552" s="2">
        <v>0</v>
      </c>
      <c r="FZ1552" s="2">
        <v>0</v>
      </c>
      <c r="GA1552" s="2">
        <v>0</v>
      </c>
      <c r="GB1552" s="2">
        <v>0</v>
      </c>
      <c r="GC1552" s="2">
        <v>0</v>
      </c>
      <c r="GD1552" s="2">
        <v>1214</v>
      </c>
      <c r="GE1552" s="2">
        <v>5</v>
      </c>
      <c r="GF1552" s="2" t="s">
        <v>188</v>
      </c>
    </row>
    <row r="1553" spans="1:188" x14ac:dyDescent="0.7">
      <c r="A1553" s="2">
        <v>1533101</v>
      </c>
      <c r="B1553" s="2" t="s">
        <v>1739</v>
      </c>
      <c r="C1553" s="3">
        <v>41640</v>
      </c>
      <c r="D1553" s="2">
        <v>5</v>
      </c>
      <c r="E1553" s="2">
        <v>3</v>
      </c>
      <c r="F1553" s="2">
        <v>1</v>
      </c>
      <c r="G1553" s="2">
        <v>3</v>
      </c>
      <c r="H1553" s="2">
        <v>0</v>
      </c>
      <c r="I1553" s="2">
        <v>2</v>
      </c>
      <c r="J1553" s="2">
        <v>0</v>
      </c>
      <c r="K1553" s="2">
        <v>1</v>
      </c>
      <c r="L1553" s="2">
        <v>0</v>
      </c>
      <c r="M1553" s="2">
        <v>2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1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1</v>
      </c>
      <c r="AI1553" s="2">
        <v>1</v>
      </c>
      <c r="AJ1553" s="2">
        <v>0</v>
      </c>
      <c r="AK1553" s="2">
        <v>0</v>
      </c>
      <c r="AL1553" s="2">
        <v>0</v>
      </c>
      <c r="AM1553" s="2">
        <v>0</v>
      </c>
      <c r="AN1553" s="2">
        <v>1</v>
      </c>
      <c r="AO1553" s="2">
        <v>0</v>
      </c>
      <c r="AP1553" s="2">
        <v>0</v>
      </c>
      <c r="AQ1553" s="2">
        <v>0</v>
      </c>
      <c r="AR1553" s="2">
        <v>1</v>
      </c>
      <c r="AS1553" s="2">
        <v>0</v>
      </c>
      <c r="AT1553" s="2">
        <v>0</v>
      </c>
      <c r="AU1553" s="2">
        <v>0</v>
      </c>
      <c r="AV1553" s="2">
        <v>1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115</v>
      </c>
      <c r="CG1553" s="2">
        <v>80</v>
      </c>
      <c r="CH1553" s="2">
        <v>0</v>
      </c>
      <c r="CI1553" s="2">
        <v>75</v>
      </c>
      <c r="CJ1553" s="2">
        <v>0</v>
      </c>
      <c r="CK1553" s="2">
        <v>40</v>
      </c>
      <c r="CL1553" s="2">
        <v>0</v>
      </c>
      <c r="CM1553" s="2">
        <v>0</v>
      </c>
      <c r="CN1553" s="2">
        <v>0</v>
      </c>
      <c r="CO1553" s="2">
        <v>75</v>
      </c>
      <c r="CP1553" s="2">
        <v>0</v>
      </c>
      <c r="CQ1553" s="2">
        <v>40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2">
        <v>75</v>
      </c>
      <c r="DC1553" s="2">
        <v>0</v>
      </c>
      <c r="DD1553" s="2">
        <v>40</v>
      </c>
      <c r="DE1553" s="2">
        <v>0</v>
      </c>
      <c r="DF1553" s="2">
        <v>40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0</v>
      </c>
      <c r="EF1553" s="2">
        <v>0</v>
      </c>
      <c r="EG1553" s="2">
        <v>0</v>
      </c>
      <c r="EH1553" s="2">
        <v>0</v>
      </c>
      <c r="EI1553" s="2">
        <v>50</v>
      </c>
      <c r="EJ1553" s="2">
        <v>0</v>
      </c>
      <c r="EK1553" s="2">
        <v>0</v>
      </c>
      <c r="EL1553" s="2">
        <v>0</v>
      </c>
      <c r="EM1553" s="2">
        <v>0</v>
      </c>
      <c r="EN1553" s="2">
        <v>0</v>
      </c>
      <c r="EO1553" s="2">
        <v>25</v>
      </c>
      <c r="EP1553" s="2">
        <v>0</v>
      </c>
      <c r="EQ1553" s="2">
        <v>0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0</v>
      </c>
      <c r="EX1553" s="2">
        <v>0</v>
      </c>
      <c r="EY1553" s="2">
        <v>0</v>
      </c>
      <c r="EZ1553" s="2">
        <v>0</v>
      </c>
      <c r="FA1553" s="2">
        <v>0</v>
      </c>
      <c r="FB1553" s="2">
        <v>0</v>
      </c>
      <c r="FC1553" s="2">
        <v>0</v>
      </c>
      <c r="FD1553" s="2">
        <v>0</v>
      </c>
      <c r="FE1553" s="2">
        <v>0</v>
      </c>
      <c r="FF1553" s="2">
        <v>0</v>
      </c>
      <c r="FG1553" s="2">
        <v>0</v>
      </c>
      <c r="FH1553" s="2">
        <v>0</v>
      </c>
      <c r="FI1553" s="2">
        <v>0</v>
      </c>
      <c r="FJ1553" s="2">
        <v>0</v>
      </c>
      <c r="FK1553" s="2">
        <v>0</v>
      </c>
      <c r="FL1553" s="2">
        <v>0</v>
      </c>
      <c r="FM1553" s="2">
        <v>0</v>
      </c>
      <c r="FN1553" s="2">
        <v>0</v>
      </c>
      <c r="FO1553" s="2">
        <v>0</v>
      </c>
      <c r="FP1553" s="2">
        <v>40</v>
      </c>
      <c r="FQ1553" s="2">
        <v>0</v>
      </c>
      <c r="FR1553" s="2">
        <v>0</v>
      </c>
      <c r="FS1553" s="2">
        <v>0</v>
      </c>
      <c r="FT1553" s="2">
        <v>0</v>
      </c>
      <c r="FU1553" s="2">
        <v>0</v>
      </c>
      <c r="FV1553" s="2">
        <v>0</v>
      </c>
      <c r="FW1553" s="2">
        <v>0</v>
      </c>
      <c r="FX1553" s="2">
        <v>0</v>
      </c>
      <c r="FY1553" s="2">
        <v>0</v>
      </c>
      <c r="FZ1553" s="2">
        <v>0</v>
      </c>
      <c r="GA1553" s="2">
        <v>0</v>
      </c>
      <c r="GB1553" s="2">
        <v>0</v>
      </c>
      <c r="GC1553" s="2">
        <v>0</v>
      </c>
      <c r="GD1553" s="2">
        <v>115</v>
      </c>
      <c r="GE1553" s="2">
        <v>3</v>
      </c>
      <c r="GF1553" s="2" t="s">
        <v>188</v>
      </c>
    </row>
    <row r="1554" spans="1:188" x14ac:dyDescent="0.7">
      <c r="A1554" s="2">
        <v>1534278</v>
      </c>
      <c r="B1554" s="2" t="s">
        <v>1740</v>
      </c>
      <c r="C1554" s="3">
        <v>41275</v>
      </c>
      <c r="D1554" s="2">
        <v>6</v>
      </c>
      <c r="E1554" s="2">
        <v>3</v>
      </c>
      <c r="F1554" s="2">
        <v>1</v>
      </c>
      <c r="G1554" s="2">
        <v>3</v>
      </c>
      <c r="H1554" s="2">
        <v>5</v>
      </c>
      <c r="I1554" s="2">
        <v>0</v>
      </c>
      <c r="J1554" s="2">
        <v>1</v>
      </c>
      <c r="K1554" s="2">
        <v>0</v>
      </c>
      <c r="L1554" s="2">
        <v>1</v>
      </c>
      <c r="M1554" s="2">
        <v>5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1</v>
      </c>
      <c r="AE1554" s="2">
        <v>0</v>
      </c>
      <c r="AF1554" s="2">
        <v>0</v>
      </c>
      <c r="AG1554" s="2">
        <v>0</v>
      </c>
      <c r="AH1554" s="2">
        <v>1</v>
      </c>
      <c r="AI1554" s="2">
        <v>1</v>
      </c>
      <c r="AJ1554" s="2">
        <v>0</v>
      </c>
      <c r="AK1554" s="2">
        <v>0</v>
      </c>
      <c r="AL1554" s="2">
        <v>0</v>
      </c>
      <c r="AM1554" s="2">
        <v>0</v>
      </c>
      <c r="AN1554" s="2">
        <v>1</v>
      </c>
      <c r="AO1554" s="2">
        <v>0</v>
      </c>
      <c r="AP1554" s="2">
        <v>0</v>
      </c>
      <c r="AQ1554" s="2">
        <v>0</v>
      </c>
      <c r="AR1554" s="2">
        <v>1</v>
      </c>
      <c r="AS1554" s="2">
        <v>0</v>
      </c>
      <c r="AT1554" s="2">
        <v>0</v>
      </c>
      <c r="AU1554" s="2">
        <v>0</v>
      </c>
      <c r="AV1554" s="2">
        <v>1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1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350.09</v>
      </c>
      <c r="CG1554" s="2">
        <v>50</v>
      </c>
      <c r="CH1554" s="2">
        <v>300.08999999999997</v>
      </c>
      <c r="CI1554" s="2">
        <v>0</v>
      </c>
      <c r="CJ1554" s="2">
        <v>25</v>
      </c>
      <c r="CK1554" s="2">
        <v>0</v>
      </c>
      <c r="CL1554" s="2">
        <v>25</v>
      </c>
      <c r="CM1554" s="2">
        <v>0</v>
      </c>
      <c r="CN1554" s="2">
        <v>300.08999999999997</v>
      </c>
      <c r="CO1554" s="2">
        <v>0</v>
      </c>
      <c r="CP1554" s="2">
        <v>25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300.08999999999997</v>
      </c>
      <c r="DC1554" s="2">
        <v>0</v>
      </c>
      <c r="DD1554" s="2">
        <v>25</v>
      </c>
      <c r="DE1554" s="2">
        <v>0</v>
      </c>
      <c r="DF1554" s="2">
        <v>25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50</v>
      </c>
      <c r="DY1554" s="2">
        <v>0</v>
      </c>
      <c r="DZ1554" s="2">
        <v>0</v>
      </c>
      <c r="EA1554" s="2">
        <v>0</v>
      </c>
      <c r="EB1554" s="2">
        <v>0</v>
      </c>
      <c r="EC1554" s="2">
        <v>0</v>
      </c>
      <c r="ED1554" s="2">
        <v>250.09</v>
      </c>
      <c r="EE1554" s="2">
        <v>0</v>
      </c>
      <c r="EF1554" s="2">
        <v>0</v>
      </c>
      <c r="EG1554" s="2">
        <v>0</v>
      </c>
      <c r="EH1554" s="2">
        <v>0</v>
      </c>
      <c r="EI1554" s="2">
        <v>0</v>
      </c>
      <c r="EJ1554" s="2">
        <v>0</v>
      </c>
      <c r="EK1554" s="2">
        <v>0</v>
      </c>
      <c r="EL1554" s="2">
        <v>0</v>
      </c>
      <c r="EM1554" s="2">
        <v>0</v>
      </c>
      <c r="EN1554" s="2">
        <v>0</v>
      </c>
      <c r="EO1554" s="2">
        <v>0</v>
      </c>
      <c r="EP1554" s="2">
        <v>0</v>
      </c>
      <c r="EQ1554" s="2">
        <v>0</v>
      </c>
      <c r="ER1554" s="2">
        <v>0</v>
      </c>
      <c r="ES1554" s="2">
        <v>0</v>
      </c>
      <c r="ET1554" s="2">
        <v>0</v>
      </c>
      <c r="EU1554" s="2">
        <v>0</v>
      </c>
      <c r="EV1554" s="2">
        <v>0</v>
      </c>
      <c r="EW1554" s="2">
        <v>0</v>
      </c>
      <c r="EX1554" s="2">
        <v>0</v>
      </c>
      <c r="EY1554" s="2">
        <v>0</v>
      </c>
      <c r="EZ1554" s="2">
        <v>0</v>
      </c>
      <c r="FA1554" s="2">
        <v>0</v>
      </c>
      <c r="FB1554" s="2">
        <v>25</v>
      </c>
      <c r="FC1554" s="2">
        <v>0</v>
      </c>
      <c r="FD1554" s="2">
        <v>0</v>
      </c>
      <c r="FE1554" s="2">
        <v>0</v>
      </c>
      <c r="FF1554" s="2">
        <v>0</v>
      </c>
      <c r="FG1554" s="2">
        <v>0</v>
      </c>
      <c r="FH1554" s="2">
        <v>0</v>
      </c>
      <c r="FI1554" s="2">
        <v>0</v>
      </c>
      <c r="FJ1554" s="2">
        <v>0</v>
      </c>
      <c r="FK1554" s="2">
        <v>0</v>
      </c>
      <c r="FL1554" s="2">
        <v>0</v>
      </c>
      <c r="FM1554" s="2">
        <v>0</v>
      </c>
      <c r="FN1554" s="2">
        <v>0</v>
      </c>
      <c r="FO1554" s="2">
        <v>0</v>
      </c>
      <c r="FP1554" s="2">
        <v>0</v>
      </c>
      <c r="FQ1554" s="2">
        <v>0</v>
      </c>
      <c r="FR1554" s="2">
        <v>25</v>
      </c>
      <c r="FS1554" s="2">
        <v>0</v>
      </c>
      <c r="FT1554" s="2">
        <v>0</v>
      </c>
      <c r="FU1554" s="2">
        <v>0</v>
      </c>
      <c r="FV1554" s="2">
        <v>0</v>
      </c>
      <c r="FW1554" s="2">
        <v>0</v>
      </c>
      <c r="FX1554" s="2">
        <v>0</v>
      </c>
      <c r="FY1554" s="2">
        <v>0</v>
      </c>
      <c r="FZ1554" s="2">
        <v>0</v>
      </c>
      <c r="GA1554" s="2">
        <v>0</v>
      </c>
      <c r="GB1554" s="2">
        <v>0</v>
      </c>
      <c r="GC1554" s="2">
        <v>0</v>
      </c>
      <c r="GD1554" s="2">
        <v>350.09</v>
      </c>
      <c r="GE1554" s="2">
        <v>7</v>
      </c>
      <c r="GF1554" s="2" t="s">
        <v>188</v>
      </c>
    </row>
    <row r="1555" spans="1:188" x14ac:dyDescent="0.7">
      <c r="A1555" s="2">
        <v>1535523</v>
      </c>
      <c r="B1555" s="2" t="s">
        <v>1741</v>
      </c>
      <c r="C1555" s="3">
        <v>41275</v>
      </c>
      <c r="D1555" s="2">
        <v>6</v>
      </c>
      <c r="E1555" s="2">
        <v>3</v>
      </c>
      <c r="F1555" s="2">
        <v>1</v>
      </c>
      <c r="G1555" s="2">
        <v>3</v>
      </c>
      <c r="H1555" s="2">
        <v>1</v>
      </c>
      <c r="I1555" s="2">
        <v>0</v>
      </c>
      <c r="J1555" s="2">
        <v>1</v>
      </c>
      <c r="K1555" s="2">
        <v>0</v>
      </c>
      <c r="L1555" s="2">
        <v>1</v>
      </c>
      <c r="M1555" s="2">
        <v>1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1</v>
      </c>
      <c r="AE1555" s="2">
        <v>0</v>
      </c>
      <c r="AF1555" s="2">
        <v>0</v>
      </c>
      <c r="AG1555" s="2">
        <v>0</v>
      </c>
      <c r="AH1555" s="2">
        <v>1</v>
      </c>
      <c r="AI1555" s="2">
        <v>1</v>
      </c>
      <c r="AJ1555" s="2">
        <v>0</v>
      </c>
      <c r="AK1555" s="2">
        <v>0</v>
      </c>
      <c r="AL1555" s="2">
        <v>0</v>
      </c>
      <c r="AM1555" s="2">
        <v>0</v>
      </c>
      <c r="AN1555" s="2">
        <v>1</v>
      </c>
      <c r="AO1555" s="2">
        <v>0</v>
      </c>
      <c r="AP1555" s="2">
        <v>0</v>
      </c>
      <c r="AQ1555" s="2">
        <v>0</v>
      </c>
      <c r="AR1555" s="2">
        <v>1</v>
      </c>
      <c r="AS1555" s="2">
        <v>0</v>
      </c>
      <c r="AT1555" s="2">
        <v>0</v>
      </c>
      <c r="AU1555" s="2">
        <v>0</v>
      </c>
      <c r="AV1555" s="2">
        <v>1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1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165</v>
      </c>
      <c r="CG1555" s="2">
        <v>65</v>
      </c>
      <c r="CH1555" s="2">
        <v>100</v>
      </c>
      <c r="CI1555" s="2">
        <v>0</v>
      </c>
      <c r="CJ1555" s="2">
        <v>25</v>
      </c>
      <c r="CK1555" s="2">
        <v>0</v>
      </c>
      <c r="CL1555" s="2">
        <v>40</v>
      </c>
      <c r="CM1555" s="2">
        <v>0</v>
      </c>
      <c r="CN1555" s="2">
        <v>100</v>
      </c>
      <c r="CO1555" s="2">
        <v>0</v>
      </c>
      <c r="CP1555" s="2">
        <v>25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100</v>
      </c>
      <c r="DC1555" s="2">
        <v>0</v>
      </c>
      <c r="DD1555" s="2">
        <v>25</v>
      </c>
      <c r="DE1555" s="2">
        <v>0</v>
      </c>
      <c r="DF1555" s="2">
        <v>40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100</v>
      </c>
      <c r="EE1555" s="2">
        <v>0</v>
      </c>
      <c r="EF1555" s="2">
        <v>0</v>
      </c>
      <c r="EG1555" s="2">
        <v>0</v>
      </c>
      <c r="EH1555" s="2">
        <v>0</v>
      </c>
      <c r="EI1555" s="2">
        <v>0</v>
      </c>
      <c r="EJ1555" s="2">
        <v>0</v>
      </c>
      <c r="EK1555" s="2">
        <v>0</v>
      </c>
      <c r="EL1555" s="2">
        <v>0</v>
      </c>
      <c r="EM1555" s="2">
        <v>0</v>
      </c>
      <c r="EN1555" s="2">
        <v>0</v>
      </c>
      <c r="EO1555" s="2">
        <v>0</v>
      </c>
      <c r="EP1555" s="2">
        <v>0</v>
      </c>
      <c r="EQ1555" s="2">
        <v>0</v>
      </c>
      <c r="ER1555" s="2">
        <v>0</v>
      </c>
      <c r="ES1555" s="2">
        <v>0</v>
      </c>
      <c r="ET1555" s="2">
        <v>0</v>
      </c>
      <c r="EU1555" s="2">
        <v>0</v>
      </c>
      <c r="EV1555" s="2">
        <v>0</v>
      </c>
      <c r="EW1555" s="2">
        <v>0</v>
      </c>
      <c r="EX1555" s="2">
        <v>0</v>
      </c>
      <c r="EY1555" s="2">
        <v>25</v>
      </c>
      <c r="EZ1555" s="2">
        <v>0</v>
      </c>
      <c r="FA1555" s="2">
        <v>0</v>
      </c>
      <c r="FB1555" s="2">
        <v>0</v>
      </c>
      <c r="FC1555" s="2">
        <v>0</v>
      </c>
      <c r="FD1555" s="2">
        <v>0</v>
      </c>
      <c r="FE1555" s="2">
        <v>0</v>
      </c>
      <c r="FF1555" s="2">
        <v>0</v>
      </c>
      <c r="FG1555" s="2">
        <v>0</v>
      </c>
      <c r="FH1555" s="2">
        <v>0</v>
      </c>
      <c r="FI1555" s="2">
        <v>0</v>
      </c>
      <c r="FJ1555" s="2">
        <v>0</v>
      </c>
      <c r="FK1555" s="2">
        <v>0</v>
      </c>
      <c r="FL1555" s="2">
        <v>0</v>
      </c>
      <c r="FM1555" s="2">
        <v>0</v>
      </c>
      <c r="FN1555" s="2">
        <v>0</v>
      </c>
      <c r="FO1555" s="2">
        <v>0</v>
      </c>
      <c r="FP1555" s="2">
        <v>0</v>
      </c>
      <c r="FQ1555" s="2">
        <v>0</v>
      </c>
      <c r="FR1555" s="2">
        <v>0</v>
      </c>
      <c r="FS1555" s="2">
        <v>0</v>
      </c>
      <c r="FT1555" s="2">
        <v>0</v>
      </c>
      <c r="FU1555" s="2">
        <v>0</v>
      </c>
      <c r="FV1555" s="2">
        <v>0</v>
      </c>
      <c r="FW1555" s="2">
        <v>0</v>
      </c>
      <c r="FX1555" s="2">
        <v>0</v>
      </c>
      <c r="FY1555" s="2">
        <v>40</v>
      </c>
      <c r="FZ1555" s="2">
        <v>0</v>
      </c>
      <c r="GA1555" s="2">
        <v>0</v>
      </c>
      <c r="GB1555" s="2">
        <v>0</v>
      </c>
      <c r="GC1555" s="2">
        <v>0</v>
      </c>
      <c r="GD1555" s="2">
        <v>165</v>
      </c>
      <c r="GE1555" s="2">
        <v>3</v>
      </c>
      <c r="GF1555" s="2" t="s">
        <v>188</v>
      </c>
    </row>
    <row r="1556" spans="1:188" x14ac:dyDescent="0.7">
      <c r="A1556" s="2">
        <v>1535662</v>
      </c>
      <c r="B1556" s="2" t="s">
        <v>1742</v>
      </c>
      <c r="C1556" s="3">
        <v>41275</v>
      </c>
      <c r="D1556" s="2">
        <v>6</v>
      </c>
      <c r="E1556" s="2">
        <v>3</v>
      </c>
      <c r="F1556" s="2">
        <v>1</v>
      </c>
      <c r="G1556" s="2">
        <v>3</v>
      </c>
      <c r="H1556" s="2">
        <v>1</v>
      </c>
      <c r="I1556" s="2">
        <v>0</v>
      </c>
      <c r="J1556" s="2">
        <v>1</v>
      </c>
      <c r="K1556" s="2">
        <v>0</v>
      </c>
      <c r="L1556" s="2">
        <v>2</v>
      </c>
      <c r="M1556" s="2">
        <v>1</v>
      </c>
      <c r="N1556" s="2">
        <v>0</v>
      </c>
      <c r="O1556" s="2">
        <v>1</v>
      </c>
      <c r="P1556" s="2">
        <v>0</v>
      </c>
      <c r="Q1556" s="2">
        <v>2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1</v>
      </c>
      <c r="AE1556" s="2">
        <v>0</v>
      </c>
      <c r="AF1556" s="2">
        <v>0</v>
      </c>
      <c r="AG1556" s="2">
        <v>0</v>
      </c>
      <c r="AH1556" s="2">
        <v>1</v>
      </c>
      <c r="AI1556" s="2">
        <v>1</v>
      </c>
      <c r="AJ1556" s="2">
        <v>0</v>
      </c>
      <c r="AK1556" s="2">
        <v>0</v>
      </c>
      <c r="AL1556" s="2">
        <v>0</v>
      </c>
      <c r="AM1556" s="2">
        <v>0</v>
      </c>
      <c r="AN1556" s="2">
        <v>1</v>
      </c>
      <c r="AO1556" s="2">
        <v>0</v>
      </c>
      <c r="AP1556" s="2">
        <v>0</v>
      </c>
      <c r="AQ1556" s="2">
        <v>0</v>
      </c>
      <c r="AR1556" s="2">
        <v>1</v>
      </c>
      <c r="AS1556" s="2">
        <v>0</v>
      </c>
      <c r="AT1556" s="2">
        <v>0</v>
      </c>
      <c r="AU1556" s="2">
        <v>0</v>
      </c>
      <c r="AV1556" s="2">
        <v>1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1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191.25</v>
      </c>
      <c r="CG1556" s="2">
        <v>141.25</v>
      </c>
      <c r="CH1556" s="2">
        <v>50</v>
      </c>
      <c r="CI1556" s="2">
        <v>0</v>
      </c>
      <c r="CJ1556" s="2">
        <v>50</v>
      </c>
      <c r="CK1556" s="2">
        <v>0</v>
      </c>
      <c r="CL1556" s="2">
        <v>91.25</v>
      </c>
      <c r="CM1556" s="2">
        <v>0</v>
      </c>
      <c r="CN1556" s="2">
        <v>50</v>
      </c>
      <c r="CO1556" s="2">
        <v>0</v>
      </c>
      <c r="CP1556" s="2">
        <v>50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0</v>
      </c>
      <c r="CZ1556" s="2">
        <v>0</v>
      </c>
      <c r="DA1556" s="2">
        <v>0</v>
      </c>
      <c r="DB1556" s="2">
        <v>50</v>
      </c>
      <c r="DC1556" s="2">
        <v>0</v>
      </c>
      <c r="DD1556" s="2">
        <v>50</v>
      </c>
      <c r="DE1556" s="2">
        <v>0</v>
      </c>
      <c r="DF1556" s="2">
        <v>91.25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  <c r="EC1556" s="2">
        <v>0</v>
      </c>
      <c r="ED1556" s="2">
        <v>0</v>
      </c>
      <c r="EE1556" s="2">
        <v>0</v>
      </c>
      <c r="EF1556" s="2">
        <v>50</v>
      </c>
      <c r="EG1556" s="2">
        <v>0</v>
      </c>
      <c r="EH1556" s="2">
        <v>0</v>
      </c>
      <c r="EI1556" s="2">
        <v>0</v>
      </c>
      <c r="EJ1556" s="2">
        <v>0</v>
      </c>
      <c r="EK1556" s="2">
        <v>0</v>
      </c>
      <c r="EL1556" s="2">
        <v>0</v>
      </c>
      <c r="EM1556" s="2">
        <v>0</v>
      </c>
      <c r="EN1556" s="2">
        <v>0</v>
      </c>
      <c r="EO1556" s="2">
        <v>0</v>
      </c>
      <c r="EP1556" s="2">
        <v>0</v>
      </c>
      <c r="EQ1556" s="2">
        <v>0</v>
      </c>
      <c r="ER1556" s="2">
        <v>0</v>
      </c>
      <c r="ES1556" s="2">
        <v>0</v>
      </c>
      <c r="ET1556" s="2">
        <v>0</v>
      </c>
      <c r="EU1556" s="2">
        <v>0</v>
      </c>
      <c r="EV1556" s="2">
        <v>0</v>
      </c>
      <c r="EW1556" s="2">
        <v>0</v>
      </c>
      <c r="EX1556" s="2">
        <v>0</v>
      </c>
      <c r="EY1556" s="2">
        <v>0</v>
      </c>
      <c r="EZ1556" s="2">
        <v>50</v>
      </c>
      <c r="FA1556" s="2">
        <v>0</v>
      </c>
      <c r="FB1556" s="2">
        <v>0</v>
      </c>
      <c r="FC1556" s="2">
        <v>0</v>
      </c>
      <c r="FD1556" s="2">
        <v>0</v>
      </c>
      <c r="FE1556" s="2">
        <v>0</v>
      </c>
      <c r="FF1556" s="2">
        <v>0</v>
      </c>
      <c r="FG1556" s="2">
        <v>0</v>
      </c>
      <c r="FH1556" s="2">
        <v>0</v>
      </c>
      <c r="FI1556" s="2">
        <v>0</v>
      </c>
      <c r="FJ1556" s="2">
        <v>0</v>
      </c>
      <c r="FK1556" s="2">
        <v>0</v>
      </c>
      <c r="FL1556" s="2">
        <v>0</v>
      </c>
      <c r="FM1556" s="2">
        <v>0</v>
      </c>
      <c r="FN1556" s="2">
        <v>0</v>
      </c>
      <c r="FO1556" s="2">
        <v>0</v>
      </c>
      <c r="FP1556" s="2">
        <v>0</v>
      </c>
      <c r="FQ1556" s="2">
        <v>0</v>
      </c>
      <c r="FR1556" s="2">
        <v>0</v>
      </c>
      <c r="FS1556" s="2">
        <v>0</v>
      </c>
      <c r="FT1556" s="2">
        <v>0</v>
      </c>
      <c r="FU1556" s="2">
        <v>0</v>
      </c>
      <c r="FV1556" s="2">
        <v>0</v>
      </c>
      <c r="FW1556" s="2">
        <v>0</v>
      </c>
      <c r="FX1556" s="2">
        <v>0</v>
      </c>
      <c r="FY1556" s="2">
        <v>91.25</v>
      </c>
      <c r="FZ1556" s="2">
        <v>0</v>
      </c>
      <c r="GA1556" s="2">
        <v>0</v>
      </c>
      <c r="GB1556" s="2">
        <v>0</v>
      </c>
      <c r="GC1556" s="2">
        <v>0</v>
      </c>
      <c r="GD1556" s="2">
        <v>191.25</v>
      </c>
      <c r="GE1556" s="2">
        <v>4</v>
      </c>
      <c r="GF1556" s="2" t="s">
        <v>188</v>
      </c>
    </row>
    <row r="1557" spans="1:188" x14ac:dyDescent="0.7">
      <c r="A1557" s="2">
        <v>1536994</v>
      </c>
      <c r="B1557" s="2" t="s">
        <v>1743</v>
      </c>
      <c r="C1557" s="3">
        <v>41275</v>
      </c>
      <c r="D1557" s="2">
        <v>6</v>
      </c>
      <c r="E1557" s="2">
        <v>3</v>
      </c>
      <c r="F1557" s="2">
        <v>1</v>
      </c>
      <c r="G1557" s="2">
        <v>3</v>
      </c>
      <c r="H1557" s="2">
        <v>3</v>
      </c>
      <c r="I1557" s="2">
        <v>0</v>
      </c>
      <c r="J1557" s="2">
        <v>1</v>
      </c>
      <c r="K1557" s="2">
        <v>0</v>
      </c>
      <c r="L1557" s="2">
        <v>1</v>
      </c>
      <c r="M1557" s="2">
        <v>3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1</v>
      </c>
      <c r="AE1557" s="2">
        <v>0</v>
      </c>
      <c r="AF1557" s="2">
        <v>0</v>
      </c>
      <c r="AG1557" s="2">
        <v>0</v>
      </c>
      <c r="AH1557" s="2">
        <v>1</v>
      </c>
      <c r="AI1557" s="2">
        <v>1</v>
      </c>
      <c r="AJ1557" s="2">
        <v>0</v>
      </c>
      <c r="AK1557" s="2">
        <v>0</v>
      </c>
      <c r="AL1557" s="2">
        <v>0</v>
      </c>
      <c r="AM1557" s="2">
        <v>0</v>
      </c>
      <c r="AN1557" s="2">
        <v>1</v>
      </c>
      <c r="AO1557" s="2">
        <v>0</v>
      </c>
      <c r="AP1557" s="2">
        <v>0</v>
      </c>
      <c r="AQ1557" s="2">
        <v>0</v>
      </c>
      <c r="AR1557" s="2">
        <v>1</v>
      </c>
      <c r="AS1557" s="2">
        <v>0</v>
      </c>
      <c r="AT1557" s="2">
        <v>0</v>
      </c>
      <c r="AU1557" s="2">
        <v>0</v>
      </c>
      <c r="AV1557" s="2">
        <v>1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1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235.93</v>
      </c>
      <c r="CG1557" s="2">
        <v>108</v>
      </c>
      <c r="CH1557" s="2">
        <v>127.93</v>
      </c>
      <c r="CI1557" s="2">
        <v>0</v>
      </c>
      <c r="CJ1557" s="2">
        <v>68</v>
      </c>
      <c r="CK1557" s="2">
        <v>0</v>
      </c>
      <c r="CL1557" s="2">
        <v>40</v>
      </c>
      <c r="CM1557" s="2">
        <v>0</v>
      </c>
      <c r="CN1557" s="2">
        <v>127.93</v>
      </c>
      <c r="CO1557" s="2">
        <v>0</v>
      </c>
      <c r="CP1557" s="2">
        <v>68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0</v>
      </c>
      <c r="CZ1557" s="2">
        <v>0</v>
      </c>
      <c r="DA1557" s="2">
        <v>0</v>
      </c>
      <c r="DB1557" s="2">
        <v>127.93</v>
      </c>
      <c r="DC1557" s="2">
        <v>0</v>
      </c>
      <c r="DD1557" s="2">
        <v>68</v>
      </c>
      <c r="DE1557" s="2">
        <v>0</v>
      </c>
      <c r="DF1557" s="2">
        <v>40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84.93</v>
      </c>
      <c r="EE1557" s="2">
        <v>25</v>
      </c>
      <c r="EF1557" s="2">
        <v>18</v>
      </c>
      <c r="EG1557" s="2">
        <v>0</v>
      </c>
      <c r="EH1557" s="2">
        <v>0</v>
      </c>
      <c r="EI1557" s="2">
        <v>0</v>
      </c>
      <c r="EJ1557" s="2">
        <v>0</v>
      </c>
      <c r="EK1557" s="2">
        <v>0</v>
      </c>
      <c r="EL1557" s="2">
        <v>0</v>
      </c>
      <c r="EM1557" s="2">
        <v>0</v>
      </c>
      <c r="EN1557" s="2">
        <v>0</v>
      </c>
      <c r="EO1557" s="2">
        <v>0</v>
      </c>
      <c r="EP1557" s="2">
        <v>0</v>
      </c>
      <c r="EQ1557" s="2">
        <v>0</v>
      </c>
      <c r="ER1557" s="2">
        <v>0</v>
      </c>
      <c r="ES1557" s="2">
        <v>0</v>
      </c>
      <c r="ET1557" s="2">
        <v>0</v>
      </c>
      <c r="EU1557" s="2">
        <v>0</v>
      </c>
      <c r="EV1557" s="2">
        <v>0</v>
      </c>
      <c r="EW1557" s="2">
        <v>0</v>
      </c>
      <c r="EX1557" s="2">
        <v>0</v>
      </c>
      <c r="EY1557" s="2">
        <v>0</v>
      </c>
      <c r="EZ1557" s="2">
        <v>0</v>
      </c>
      <c r="FA1557" s="2">
        <v>0</v>
      </c>
      <c r="FB1557" s="2">
        <v>0</v>
      </c>
      <c r="FC1557" s="2">
        <v>0</v>
      </c>
      <c r="FD1557" s="2">
        <v>68</v>
      </c>
      <c r="FE1557" s="2">
        <v>0</v>
      </c>
      <c r="FF1557" s="2">
        <v>0</v>
      </c>
      <c r="FG1557" s="2">
        <v>0</v>
      </c>
      <c r="FH1557" s="2">
        <v>0</v>
      </c>
      <c r="FI1557" s="2">
        <v>0</v>
      </c>
      <c r="FJ1557" s="2">
        <v>0</v>
      </c>
      <c r="FK1557" s="2">
        <v>0</v>
      </c>
      <c r="FL1557" s="2">
        <v>0</v>
      </c>
      <c r="FM1557" s="2">
        <v>0</v>
      </c>
      <c r="FN1557" s="2">
        <v>0</v>
      </c>
      <c r="FO1557" s="2">
        <v>0</v>
      </c>
      <c r="FP1557" s="2">
        <v>0</v>
      </c>
      <c r="FQ1557" s="2">
        <v>0</v>
      </c>
      <c r="FR1557" s="2">
        <v>0</v>
      </c>
      <c r="FS1557" s="2">
        <v>40</v>
      </c>
      <c r="FT1557" s="2">
        <v>0</v>
      </c>
      <c r="FU1557" s="2">
        <v>0</v>
      </c>
      <c r="FV1557" s="2">
        <v>0</v>
      </c>
      <c r="FW1557" s="2">
        <v>0</v>
      </c>
      <c r="FX1557" s="2">
        <v>0</v>
      </c>
      <c r="FY1557" s="2">
        <v>0</v>
      </c>
      <c r="FZ1557" s="2">
        <v>0</v>
      </c>
      <c r="GA1557" s="2">
        <v>0</v>
      </c>
      <c r="GB1557" s="2">
        <v>0</v>
      </c>
      <c r="GC1557" s="2">
        <v>0</v>
      </c>
      <c r="GD1557" s="2">
        <v>235.93</v>
      </c>
      <c r="GE1557" s="2">
        <v>5</v>
      </c>
      <c r="GF1557" s="2" t="s">
        <v>188</v>
      </c>
    </row>
    <row r="1558" spans="1:188" x14ac:dyDescent="0.7">
      <c r="A1558" s="2">
        <v>1537641</v>
      </c>
      <c r="B1558" s="2" t="s">
        <v>1744</v>
      </c>
      <c r="C1558" s="3">
        <v>41640</v>
      </c>
      <c r="D1558" s="2">
        <v>5</v>
      </c>
      <c r="E1558" s="2">
        <v>3</v>
      </c>
      <c r="F1558" s="2">
        <v>1</v>
      </c>
      <c r="G1558" s="2">
        <v>3</v>
      </c>
      <c r="H1558" s="2">
        <v>0</v>
      </c>
      <c r="I1558" s="2">
        <v>1</v>
      </c>
      <c r="J1558" s="2">
        <v>0</v>
      </c>
      <c r="K1558" s="2">
        <v>2</v>
      </c>
      <c r="L1558" s="2">
        <v>0</v>
      </c>
      <c r="M1558" s="2">
        <v>1</v>
      </c>
      <c r="N1558" s="2">
        <v>0</v>
      </c>
      <c r="O1558" s="2">
        <v>2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1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1</v>
      </c>
      <c r="AJ1558" s="2">
        <v>0</v>
      </c>
      <c r="AK1558" s="2">
        <v>0</v>
      </c>
      <c r="AL1558" s="2">
        <v>0</v>
      </c>
      <c r="AM1558" s="2">
        <v>0</v>
      </c>
      <c r="AN1558" s="2">
        <v>1</v>
      </c>
      <c r="AO1558" s="2">
        <v>0</v>
      </c>
      <c r="AP1558" s="2">
        <v>0</v>
      </c>
      <c r="AQ1558" s="2">
        <v>0</v>
      </c>
      <c r="AR1558" s="2">
        <v>1</v>
      </c>
      <c r="AS1558" s="2">
        <v>0</v>
      </c>
      <c r="AT1558" s="2">
        <v>0</v>
      </c>
      <c r="AU1558" s="2">
        <v>0</v>
      </c>
      <c r="AV1558" s="2">
        <v>1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150</v>
      </c>
      <c r="CG1558" s="2">
        <v>150</v>
      </c>
      <c r="CH1558" s="2">
        <v>0</v>
      </c>
      <c r="CI1558" s="2">
        <v>50</v>
      </c>
      <c r="CJ1558" s="2">
        <v>0</v>
      </c>
      <c r="CK1558" s="2">
        <v>100</v>
      </c>
      <c r="CL1558" s="2">
        <v>0</v>
      </c>
      <c r="CM1558" s="2">
        <v>0</v>
      </c>
      <c r="CN1558" s="2">
        <v>0</v>
      </c>
      <c r="CO1558" s="2">
        <v>50</v>
      </c>
      <c r="CP1558" s="2">
        <v>0</v>
      </c>
      <c r="CQ1558" s="2">
        <v>100</v>
      </c>
      <c r="CR1558" s="2">
        <v>0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50</v>
      </c>
      <c r="DC1558" s="2">
        <v>0</v>
      </c>
      <c r="DD1558" s="2">
        <v>100</v>
      </c>
      <c r="DE1558" s="2">
        <v>0</v>
      </c>
      <c r="DF1558" s="2">
        <v>50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0</v>
      </c>
      <c r="EH1558" s="2">
        <v>0</v>
      </c>
      <c r="EI1558" s="2">
        <v>0</v>
      </c>
      <c r="EJ1558" s="2">
        <v>0</v>
      </c>
      <c r="EK1558" s="2">
        <v>0</v>
      </c>
      <c r="EL1558" s="2">
        <v>0</v>
      </c>
      <c r="EM1558" s="2">
        <v>0</v>
      </c>
      <c r="EN1558" s="2">
        <v>0</v>
      </c>
      <c r="EO1558" s="2">
        <v>0</v>
      </c>
      <c r="EP1558" s="2">
        <v>0</v>
      </c>
      <c r="EQ1558" s="2">
        <v>50</v>
      </c>
      <c r="ER1558" s="2">
        <v>0</v>
      </c>
      <c r="ES1558" s="2">
        <v>0</v>
      </c>
      <c r="ET1558" s="2">
        <v>0</v>
      </c>
      <c r="EU1558" s="2">
        <v>0</v>
      </c>
      <c r="EV1558" s="2">
        <v>0</v>
      </c>
      <c r="EW1558" s="2">
        <v>0</v>
      </c>
      <c r="EX1558" s="2">
        <v>0</v>
      </c>
      <c r="EY1558" s="2">
        <v>0</v>
      </c>
      <c r="EZ1558" s="2">
        <v>0</v>
      </c>
      <c r="FA1558" s="2">
        <v>0</v>
      </c>
      <c r="FB1558" s="2">
        <v>0</v>
      </c>
      <c r="FC1558" s="2">
        <v>0</v>
      </c>
      <c r="FD1558" s="2">
        <v>0</v>
      </c>
      <c r="FE1558" s="2">
        <v>0</v>
      </c>
      <c r="FF1558" s="2">
        <v>0</v>
      </c>
      <c r="FG1558" s="2">
        <v>0</v>
      </c>
      <c r="FH1558" s="2">
        <v>0</v>
      </c>
      <c r="FI1558" s="2">
        <v>0</v>
      </c>
      <c r="FJ1558" s="2">
        <v>50</v>
      </c>
      <c r="FK1558" s="2">
        <v>0</v>
      </c>
      <c r="FL1558" s="2">
        <v>0</v>
      </c>
      <c r="FM1558" s="2">
        <v>50</v>
      </c>
      <c r="FN1558" s="2">
        <v>0</v>
      </c>
      <c r="FO1558" s="2">
        <v>0</v>
      </c>
      <c r="FP1558" s="2">
        <v>0</v>
      </c>
      <c r="FQ1558" s="2">
        <v>0</v>
      </c>
      <c r="FR1558" s="2">
        <v>0</v>
      </c>
      <c r="FS1558" s="2">
        <v>0</v>
      </c>
      <c r="FT1558" s="2">
        <v>0</v>
      </c>
      <c r="FU1558" s="2">
        <v>0</v>
      </c>
      <c r="FV1558" s="2">
        <v>0</v>
      </c>
      <c r="FW1558" s="2">
        <v>0</v>
      </c>
      <c r="FX1558" s="2">
        <v>0</v>
      </c>
      <c r="FY1558" s="2">
        <v>0</v>
      </c>
      <c r="FZ1558" s="2">
        <v>0</v>
      </c>
      <c r="GA1558" s="2">
        <v>0</v>
      </c>
      <c r="GB1558" s="2">
        <v>0</v>
      </c>
      <c r="GC1558" s="2">
        <v>0</v>
      </c>
      <c r="GD1558" s="2">
        <v>150</v>
      </c>
      <c r="GE1558" s="2">
        <v>3</v>
      </c>
      <c r="GF1558" s="2" t="s">
        <v>188</v>
      </c>
    </row>
    <row r="1559" spans="1:188" x14ac:dyDescent="0.7">
      <c r="A1559" s="2">
        <v>1541963</v>
      </c>
      <c r="B1559" s="2" t="s">
        <v>1745</v>
      </c>
      <c r="C1559" s="3">
        <v>41640</v>
      </c>
      <c r="D1559" s="2">
        <v>5</v>
      </c>
      <c r="E1559" s="2">
        <v>3</v>
      </c>
      <c r="F1559" s="2">
        <v>1</v>
      </c>
      <c r="G1559" s="2">
        <v>3</v>
      </c>
      <c r="H1559" s="2">
        <v>0</v>
      </c>
      <c r="I1559" s="2">
        <v>1</v>
      </c>
      <c r="J1559" s="2">
        <v>0</v>
      </c>
      <c r="K1559" s="2">
        <v>1</v>
      </c>
      <c r="L1559" s="2">
        <v>0</v>
      </c>
      <c r="M1559" s="2">
        <v>1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1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1</v>
      </c>
      <c r="AI1559" s="2">
        <v>1</v>
      </c>
      <c r="AJ1559" s="2">
        <v>0</v>
      </c>
      <c r="AK1559" s="2">
        <v>0</v>
      </c>
      <c r="AL1559" s="2">
        <v>0</v>
      </c>
      <c r="AM1559" s="2">
        <v>0</v>
      </c>
      <c r="AN1559" s="2">
        <v>1</v>
      </c>
      <c r="AO1559" s="2">
        <v>0</v>
      </c>
      <c r="AP1559" s="2">
        <v>0</v>
      </c>
      <c r="AQ1559" s="2">
        <v>0</v>
      </c>
      <c r="AR1559" s="2">
        <v>1</v>
      </c>
      <c r="AS1559" s="2">
        <v>0</v>
      </c>
      <c r="AT1559" s="2">
        <v>0</v>
      </c>
      <c r="AU1559" s="2">
        <v>0</v>
      </c>
      <c r="AV1559" s="2">
        <v>1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55</v>
      </c>
      <c r="CG1559" s="2">
        <v>139</v>
      </c>
      <c r="CH1559" s="2">
        <v>0</v>
      </c>
      <c r="CI1559" s="2">
        <v>20</v>
      </c>
      <c r="CJ1559" s="2">
        <v>0</v>
      </c>
      <c r="CK1559" s="2">
        <v>35</v>
      </c>
      <c r="CL1559" s="2">
        <v>0</v>
      </c>
      <c r="CM1559" s="2">
        <v>0</v>
      </c>
      <c r="CN1559" s="2">
        <v>0</v>
      </c>
      <c r="CO1559" s="2">
        <v>20</v>
      </c>
      <c r="CP1559" s="2">
        <v>0</v>
      </c>
      <c r="CQ1559" s="2">
        <v>35</v>
      </c>
      <c r="CR1559" s="2">
        <v>0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0</v>
      </c>
      <c r="DA1559" s="2">
        <v>0</v>
      </c>
      <c r="DB1559" s="2">
        <v>20</v>
      </c>
      <c r="DC1559" s="2">
        <v>0</v>
      </c>
      <c r="DD1559" s="2">
        <v>35</v>
      </c>
      <c r="DE1559" s="2">
        <v>0</v>
      </c>
      <c r="DF1559" s="2">
        <v>104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0</v>
      </c>
      <c r="EH1559" s="2">
        <v>0</v>
      </c>
      <c r="EI1559" s="2">
        <v>0</v>
      </c>
      <c r="EJ1559" s="2">
        <v>0</v>
      </c>
      <c r="EK1559" s="2">
        <v>0</v>
      </c>
      <c r="EL1559" s="2">
        <v>0</v>
      </c>
      <c r="EM1559" s="2">
        <v>0</v>
      </c>
      <c r="EN1559" s="2">
        <v>0</v>
      </c>
      <c r="EO1559" s="2">
        <v>0</v>
      </c>
      <c r="EP1559" s="2">
        <v>0</v>
      </c>
      <c r="EQ1559" s="2">
        <v>0</v>
      </c>
      <c r="ER1559" s="2">
        <v>0</v>
      </c>
      <c r="ES1559" s="2">
        <v>20</v>
      </c>
      <c r="ET1559" s="2">
        <v>0</v>
      </c>
      <c r="EU1559" s="2">
        <v>0</v>
      </c>
      <c r="EV1559" s="2">
        <v>0</v>
      </c>
      <c r="EW1559" s="2">
        <v>0</v>
      </c>
      <c r="EX1559" s="2">
        <v>0</v>
      </c>
      <c r="EY1559" s="2">
        <v>0</v>
      </c>
      <c r="EZ1559" s="2">
        <v>0</v>
      </c>
      <c r="FA1559" s="2">
        <v>0</v>
      </c>
      <c r="FB1559" s="2">
        <v>0</v>
      </c>
      <c r="FC1559" s="2">
        <v>0</v>
      </c>
      <c r="FD1559" s="2">
        <v>0</v>
      </c>
      <c r="FE1559" s="2">
        <v>0</v>
      </c>
      <c r="FF1559" s="2">
        <v>0</v>
      </c>
      <c r="FG1559" s="2">
        <v>0</v>
      </c>
      <c r="FH1559" s="2">
        <v>0</v>
      </c>
      <c r="FI1559" s="2">
        <v>0</v>
      </c>
      <c r="FJ1559" s="2">
        <v>0</v>
      </c>
      <c r="FK1559" s="2">
        <v>0</v>
      </c>
      <c r="FL1559" s="2">
        <v>0</v>
      </c>
      <c r="FM1559" s="2">
        <v>0</v>
      </c>
      <c r="FN1559" s="2">
        <v>35</v>
      </c>
      <c r="FO1559" s="2">
        <v>0</v>
      </c>
      <c r="FP1559" s="2">
        <v>0</v>
      </c>
      <c r="FQ1559" s="2">
        <v>0</v>
      </c>
      <c r="FR1559" s="2">
        <v>0</v>
      </c>
      <c r="FS1559" s="2">
        <v>0</v>
      </c>
      <c r="FT1559" s="2">
        <v>0</v>
      </c>
      <c r="FU1559" s="2">
        <v>0</v>
      </c>
      <c r="FV1559" s="2">
        <v>0</v>
      </c>
      <c r="FW1559" s="2">
        <v>0</v>
      </c>
      <c r="FX1559" s="2">
        <v>0</v>
      </c>
      <c r="FY1559" s="2">
        <v>0</v>
      </c>
      <c r="FZ1559" s="2">
        <v>0</v>
      </c>
      <c r="GA1559" s="2">
        <v>0</v>
      </c>
      <c r="GB1559" s="2">
        <v>0</v>
      </c>
      <c r="GC1559" s="2">
        <v>0</v>
      </c>
      <c r="GD1559" s="2">
        <v>55</v>
      </c>
      <c r="GE1559" s="2">
        <v>2</v>
      </c>
      <c r="GF1559" s="2" t="s">
        <v>188</v>
      </c>
    </row>
    <row r="1560" spans="1:188" x14ac:dyDescent="0.7">
      <c r="A1560" s="2">
        <v>1542667</v>
      </c>
      <c r="B1560" s="2" t="s">
        <v>1746</v>
      </c>
      <c r="C1560" s="3">
        <v>41640</v>
      </c>
      <c r="D1560" s="2">
        <v>5</v>
      </c>
      <c r="E1560" s="2">
        <v>3</v>
      </c>
      <c r="F1560" s="2">
        <v>1</v>
      </c>
      <c r="G1560" s="2">
        <v>3</v>
      </c>
      <c r="H1560" s="2">
        <v>0</v>
      </c>
      <c r="I1560" s="2">
        <v>1</v>
      </c>
      <c r="J1560" s="2">
        <v>0</v>
      </c>
      <c r="K1560" s="2">
        <v>1</v>
      </c>
      <c r="L1560" s="2">
        <v>0</v>
      </c>
      <c r="M1560" s="2">
        <v>1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1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1</v>
      </c>
      <c r="AI1560" s="2">
        <v>1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0</v>
      </c>
      <c r="AU1560" s="2">
        <v>0</v>
      </c>
      <c r="AV1560" s="2">
        <v>1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35</v>
      </c>
      <c r="CG1560" s="2">
        <v>50</v>
      </c>
      <c r="CH1560" s="2">
        <v>0</v>
      </c>
      <c r="CI1560" s="2">
        <v>10</v>
      </c>
      <c r="CJ1560" s="2">
        <v>0</v>
      </c>
      <c r="CK1560" s="2">
        <v>25</v>
      </c>
      <c r="CL1560" s="2">
        <v>0</v>
      </c>
      <c r="CM1560" s="2">
        <v>0</v>
      </c>
      <c r="CN1560" s="2">
        <v>0</v>
      </c>
      <c r="CO1560" s="2">
        <v>10</v>
      </c>
      <c r="CP1560" s="2">
        <v>0</v>
      </c>
      <c r="CQ1560" s="2">
        <v>25</v>
      </c>
      <c r="CR1560" s="2">
        <v>0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10</v>
      </c>
      <c r="DC1560" s="2">
        <v>0</v>
      </c>
      <c r="DD1560" s="2">
        <v>25</v>
      </c>
      <c r="DE1560" s="2">
        <v>0</v>
      </c>
      <c r="DF1560" s="2">
        <v>25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0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0</v>
      </c>
      <c r="EF1560" s="2">
        <v>0</v>
      </c>
      <c r="EG1560" s="2">
        <v>0</v>
      </c>
      <c r="EH1560" s="2">
        <v>0</v>
      </c>
      <c r="EI1560" s="2">
        <v>0</v>
      </c>
      <c r="EJ1560" s="2">
        <v>0</v>
      </c>
      <c r="EK1560" s="2">
        <v>0</v>
      </c>
      <c r="EL1560" s="2">
        <v>0</v>
      </c>
      <c r="EM1560" s="2">
        <v>0</v>
      </c>
      <c r="EN1560" s="2">
        <v>10</v>
      </c>
      <c r="EO1560" s="2">
        <v>0</v>
      </c>
      <c r="EP1560" s="2">
        <v>0</v>
      </c>
      <c r="EQ1560" s="2">
        <v>0</v>
      </c>
      <c r="ER1560" s="2">
        <v>0</v>
      </c>
      <c r="ES1560" s="2">
        <v>0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s="2">
        <v>0</v>
      </c>
      <c r="EZ1560" s="2">
        <v>0</v>
      </c>
      <c r="FA1560" s="2">
        <v>0</v>
      </c>
      <c r="FB1560" s="2">
        <v>0</v>
      </c>
      <c r="FC1560" s="2">
        <v>0</v>
      </c>
      <c r="FD1560" s="2">
        <v>0</v>
      </c>
      <c r="FE1560" s="2">
        <v>0</v>
      </c>
      <c r="FF1560" s="2">
        <v>0</v>
      </c>
      <c r="FG1560" s="2">
        <v>0</v>
      </c>
      <c r="FH1560" s="2">
        <v>0</v>
      </c>
      <c r="FI1560" s="2">
        <v>0</v>
      </c>
      <c r="FJ1560" s="2">
        <v>0</v>
      </c>
      <c r="FK1560" s="2">
        <v>25</v>
      </c>
      <c r="FL1560" s="2">
        <v>0</v>
      </c>
      <c r="FM1560" s="2">
        <v>0</v>
      </c>
      <c r="FN1560" s="2">
        <v>0</v>
      </c>
      <c r="FO1560" s="2">
        <v>0</v>
      </c>
      <c r="FP1560" s="2">
        <v>0</v>
      </c>
      <c r="FQ1560" s="2">
        <v>0</v>
      </c>
      <c r="FR1560" s="2">
        <v>0</v>
      </c>
      <c r="FS1560" s="2">
        <v>0</v>
      </c>
      <c r="FT1560" s="2">
        <v>0</v>
      </c>
      <c r="FU1560" s="2">
        <v>0</v>
      </c>
      <c r="FV1560" s="2">
        <v>0</v>
      </c>
      <c r="FW1560" s="2">
        <v>0</v>
      </c>
      <c r="FX1560" s="2">
        <v>0</v>
      </c>
      <c r="FY1560" s="2">
        <v>0</v>
      </c>
      <c r="FZ1560" s="2">
        <v>0</v>
      </c>
      <c r="GA1560" s="2">
        <v>0</v>
      </c>
      <c r="GB1560" s="2">
        <v>0</v>
      </c>
      <c r="GC1560" s="2">
        <v>0</v>
      </c>
      <c r="GD1560" s="2">
        <v>35</v>
      </c>
      <c r="GE1560" s="2">
        <v>2</v>
      </c>
      <c r="GF1560" s="2" t="s">
        <v>188</v>
      </c>
    </row>
    <row r="1561" spans="1:188" x14ac:dyDescent="0.7">
      <c r="A1561" s="2">
        <v>1543366</v>
      </c>
      <c r="B1561" s="2" t="s">
        <v>1747</v>
      </c>
      <c r="C1561" s="3">
        <v>41275</v>
      </c>
      <c r="D1561" s="2">
        <v>6</v>
      </c>
      <c r="E1561" s="2">
        <v>3</v>
      </c>
      <c r="F1561" s="2">
        <v>1</v>
      </c>
      <c r="G1561" s="2">
        <v>3</v>
      </c>
      <c r="H1561" s="2">
        <v>1</v>
      </c>
      <c r="I1561" s="2">
        <v>0</v>
      </c>
      <c r="J1561" s="2">
        <v>2</v>
      </c>
      <c r="K1561" s="2">
        <v>0</v>
      </c>
      <c r="L1561" s="2">
        <v>1</v>
      </c>
      <c r="M1561" s="2">
        <v>1</v>
      </c>
      <c r="N1561" s="2">
        <v>0</v>
      </c>
      <c r="O1561" s="2">
        <v>2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1</v>
      </c>
      <c r="AE1561" s="2">
        <v>0</v>
      </c>
      <c r="AF1561" s="2">
        <v>0</v>
      </c>
      <c r="AG1561" s="2">
        <v>0</v>
      </c>
      <c r="AH1561" s="2">
        <v>1</v>
      </c>
      <c r="AI1561" s="2">
        <v>1</v>
      </c>
      <c r="AJ1561" s="2">
        <v>0</v>
      </c>
      <c r="AK1561" s="2">
        <v>0</v>
      </c>
      <c r="AL1561" s="2">
        <v>0</v>
      </c>
      <c r="AM1561" s="2">
        <v>0</v>
      </c>
      <c r="AN1561" s="2">
        <v>1</v>
      </c>
      <c r="AO1561" s="2">
        <v>0</v>
      </c>
      <c r="AP1561" s="2">
        <v>0</v>
      </c>
      <c r="AQ1561" s="2">
        <v>0</v>
      </c>
      <c r="AR1561" s="2">
        <v>1</v>
      </c>
      <c r="AS1561" s="2">
        <v>0</v>
      </c>
      <c r="AT1561" s="2">
        <v>0</v>
      </c>
      <c r="AU1561" s="2">
        <v>0</v>
      </c>
      <c r="AV1561" s="2">
        <v>1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1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123.98</v>
      </c>
      <c r="CG1561" s="2">
        <v>71.39</v>
      </c>
      <c r="CH1561" s="2">
        <v>52.59</v>
      </c>
      <c r="CI1561" s="2">
        <v>0</v>
      </c>
      <c r="CJ1561" s="2">
        <v>61.39</v>
      </c>
      <c r="CK1561" s="2">
        <v>0</v>
      </c>
      <c r="CL1561" s="2">
        <v>10</v>
      </c>
      <c r="CM1561" s="2">
        <v>0</v>
      </c>
      <c r="CN1561" s="2">
        <v>52.59</v>
      </c>
      <c r="CO1561" s="2">
        <v>0</v>
      </c>
      <c r="CP1561" s="2">
        <v>61.39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52.59</v>
      </c>
      <c r="DC1561" s="2">
        <v>0</v>
      </c>
      <c r="DD1561" s="2">
        <v>61.39</v>
      </c>
      <c r="DE1561" s="2">
        <v>0</v>
      </c>
      <c r="DF1561" s="2">
        <v>10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0</v>
      </c>
      <c r="ED1561" s="2">
        <v>0</v>
      </c>
      <c r="EE1561" s="2">
        <v>52.59</v>
      </c>
      <c r="EF1561" s="2">
        <v>0</v>
      </c>
      <c r="EG1561" s="2">
        <v>0</v>
      </c>
      <c r="EH1561" s="2">
        <v>0</v>
      </c>
      <c r="EI1561" s="2">
        <v>0</v>
      </c>
      <c r="EJ1561" s="2">
        <v>0</v>
      </c>
      <c r="EK1561" s="2">
        <v>0</v>
      </c>
      <c r="EL1561" s="2">
        <v>0</v>
      </c>
      <c r="EM1561" s="2">
        <v>0</v>
      </c>
      <c r="EN1561" s="2">
        <v>0</v>
      </c>
      <c r="EO1561" s="2">
        <v>0</v>
      </c>
      <c r="EP1561" s="2">
        <v>0</v>
      </c>
      <c r="EQ1561" s="2">
        <v>0</v>
      </c>
      <c r="ER1561" s="2">
        <v>0</v>
      </c>
      <c r="ES1561" s="2">
        <v>0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s="2">
        <v>26.39</v>
      </c>
      <c r="EZ1561" s="2">
        <v>0</v>
      </c>
      <c r="FA1561" s="2">
        <v>0</v>
      </c>
      <c r="FB1561" s="2">
        <v>0</v>
      </c>
      <c r="FC1561" s="2">
        <v>0</v>
      </c>
      <c r="FD1561" s="2">
        <v>0</v>
      </c>
      <c r="FE1561" s="2">
        <v>35</v>
      </c>
      <c r="FF1561" s="2">
        <v>0</v>
      </c>
      <c r="FG1561" s="2">
        <v>0</v>
      </c>
      <c r="FH1561" s="2">
        <v>0</v>
      </c>
      <c r="FI1561" s="2">
        <v>0</v>
      </c>
      <c r="FJ1561" s="2">
        <v>0</v>
      </c>
      <c r="FK1561" s="2">
        <v>0</v>
      </c>
      <c r="FL1561" s="2">
        <v>0</v>
      </c>
      <c r="FM1561" s="2">
        <v>0</v>
      </c>
      <c r="FN1561" s="2">
        <v>0</v>
      </c>
      <c r="FO1561" s="2">
        <v>0</v>
      </c>
      <c r="FP1561" s="2">
        <v>0</v>
      </c>
      <c r="FQ1561" s="2">
        <v>0</v>
      </c>
      <c r="FR1561" s="2">
        <v>10</v>
      </c>
      <c r="FS1561" s="2">
        <v>0</v>
      </c>
      <c r="FT1561" s="2">
        <v>0</v>
      </c>
      <c r="FU1561" s="2">
        <v>0</v>
      </c>
      <c r="FV1561" s="2">
        <v>0</v>
      </c>
      <c r="FW1561" s="2">
        <v>0</v>
      </c>
      <c r="FX1561" s="2">
        <v>0</v>
      </c>
      <c r="FY1561" s="2">
        <v>0</v>
      </c>
      <c r="FZ1561" s="2">
        <v>0</v>
      </c>
      <c r="GA1561" s="2">
        <v>0</v>
      </c>
      <c r="GB1561" s="2">
        <v>0</v>
      </c>
      <c r="GC1561" s="2">
        <v>0</v>
      </c>
      <c r="GD1561" s="2">
        <v>123.98</v>
      </c>
      <c r="GE1561" s="2">
        <v>4</v>
      </c>
      <c r="GF1561" s="2" t="s">
        <v>188</v>
      </c>
    </row>
    <row r="1562" spans="1:188" x14ac:dyDescent="0.7">
      <c r="A1562" s="2">
        <v>1543841</v>
      </c>
      <c r="B1562" s="2" t="s">
        <v>1748</v>
      </c>
      <c r="C1562" s="3">
        <v>41640</v>
      </c>
      <c r="D1562" s="2">
        <v>5</v>
      </c>
      <c r="E1562" s="2">
        <v>3</v>
      </c>
      <c r="F1562" s="2">
        <v>1</v>
      </c>
      <c r="G1562" s="2">
        <v>3</v>
      </c>
      <c r="H1562" s="2">
        <v>0</v>
      </c>
      <c r="I1562" s="2">
        <v>1</v>
      </c>
      <c r="J1562" s="2">
        <v>0</v>
      </c>
      <c r="K1562" s="2">
        <v>1</v>
      </c>
      <c r="L1562" s="2">
        <v>0</v>
      </c>
      <c r="M1562" s="2">
        <v>1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1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</v>
      </c>
      <c r="AI1562" s="2">
        <v>1</v>
      </c>
      <c r="AJ1562" s="2">
        <v>0</v>
      </c>
      <c r="AK1562" s="2">
        <v>0</v>
      </c>
      <c r="AL1562" s="2">
        <v>0</v>
      </c>
      <c r="AM1562" s="2">
        <v>0</v>
      </c>
      <c r="AN1562" s="2">
        <v>1</v>
      </c>
      <c r="AO1562" s="2">
        <v>0</v>
      </c>
      <c r="AP1562" s="2">
        <v>0</v>
      </c>
      <c r="AQ1562" s="2">
        <v>0</v>
      </c>
      <c r="AR1562" s="2">
        <v>1</v>
      </c>
      <c r="AS1562" s="2">
        <v>0</v>
      </c>
      <c r="AT1562" s="2">
        <v>0</v>
      </c>
      <c r="AU1562" s="2">
        <v>0</v>
      </c>
      <c r="AV1562" s="2">
        <v>1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150</v>
      </c>
      <c r="CG1562" s="2">
        <v>100</v>
      </c>
      <c r="CH1562" s="2">
        <v>0</v>
      </c>
      <c r="CI1562" s="2">
        <v>100</v>
      </c>
      <c r="CJ1562" s="2">
        <v>0</v>
      </c>
      <c r="CK1562" s="2">
        <v>50</v>
      </c>
      <c r="CL1562" s="2">
        <v>0</v>
      </c>
      <c r="CM1562" s="2">
        <v>0</v>
      </c>
      <c r="CN1562" s="2">
        <v>0</v>
      </c>
      <c r="CO1562" s="2">
        <v>100</v>
      </c>
      <c r="CP1562" s="2">
        <v>0</v>
      </c>
      <c r="CQ1562" s="2">
        <v>50</v>
      </c>
      <c r="CR1562" s="2">
        <v>0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2">
        <v>100</v>
      </c>
      <c r="DC1562" s="2">
        <v>0</v>
      </c>
      <c r="DD1562" s="2">
        <v>50</v>
      </c>
      <c r="DE1562" s="2">
        <v>0</v>
      </c>
      <c r="DF1562" s="2">
        <v>50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0</v>
      </c>
      <c r="EE1562" s="2">
        <v>0</v>
      </c>
      <c r="EF1562" s="2">
        <v>0</v>
      </c>
      <c r="EG1562" s="2">
        <v>0</v>
      </c>
      <c r="EH1562" s="2">
        <v>0</v>
      </c>
      <c r="EI1562" s="2">
        <v>0</v>
      </c>
      <c r="EJ1562" s="2">
        <v>0</v>
      </c>
      <c r="EK1562" s="2">
        <v>0</v>
      </c>
      <c r="EL1562" s="2">
        <v>0</v>
      </c>
      <c r="EM1562" s="2">
        <v>0</v>
      </c>
      <c r="EN1562" s="2">
        <v>0</v>
      </c>
      <c r="EO1562" s="2">
        <v>0</v>
      </c>
      <c r="EP1562" s="2">
        <v>0</v>
      </c>
      <c r="EQ1562" s="2">
        <v>0</v>
      </c>
      <c r="ER1562" s="2">
        <v>100</v>
      </c>
      <c r="ES1562" s="2">
        <v>0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s="2">
        <v>0</v>
      </c>
      <c r="EZ1562" s="2">
        <v>0</v>
      </c>
      <c r="FA1562" s="2">
        <v>0</v>
      </c>
      <c r="FB1562" s="2">
        <v>0</v>
      </c>
      <c r="FC1562" s="2">
        <v>0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s="2">
        <v>0</v>
      </c>
      <c r="FK1562" s="2">
        <v>0</v>
      </c>
      <c r="FL1562" s="2">
        <v>0</v>
      </c>
      <c r="FM1562" s="2">
        <v>0</v>
      </c>
      <c r="FN1562" s="2">
        <v>0</v>
      </c>
      <c r="FO1562" s="2">
        <v>50</v>
      </c>
      <c r="FP1562" s="2">
        <v>0</v>
      </c>
      <c r="FQ1562" s="2">
        <v>0</v>
      </c>
      <c r="FR1562" s="2">
        <v>0</v>
      </c>
      <c r="FS1562" s="2">
        <v>0</v>
      </c>
      <c r="FT1562" s="2">
        <v>0</v>
      </c>
      <c r="FU1562" s="2">
        <v>0</v>
      </c>
      <c r="FV1562" s="2">
        <v>0</v>
      </c>
      <c r="FW1562" s="2">
        <v>0</v>
      </c>
      <c r="FX1562" s="2">
        <v>0</v>
      </c>
      <c r="FY1562" s="2">
        <v>0</v>
      </c>
      <c r="FZ1562" s="2">
        <v>0</v>
      </c>
      <c r="GA1562" s="2">
        <v>0</v>
      </c>
      <c r="GB1562" s="2">
        <v>0</v>
      </c>
      <c r="GC1562" s="2">
        <v>0</v>
      </c>
      <c r="GD1562" s="2">
        <v>150</v>
      </c>
      <c r="GE1562" s="2">
        <v>2</v>
      </c>
      <c r="GF1562" s="2" t="s">
        <v>188</v>
      </c>
    </row>
    <row r="1563" spans="1:188" x14ac:dyDescent="0.7">
      <c r="A1563" s="2">
        <v>1543885</v>
      </c>
      <c r="B1563" s="2" t="s">
        <v>1749</v>
      </c>
      <c r="C1563" s="3">
        <v>41275</v>
      </c>
      <c r="D1563" s="2">
        <v>6</v>
      </c>
      <c r="E1563" s="2">
        <v>3</v>
      </c>
      <c r="F1563" s="2">
        <v>1</v>
      </c>
      <c r="G1563" s="2">
        <v>3</v>
      </c>
      <c r="H1563" s="2">
        <v>5</v>
      </c>
      <c r="I1563" s="2">
        <v>0</v>
      </c>
      <c r="J1563" s="2">
        <v>9</v>
      </c>
      <c r="K1563" s="2">
        <v>0</v>
      </c>
      <c r="L1563" s="2">
        <v>7</v>
      </c>
      <c r="M1563" s="2">
        <v>5</v>
      </c>
      <c r="N1563" s="2">
        <v>0</v>
      </c>
      <c r="O1563" s="2">
        <v>9</v>
      </c>
      <c r="P1563" s="2">
        <v>0</v>
      </c>
      <c r="Q1563" s="2">
        <v>7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1</v>
      </c>
      <c r="AE1563" s="2">
        <v>0</v>
      </c>
      <c r="AF1563" s="2">
        <v>0</v>
      </c>
      <c r="AG1563" s="2">
        <v>0</v>
      </c>
      <c r="AH1563" s="2">
        <v>1</v>
      </c>
      <c r="AI1563" s="2">
        <v>1</v>
      </c>
      <c r="AJ1563" s="2">
        <v>0</v>
      </c>
      <c r="AK1563" s="2">
        <v>0</v>
      </c>
      <c r="AL1563" s="2">
        <v>0</v>
      </c>
      <c r="AM1563" s="2">
        <v>0</v>
      </c>
      <c r="AN1563" s="2">
        <v>1</v>
      </c>
      <c r="AO1563" s="2">
        <v>0</v>
      </c>
      <c r="AP1563" s="2">
        <v>0</v>
      </c>
      <c r="AQ1563" s="2">
        <v>0</v>
      </c>
      <c r="AR1563" s="2">
        <v>1</v>
      </c>
      <c r="AS1563" s="2">
        <v>0</v>
      </c>
      <c r="AT1563" s="2">
        <v>0</v>
      </c>
      <c r="AU1563" s="2">
        <v>0</v>
      </c>
      <c r="AV1563" s="2">
        <v>1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1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1145.5899999999999</v>
      </c>
      <c r="CG1563" s="2">
        <v>895.59</v>
      </c>
      <c r="CH1563" s="2">
        <v>250</v>
      </c>
      <c r="CI1563" s="2">
        <v>0</v>
      </c>
      <c r="CJ1563" s="2">
        <v>545.59</v>
      </c>
      <c r="CK1563" s="2">
        <v>0</v>
      </c>
      <c r="CL1563" s="2">
        <v>350</v>
      </c>
      <c r="CM1563" s="2">
        <v>0</v>
      </c>
      <c r="CN1563" s="2">
        <v>250</v>
      </c>
      <c r="CO1563" s="2">
        <v>0</v>
      </c>
      <c r="CP1563" s="2">
        <v>545.59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0</v>
      </c>
      <c r="DA1563" s="2">
        <v>0</v>
      </c>
      <c r="DB1563" s="2">
        <v>250</v>
      </c>
      <c r="DC1563" s="2">
        <v>0</v>
      </c>
      <c r="DD1563" s="2">
        <v>545.59</v>
      </c>
      <c r="DE1563" s="2">
        <v>0</v>
      </c>
      <c r="DF1563" s="2">
        <v>350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250</v>
      </c>
      <c r="EE1563" s="2">
        <v>0</v>
      </c>
      <c r="EF1563" s="2">
        <v>0</v>
      </c>
      <c r="EG1563" s="2">
        <v>0</v>
      </c>
      <c r="EH1563" s="2">
        <v>0</v>
      </c>
      <c r="EI1563" s="2">
        <v>0</v>
      </c>
      <c r="EJ1563" s="2">
        <v>0</v>
      </c>
      <c r="EK1563" s="2">
        <v>0</v>
      </c>
      <c r="EL1563" s="2">
        <v>0</v>
      </c>
      <c r="EM1563" s="2">
        <v>0</v>
      </c>
      <c r="EN1563" s="2">
        <v>0</v>
      </c>
      <c r="EO1563" s="2">
        <v>0</v>
      </c>
      <c r="EP1563" s="2">
        <v>0</v>
      </c>
      <c r="EQ1563" s="2">
        <v>0</v>
      </c>
      <c r="ER1563" s="2">
        <v>0</v>
      </c>
      <c r="ES1563" s="2">
        <v>0</v>
      </c>
      <c r="ET1563" s="2">
        <v>0</v>
      </c>
      <c r="EU1563" s="2">
        <v>0</v>
      </c>
      <c r="EV1563" s="2">
        <v>0</v>
      </c>
      <c r="EW1563" s="2">
        <v>0</v>
      </c>
      <c r="EX1563" s="2">
        <v>0</v>
      </c>
      <c r="EY1563" s="2">
        <v>0</v>
      </c>
      <c r="EZ1563" s="2">
        <v>0</v>
      </c>
      <c r="FA1563" s="2">
        <v>285</v>
      </c>
      <c r="FB1563" s="2">
        <v>0</v>
      </c>
      <c r="FC1563" s="2">
        <v>0</v>
      </c>
      <c r="FD1563" s="2">
        <v>100</v>
      </c>
      <c r="FE1563" s="2">
        <v>160.59</v>
      </c>
      <c r="FF1563" s="2">
        <v>0</v>
      </c>
      <c r="FG1563" s="2">
        <v>0</v>
      </c>
      <c r="FH1563" s="2">
        <v>0</v>
      </c>
      <c r="FI1563" s="2">
        <v>0</v>
      </c>
      <c r="FJ1563" s="2">
        <v>0</v>
      </c>
      <c r="FK1563" s="2">
        <v>0</v>
      </c>
      <c r="FL1563" s="2">
        <v>0</v>
      </c>
      <c r="FM1563" s="2">
        <v>0</v>
      </c>
      <c r="FN1563" s="2">
        <v>0</v>
      </c>
      <c r="FO1563" s="2">
        <v>0</v>
      </c>
      <c r="FP1563" s="2">
        <v>0</v>
      </c>
      <c r="FQ1563" s="2">
        <v>0</v>
      </c>
      <c r="FR1563" s="2">
        <v>0</v>
      </c>
      <c r="FS1563" s="2">
        <v>0</v>
      </c>
      <c r="FT1563" s="2">
        <v>0</v>
      </c>
      <c r="FU1563" s="2">
        <v>0</v>
      </c>
      <c r="FV1563" s="2">
        <v>0</v>
      </c>
      <c r="FW1563" s="2">
        <v>0</v>
      </c>
      <c r="FX1563" s="2">
        <v>0</v>
      </c>
      <c r="FY1563" s="2">
        <v>0</v>
      </c>
      <c r="FZ1563" s="2">
        <v>350</v>
      </c>
      <c r="GA1563" s="2">
        <v>0</v>
      </c>
      <c r="GB1563" s="2">
        <v>0</v>
      </c>
      <c r="GC1563" s="2">
        <v>0</v>
      </c>
      <c r="GD1563" s="2">
        <v>1145.5899999999999</v>
      </c>
      <c r="GE1563" s="2">
        <v>21</v>
      </c>
      <c r="GF1563" s="2" t="s">
        <v>188</v>
      </c>
    </row>
    <row r="1564" spans="1:188" x14ac:dyDescent="0.7">
      <c r="A1564" s="2">
        <v>1544331</v>
      </c>
      <c r="B1564" s="2" t="s">
        <v>1750</v>
      </c>
      <c r="C1564" s="3">
        <v>41275</v>
      </c>
      <c r="D1564" s="2">
        <v>6</v>
      </c>
      <c r="E1564" s="2">
        <v>3</v>
      </c>
      <c r="F1564" s="2">
        <v>1</v>
      </c>
      <c r="G1564" s="2">
        <v>3</v>
      </c>
      <c r="H1564" s="2">
        <v>1</v>
      </c>
      <c r="I1564" s="2">
        <v>0</v>
      </c>
      <c r="J1564" s="2">
        <v>2</v>
      </c>
      <c r="K1564" s="2">
        <v>0</v>
      </c>
      <c r="L1564" s="2">
        <v>1</v>
      </c>
      <c r="M1564" s="2">
        <v>1</v>
      </c>
      <c r="N1564" s="2">
        <v>0</v>
      </c>
      <c r="O1564" s="2">
        <v>2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1</v>
      </c>
      <c r="AE1564" s="2">
        <v>0</v>
      </c>
      <c r="AF1564" s="2">
        <v>0</v>
      </c>
      <c r="AG1564" s="2">
        <v>0</v>
      </c>
      <c r="AH1564" s="2">
        <v>1</v>
      </c>
      <c r="AI1564" s="2">
        <v>1</v>
      </c>
      <c r="AJ1564" s="2">
        <v>0</v>
      </c>
      <c r="AK1564" s="2">
        <v>0</v>
      </c>
      <c r="AL1564" s="2">
        <v>0</v>
      </c>
      <c r="AM1564" s="2">
        <v>0</v>
      </c>
      <c r="AN1564" s="2">
        <v>1</v>
      </c>
      <c r="AO1564" s="2">
        <v>0</v>
      </c>
      <c r="AP1564" s="2">
        <v>0</v>
      </c>
      <c r="AQ1564" s="2">
        <v>0</v>
      </c>
      <c r="AR1564" s="2">
        <v>1</v>
      </c>
      <c r="AS1564" s="2">
        <v>0</v>
      </c>
      <c r="AT1564" s="2">
        <v>0</v>
      </c>
      <c r="AU1564" s="2">
        <v>0</v>
      </c>
      <c r="AV1564" s="2">
        <v>1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200</v>
      </c>
      <c r="CG1564" s="2">
        <v>150</v>
      </c>
      <c r="CH1564" s="2">
        <v>50</v>
      </c>
      <c r="CI1564" s="2">
        <v>0</v>
      </c>
      <c r="CJ1564" s="2">
        <v>100</v>
      </c>
      <c r="CK1564" s="2">
        <v>0</v>
      </c>
      <c r="CL1564" s="2">
        <v>50</v>
      </c>
      <c r="CM1564" s="2">
        <v>0</v>
      </c>
      <c r="CN1564" s="2">
        <v>50</v>
      </c>
      <c r="CO1564" s="2">
        <v>0</v>
      </c>
      <c r="CP1564" s="2">
        <v>100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50</v>
      </c>
      <c r="DC1564" s="2">
        <v>0</v>
      </c>
      <c r="DD1564" s="2">
        <v>100</v>
      </c>
      <c r="DE1564" s="2">
        <v>0</v>
      </c>
      <c r="DF1564" s="2">
        <v>50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0</v>
      </c>
      <c r="EE1564" s="2">
        <v>0</v>
      </c>
      <c r="EF1564" s="2">
        <v>0</v>
      </c>
      <c r="EG1564" s="2">
        <v>50</v>
      </c>
      <c r="EH1564" s="2">
        <v>0</v>
      </c>
      <c r="EI1564" s="2">
        <v>0</v>
      </c>
      <c r="EJ1564" s="2">
        <v>0</v>
      </c>
      <c r="EK1564" s="2">
        <v>0</v>
      </c>
      <c r="EL1564" s="2">
        <v>0</v>
      </c>
      <c r="EM1564" s="2">
        <v>0</v>
      </c>
      <c r="EN1564" s="2">
        <v>0</v>
      </c>
      <c r="EO1564" s="2">
        <v>0</v>
      </c>
      <c r="EP1564" s="2">
        <v>0</v>
      </c>
      <c r="EQ1564" s="2">
        <v>0</v>
      </c>
      <c r="ER1564" s="2">
        <v>0</v>
      </c>
      <c r="ES1564" s="2">
        <v>0</v>
      </c>
      <c r="ET1564" s="2">
        <v>50</v>
      </c>
      <c r="EU1564" s="2">
        <v>0</v>
      </c>
      <c r="EV1564" s="2">
        <v>0</v>
      </c>
      <c r="EW1564" s="2">
        <v>0</v>
      </c>
      <c r="EX1564" s="2">
        <v>0</v>
      </c>
      <c r="EY1564" s="2">
        <v>0</v>
      </c>
      <c r="EZ1564" s="2">
        <v>0</v>
      </c>
      <c r="FA1564" s="2">
        <v>0</v>
      </c>
      <c r="FB1564" s="2">
        <v>0</v>
      </c>
      <c r="FC1564" s="2">
        <v>0</v>
      </c>
      <c r="FD1564" s="2">
        <v>0</v>
      </c>
      <c r="FE1564" s="2">
        <v>50</v>
      </c>
      <c r="FF1564" s="2">
        <v>0</v>
      </c>
      <c r="FG1564" s="2">
        <v>0</v>
      </c>
      <c r="FH1564" s="2">
        <v>0</v>
      </c>
      <c r="FI1564" s="2">
        <v>0</v>
      </c>
      <c r="FJ1564" s="2">
        <v>0</v>
      </c>
      <c r="FK1564" s="2">
        <v>0</v>
      </c>
      <c r="FL1564" s="2">
        <v>0</v>
      </c>
      <c r="FM1564" s="2">
        <v>0</v>
      </c>
      <c r="FN1564" s="2">
        <v>0</v>
      </c>
      <c r="FO1564" s="2">
        <v>0</v>
      </c>
      <c r="FP1564" s="2">
        <v>0</v>
      </c>
      <c r="FQ1564" s="2">
        <v>0</v>
      </c>
      <c r="FR1564" s="2">
        <v>0</v>
      </c>
      <c r="FS1564" s="2">
        <v>0</v>
      </c>
      <c r="FT1564" s="2">
        <v>0</v>
      </c>
      <c r="FU1564" s="2">
        <v>0</v>
      </c>
      <c r="FV1564" s="2">
        <v>0</v>
      </c>
      <c r="FW1564" s="2">
        <v>0</v>
      </c>
      <c r="FX1564" s="2">
        <v>0</v>
      </c>
      <c r="FY1564" s="2">
        <v>0</v>
      </c>
      <c r="FZ1564" s="2">
        <v>0</v>
      </c>
      <c r="GA1564" s="2">
        <v>0</v>
      </c>
      <c r="GB1564" s="2">
        <v>0</v>
      </c>
      <c r="GC1564" s="2">
        <v>50</v>
      </c>
      <c r="GD1564" s="2">
        <v>200</v>
      </c>
      <c r="GE1564" s="2">
        <v>4</v>
      </c>
      <c r="GF1564" s="2" t="s">
        <v>188</v>
      </c>
    </row>
    <row r="1565" spans="1:188" x14ac:dyDescent="0.7">
      <c r="A1565" s="2">
        <v>1546604</v>
      </c>
      <c r="B1565" s="2" t="s">
        <v>1751</v>
      </c>
      <c r="C1565" s="3">
        <v>41275</v>
      </c>
      <c r="D1565" s="2">
        <v>6</v>
      </c>
      <c r="E1565" s="2">
        <v>3</v>
      </c>
      <c r="F1565" s="2">
        <v>1</v>
      </c>
      <c r="G1565" s="2">
        <v>3</v>
      </c>
      <c r="H1565" s="2">
        <v>2</v>
      </c>
      <c r="I1565" s="2">
        <v>0</v>
      </c>
      <c r="J1565" s="2">
        <v>1</v>
      </c>
      <c r="K1565" s="2">
        <v>0</v>
      </c>
      <c r="L1565" s="2">
        <v>1</v>
      </c>
      <c r="M1565" s="2">
        <v>2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1</v>
      </c>
      <c r="AE1565" s="2">
        <v>0</v>
      </c>
      <c r="AF1565" s="2">
        <v>0</v>
      </c>
      <c r="AG1565" s="2">
        <v>0</v>
      </c>
      <c r="AH1565" s="2">
        <v>1</v>
      </c>
      <c r="AI1565" s="2">
        <v>1</v>
      </c>
      <c r="AJ1565" s="2">
        <v>0</v>
      </c>
      <c r="AK1565" s="2">
        <v>0</v>
      </c>
      <c r="AL1565" s="2">
        <v>0</v>
      </c>
      <c r="AM1565" s="2">
        <v>0</v>
      </c>
      <c r="AN1565" s="2">
        <v>1</v>
      </c>
      <c r="AO1565" s="2">
        <v>0</v>
      </c>
      <c r="AP1565" s="2">
        <v>0</v>
      </c>
      <c r="AQ1565" s="2">
        <v>0</v>
      </c>
      <c r="AR1565" s="2">
        <v>1</v>
      </c>
      <c r="AS1565" s="2">
        <v>0</v>
      </c>
      <c r="AT1565" s="2">
        <v>0</v>
      </c>
      <c r="AU1565" s="2">
        <v>0</v>
      </c>
      <c r="AV1565" s="2">
        <v>1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1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90</v>
      </c>
      <c r="CG1565" s="2">
        <v>50</v>
      </c>
      <c r="CH1565" s="2">
        <v>40</v>
      </c>
      <c r="CI1565" s="2">
        <v>0</v>
      </c>
      <c r="CJ1565" s="2">
        <v>25</v>
      </c>
      <c r="CK1565" s="2">
        <v>0</v>
      </c>
      <c r="CL1565" s="2">
        <v>25</v>
      </c>
      <c r="CM1565" s="2">
        <v>0</v>
      </c>
      <c r="CN1565" s="2">
        <v>40</v>
      </c>
      <c r="CO1565" s="2">
        <v>0</v>
      </c>
      <c r="CP1565" s="2">
        <v>25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2">
        <v>40</v>
      </c>
      <c r="DC1565" s="2">
        <v>0</v>
      </c>
      <c r="DD1565" s="2">
        <v>25</v>
      </c>
      <c r="DE1565" s="2">
        <v>0</v>
      </c>
      <c r="DF1565" s="2">
        <v>25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20</v>
      </c>
      <c r="EE1565" s="2">
        <v>0</v>
      </c>
      <c r="EF1565" s="2">
        <v>0</v>
      </c>
      <c r="EG1565" s="2">
        <v>20</v>
      </c>
      <c r="EH1565" s="2">
        <v>0</v>
      </c>
      <c r="EI1565" s="2">
        <v>0</v>
      </c>
      <c r="EJ1565" s="2">
        <v>0</v>
      </c>
      <c r="EK1565" s="2">
        <v>0</v>
      </c>
      <c r="EL1565" s="2">
        <v>0</v>
      </c>
      <c r="EM1565" s="2">
        <v>0</v>
      </c>
      <c r="EN1565" s="2">
        <v>0</v>
      </c>
      <c r="EO1565" s="2">
        <v>0</v>
      </c>
      <c r="EP1565" s="2">
        <v>0</v>
      </c>
      <c r="EQ1565" s="2">
        <v>0</v>
      </c>
      <c r="ER1565" s="2">
        <v>0</v>
      </c>
      <c r="ES1565" s="2">
        <v>0</v>
      </c>
      <c r="ET1565" s="2">
        <v>0</v>
      </c>
      <c r="EU1565" s="2">
        <v>0</v>
      </c>
      <c r="EV1565" s="2">
        <v>0</v>
      </c>
      <c r="EW1565" s="2">
        <v>0</v>
      </c>
      <c r="EX1565" s="2">
        <v>0</v>
      </c>
      <c r="EY1565" s="2">
        <v>0</v>
      </c>
      <c r="EZ1565" s="2">
        <v>0</v>
      </c>
      <c r="FA1565" s="2">
        <v>0</v>
      </c>
      <c r="FB1565" s="2">
        <v>0</v>
      </c>
      <c r="FC1565" s="2">
        <v>25</v>
      </c>
      <c r="FD1565" s="2">
        <v>0</v>
      </c>
      <c r="FE1565" s="2">
        <v>0</v>
      </c>
      <c r="FF1565" s="2">
        <v>0</v>
      </c>
      <c r="FG1565" s="2">
        <v>0</v>
      </c>
      <c r="FH1565" s="2">
        <v>0</v>
      </c>
      <c r="FI1565" s="2">
        <v>0</v>
      </c>
      <c r="FJ1565" s="2">
        <v>0</v>
      </c>
      <c r="FK1565" s="2">
        <v>0</v>
      </c>
      <c r="FL1565" s="2">
        <v>0</v>
      </c>
      <c r="FM1565" s="2">
        <v>0</v>
      </c>
      <c r="FN1565" s="2">
        <v>0</v>
      </c>
      <c r="FO1565" s="2">
        <v>0</v>
      </c>
      <c r="FP1565" s="2">
        <v>0</v>
      </c>
      <c r="FQ1565" s="2">
        <v>0</v>
      </c>
      <c r="FR1565" s="2">
        <v>0</v>
      </c>
      <c r="FS1565" s="2">
        <v>0</v>
      </c>
      <c r="FT1565" s="2">
        <v>0</v>
      </c>
      <c r="FU1565" s="2">
        <v>0</v>
      </c>
      <c r="FV1565" s="2">
        <v>0</v>
      </c>
      <c r="FW1565" s="2">
        <v>0</v>
      </c>
      <c r="FX1565" s="2">
        <v>0</v>
      </c>
      <c r="FY1565" s="2">
        <v>0</v>
      </c>
      <c r="FZ1565" s="2">
        <v>0</v>
      </c>
      <c r="GA1565" s="2">
        <v>0</v>
      </c>
      <c r="GB1565" s="2">
        <v>0</v>
      </c>
      <c r="GC1565" s="2">
        <v>25</v>
      </c>
      <c r="GD1565" s="2">
        <v>90</v>
      </c>
      <c r="GE1565" s="2">
        <v>4</v>
      </c>
      <c r="GF1565" s="2" t="s">
        <v>188</v>
      </c>
    </row>
    <row r="1566" spans="1:188" x14ac:dyDescent="0.7">
      <c r="A1566" s="2">
        <v>1548874</v>
      </c>
      <c r="B1566" s="2" t="s">
        <v>1752</v>
      </c>
      <c r="C1566" s="3">
        <v>41275</v>
      </c>
      <c r="D1566" s="2">
        <v>6</v>
      </c>
      <c r="E1566" s="2">
        <v>4</v>
      </c>
      <c r="F1566" s="2">
        <v>2</v>
      </c>
      <c r="G1566" s="2">
        <v>4</v>
      </c>
      <c r="H1566" s="2">
        <v>1</v>
      </c>
      <c r="I1566" s="2">
        <v>0</v>
      </c>
      <c r="J1566" s="2">
        <v>1</v>
      </c>
      <c r="K1566" s="2">
        <v>0</v>
      </c>
      <c r="L1566" s="2">
        <v>9</v>
      </c>
      <c r="M1566" s="2">
        <v>1</v>
      </c>
      <c r="N1566" s="2">
        <v>0</v>
      </c>
      <c r="O1566" s="2">
        <v>1</v>
      </c>
      <c r="P1566" s="2">
        <v>0</v>
      </c>
      <c r="Q1566" s="2">
        <v>9</v>
      </c>
      <c r="R1566" s="2">
        <v>0</v>
      </c>
      <c r="S1566" s="2">
        <v>0</v>
      </c>
      <c r="T1566" s="2">
        <v>0</v>
      </c>
      <c r="U1566" s="2">
        <v>0</v>
      </c>
      <c r="V1566" s="2">
        <v>1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</v>
      </c>
      <c r="AI1566" s="2">
        <v>1</v>
      </c>
      <c r="AJ1566" s="2">
        <v>0</v>
      </c>
      <c r="AK1566" s="2">
        <v>0</v>
      </c>
      <c r="AL1566" s="2">
        <v>0</v>
      </c>
      <c r="AM1566" s="2">
        <v>0</v>
      </c>
      <c r="AN1566" s="2">
        <v>1</v>
      </c>
      <c r="AO1566" s="2">
        <v>0</v>
      </c>
      <c r="AP1566" s="2">
        <v>0</v>
      </c>
      <c r="AQ1566" s="2">
        <v>0</v>
      </c>
      <c r="AR1566" s="2">
        <v>1</v>
      </c>
      <c r="AS1566" s="2">
        <v>0</v>
      </c>
      <c r="AT1566" s="2">
        <v>0</v>
      </c>
      <c r="AU1566" s="2">
        <v>0</v>
      </c>
      <c r="AV1566" s="2">
        <v>1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67.599999999999994</v>
      </c>
      <c r="CG1566" s="2">
        <v>805.14</v>
      </c>
      <c r="CH1566" s="2">
        <v>25</v>
      </c>
      <c r="CI1566" s="2">
        <v>0</v>
      </c>
      <c r="CJ1566" s="2">
        <v>42.6</v>
      </c>
      <c r="CK1566" s="2">
        <v>0</v>
      </c>
      <c r="CL1566" s="2">
        <v>762.54</v>
      </c>
      <c r="CM1566" s="2">
        <v>0</v>
      </c>
      <c r="CN1566" s="2">
        <v>25</v>
      </c>
      <c r="CO1566" s="2">
        <v>0</v>
      </c>
      <c r="CP1566" s="2">
        <v>42.6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25</v>
      </c>
      <c r="DC1566" s="2">
        <v>0</v>
      </c>
      <c r="DD1566" s="2">
        <v>42.6</v>
      </c>
      <c r="DE1566" s="2">
        <v>0</v>
      </c>
      <c r="DF1566" s="2">
        <v>762.54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2">
        <v>25</v>
      </c>
      <c r="EH1566" s="2">
        <v>0</v>
      </c>
      <c r="EI1566" s="2">
        <v>0</v>
      </c>
      <c r="EJ1566" s="2">
        <v>0</v>
      </c>
      <c r="EK1566" s="2">
        <v>0</v>
      </c>
      <c r="EL1566" s="2">
        <v>0</v>
      </c>
      <c r="EM1566" s="2">
        <v>0</v>
      </c>
      <c r="EN1566" s="2">
        <v>0</v>
      </c>
      <c r="EO1566" s="2">
        <v>0</v>
      </c>
      <c r="EP1566" s="2">
        <v>0</v>
      </c>
      <c r="EQ1566" s="2">
        <v>0</v>
      </c>
      <c r="ER1566" s="2">
        <v>0</v>
      </c>
      <c r="ES1566" s="2">
        <v>0</v>
      </c>
      <c r="ET1566" s="2">
        <v>0</v>
      </c>
      <c r="EU1566" s="2">
        <v>42.6</v>
      </c>
      <c r="EV1566" s="2">
        <v>0</v>
      </c>
      <c r="EW1566" s="2">
        <v>0</v>
      </c>
      <c r="EX1566" s="2">
        <v>0</v>
      </c>
      <c r="EY1566" s="2">
        <v>0</v>
      </c>
      <c r="EZ1566" s="2">
        <v>0</v>
      </c>
      <c r="FA1566" s="2">
        <v>0</v>
      </c>
      <c r="FB1566" s="2">
        <v>0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0</v>
      </c>
      <c r="FI1566" s="2">
        <v>0</v>
      </c>
      <c r="FJ1566" s="2">
        <v>0</v>
      </c>
      <c r="FK1566" s="2">
        <v>0</v>
      </c>
      <c r="FL1566" s="2">
        <v>0</v>
      </c>
      <c r="FM1566" s="2">
        <v>0</v>
      </c>
      <c r="FN1566" s="2">
        <v>0</v>
      </c>
      <c r="FO1566" s="2">
        <v>0</v>
      </c>
      <c r="FP1566" s="2">
        <v>0</v>
      </c>
      <c r="FQ1566" s="2">
        <v>0</v>
      </c>
      <c r="FR1566" s="2">
        <v>0</v>
      </c>
      <c r="FS1566" s="2">
        <v>0</v>
      </c>
      <c r="FT1566" s="2">
        <v>80.13</v>
      </c>
      <c r="FU1566" s="2">
        <v>100</v>
      </c>
      <c r="FV1566" s="2">
        <v>0</v>
      </c>
      <c r="FW1566" s="2">
        <v>0</v>
      </c>
      <c r="FX1566" s="2">
        <v>198.64</v>
      </c>
      <c r="FY1566" s="2">
        <v>0</v>
      </c>
      <c r="FZ1566" s="2">
        <v>163.63</v>
      </c>
      <c r="GA1566" s="2">
        <v>0</v>
      </c>
      <c r="GB1566" s="2">
        <v>155.81</v>
      </c>
      <c r="GC1566" s="2">
        <v>64.33</v>
      </c>
      <c r="GD1566" s="2">
        <v>830.14</v>
      </c>
      <c r="GE1566" s="2">
        <v>11</v>
      </c>
      <c r="GF1566" s="2" t="s">
        <v>188</v>
      </c>
    </row>
    <row r="1567" spans="1:188" x14ac:dyDescent="0.7">
      <c r="A1567" s="2">
        <v>1550079</v>
      </c>
      <c r="B1567" s="2" t="s">
        <v>1753</v>
      </c>
      <c r="C1567" s="3">
        <v>41275</v>
      </c>
      <c r="D1567" s="2">
        <v>6</v>
      </c>
      <c r="E1567" s="2">
        <v>3</v>
      </c>
      <c r="F1567" s="2">
        <v>1</v>
      </c>
      <c r="G1567" s="2">
        <v>3</v>
      </c>
      <c r="H1567" s="2">
        <v>1</v>
      </c>
      <c r="I1567" s="2">
        <v>0</v>
      </c>
      <c r="J1567" s="2">
        <v>2</v>
      </c>
      <c r="K1567" s="2">
        <v>0</v>
      </c>
      <c r="L1567" s="2">
        <v>1</v>
      </c>
      <c r="M1567" s="2">
        <v>1</v>
      </c>
      <c r="N1567" s="2">
        <v>0</v>
      </c>
      <c r="O1567" s="2">
        <v>2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1</v>
      </c>
      <c r="AE1567" s="2">
        <v>0</v>
      </c>
      <c r="AF1567" s="2">
        <v>0</v>
      </c>
      <c r="AG1567" s="2">
        <v>0</v>
      </c>
      <c r="AH1567" s="2">
        <v>1</v>
      </c>
      <c r="AI1567" s="2">
        <v>1</v>
      </c>
      <c r="AJ1567" s="2">
        <v>0</v>
      </c>
      <c r="AK1567" s="2">
        <v>0</v>
      </c>
      <c r="AL1567" s="2">
        <v>0</v>
      </c>
      <c r="AM1567" s="2">
        <v>0</v>
      </c>
      <c r="AN1567" s="2">
        <v>1</v>
      </c>
      <c r="AO1567" s="2">
        <v>0</v>
      </c>
      <c r="AP1567" s="2">
        <v>0</v>
      </c>
      <c r="AQ1567" s="2">
        <v>0</v>
      </c>
      <c r="AR1567" s="2">
        <v>1</v>
      </c>
      <c r="AS1567" s="2">
        <v>0</v>
      </c>
      <c r="AT1567" s="2">
        <v>0</v>
      </c>
      <c r="AU1567" s="2">
        <v>0</v>
      </c>
      <c r="AV1567" s="2">
        <v>1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1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96.36</v>
      </c>
      <c r="CG1567" s="2">
        <v>69.89</v>
      </c>
      <c r="CH1567" s="2">
        <v>26.47</v>
      </c>
      <c r="CI1567" s="2">
        <v>0</v>
      </c>
      <c r="CJ1567" s="2">
        <v>44.76</v>
      </c>
      <c r="CK1567" s="2">
        <v>0</v>
      </c>
      <c r="CL1567" s="2">
        <v>25.13</v>
      </c>
      <c r="CM1567" s="2">
        <v>0</v>
      </c>
      <c r="CN1567" s="2">
        <v>26.47</v>
      </c>
      <c r="CO1567" s="2">
        <v>0</v>
      </c>
      <c r="CP1567" s="2">
        <v>44.76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2">
        <v>26.47</v>
      </c>
      <c r="DC1567" s="2">
        <v>0</v>
      </c>
      <c r="DD1567" s="2">
        <v>44.76</v>
      </c>
      <c r="DE1567" s="2">
        <v>0</v>
      </c>
      <c r="DF1567" s="2">
        <v>25.13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2">
        <v>26.47</v>
      </c>
      <c r="EH1567" s="2">
        <v>0</v>
      </c>
      <c r="EI1567" s="2">
        <v>0</v>
      </c>
      <c r="EJ1567" s="2">
        <v>0</v>
      </c>
      <c r="EK1567" s="2">
        <v>0</v>
      </c>
      <c r="EL1567" s="2">
        <v>0</v>
      </c>
      <c r="EM1567" s="2">
        <v>0</v>
      </c>
      <c r="EN1567" s="2">
        <v>0</v>
      </c>
      <c r="EO1567" s="2">
        <v>0</v>
      </c>
      <c r="EP1567" s="2">
        <v>0</v>
      </c>
      <c r="EQ1567" s="2">
        <v>0</v>
      </c>
      <c r="ER1567" s="2">
        <v>0</v>
      </c>
      <c r="ES1567" s="2">
        <v>0</v>
      </c>
      <c r="ET1567" s="2">
        <v>0</v>
      </c>
      <c r="EU1567" s="2">
        <v>20.71</v>
      </c>
      <c r="EV1567" s="2">
        <v>0</v>
      </c>
      <c r="EW1567" s="2">
        <v>0</v>
      </c>
      <c r="EX1567" s="2">
        <v>0</v>
      </c>
      <c r="EY1567" s="2">
        <v>0</v>
      </c>
      <c r="EZ1567" s="2">
        <v>0</v>
      </c>
      <c r="FA1567" s="2">
        <v>0</v>
      </c>
      <c r="FB1567" s="2">
        <v>24.05</v>
      </c>
      <c r="FC1567" s="2">
        <v>0</v>
      </c>
      <c r="FD1567" s="2">
        <v>0</v>
      </c>
      <c r="FE1567" s="2">
        <v>0</v>
      </c>
      <c r="FF1567" s="2">
        <v>0</v>
      </c>
      <c r="FG1567" s="2">
        <v>0</v>
      </c>
      <c r="FH1567" s="2">
        <v>0</v>
      </c>
      <c r="FI1567" s="2">
        <v>0</v>
      </c>
      <c r="FJ1567" s="2">
        <v>0</v>
      </c>
      <c r="FK1567" s="2">
        <v>0</v>
      </c>
      <c r="FL1567" s="2">
        <v>0</v>
      </c>
      <c r="FM1567" s="2">
        <v>0</v>
      </c>
      <c r="FN1567" s="2">
        <v>0</v>
      </c>
      <c r="FO1567" s="2">
        <v>0</v>
      </c>
      <c r="FP1567" s="2">
        <v>0</v>
      </c>
      <c r="FQ1567" s="2">
        <v>0</v>
      </c>
      <c r="FR1567" s="2">
        <v>0</v>
      </c>
      <c r="FS1567" s="2">
        <v>0</v>
      </c>
      <c r="FT1567" s="2">
        <v>0</v>
      </c>
      <c r="FU1567" s="2">
        <v>0</v>
      </c>
      <c r="FV1567" s="2">
        <v>0</v>
      </c>
      <c r="FW1567" s="2">
        <v>0</v>
      </c>
      <c r="FX1567" s="2">
        <v>0</v>
      </c>
      <c r="FY1567" s="2">
        <v>0</v>
      </c>
      <c r="FZ1567" s="2">
        <v>0</v>
      </c>
      <c r="GA1567" s="2">
        <v>0</v>
      </c>
      <c r="GB1567" s="2">
        <v>25.13</v>
      </c>
      <c r="GC1567" s="2">
        <v>0</v>
      </c>
      <c r="GD1567" s="2">
        <v>96.3599999999999</v>
      </c>
      <c r="GE1567" s="2">
        <v>4</v>
      </c>
      <c r="GF1567" s="2" t="s">
        <v>188</v>
      </c>
    </row>
    <row r="1568" spans="1:188" x14ac:dyDescent="0.7">
      <c r="A1568" s="2">
        <v>1550174</v>
      </c>
      <c r="B1568" s="2" t="s">
        <v>1754</v>
      </c>
      <c r="C1568" s="3">
        <v>41275</v>
      </c>
      <c r="D1568" s="2">
        <v>6</v>
      </c>
      <c r="E1568" s="2">
        <v>3</v>
      </c>
      <c r="F1568" s="2">
        <v>1</v>
      </c>
      <c r="G1568" s="2">
        <v>3</v>
      </c>
      <c r="H1568" s="2">
        <v>1</v>
      </c>
      <c r="I1568" s="2">
        <v>0</v>
      </c>
      <c r="J1568" s="2">
        <v>1</v>
      </c>
      <c r="K1568" s="2">
        <v>0</v>
      </c>
      <c r="L1568" s="2">
        <v>1</v>
      </c>
      <c r="M1568" s="2">
        <v>1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1</v>
      </c>
      <c r="AE1568" s="2">
        <v>0</v>
      </c>
      <c r="AF1568" s="2">
        <v>0</v>
      </c>
      <c r="AG1568" s="2">
        <v>0</v>
      </c>
      <c r="AH1568" s="2">
        <v>1</v>
      </c>
      <c r="AI1568" s="2">
        <v>1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0</v>
      </c>
      <c r="AP1568" s="2">
        <v>0</v>
      </c>
      <c r="AQ1568" s="2">
        <v>0</v>
      </c>
      <c r="AR1568" s="2">
        <v>1</v>
      </c>
      <c r="AS1568" s="2">
        <v>0</v>
      </c>
      <c r="AT1568" s="2">
        <v>0</v>
      </c>
      <c r="AU1568" s="2">
        <v>0</v>
      </c>
      <c r="AV1568" s="2">
        <v>1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1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180</v>
      </c>
      <c r="CG1568" s="2">
        <v>150</v>
      </c>
      <c r="CH1568" s="2">
        <v>30</v>
      </c>
      <c r="CI1568" s="2">
        <v>0</v>
      </c>
      <c r="CJ1568" s="2">
        <v>50</v>
      </c>
      <c r="CK1568" s="2">
        <v>0</v>
      </c>
      <c r="CL1568" s="2">
        <v>100</v>
      </c>
      <c r="CM1568" s="2">
        <v>0</v>
      </c>
      <c r="CN1568" s="2">
        <v>30</v>
      </c>
      <c r="CO1568" s="2">
        <v>0</v>
      </c>
      <c r="CP1568" s="2">
        <v>50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30</v>
      </c>
      <c r="DC1568" s="2">
        <v>0</v>
      </c>
      <c r="DD1568" s="2">
        <v>50</v>
      </c>
      <c r="DE1568" s="2">
        <v>0</v>
      </c>
      <c r="DF1568" s="2">
        <v>100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30</v>
      </c>
      <c r="EG1568" s="2">
        <v>0</v>
      </c>
      <c r="EH1568" s="2">
        <v>0</v>
      </c>
      <c r="EI1568" s="2">
        <v>0</v>
      </c>
      <c r="EJ1568" s="2">
        <v>0</v>
      </c>
      <c r="EK1568" s="2">
        <v>0</v>
      </c>
      <c r="EL1568" s="2">
        <v>0</v>
      </c>
      <c r="EM1568" s="2">
        <v>0</v>
      </c>
      <c r="EN1568" s="2">
        <v>0</v>
      </c>
      <c r="EO1568" s="2">
        <v>0</v>
      </c>
      <c r="EP1568" s="2">
        <v>0</v>
      </c>
      <c r="EQ1568" s="2">
        <v>0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s="2">
        <v>0</v>
      </c>
      <c r="EZ1568" s="2">
        <v>0</v>
      </c>
      <c r="FA1568" s="2">
        <v>0</v>
      </c>
      <c r="FB1568" s="2">
        <v>0</v>
      </c>
      <c r="FC1568" s="2">
        <v>50</v>
      </c>
      <c r="FD1568" s="2">
        <v>0</v>
      </c>
      <c r="FE1568" s="2">
        <v>0</v>
      </c>
      <c r="FF1568" s="2">
        <v>0</v>
      </c>
      <c r="FG1568" s="2">
        <v>0</v>
      </c>
      <c r="FH1568" s="2">
        <v>0</v>
      </c>
      <c r="FI1568" s="2">
        <v>0</v>
      </c>
      <c r="FJ1568" s="2">
        <v>0</v>
      </c>
      <c r="FK1568" s="2">
        <v>0</v>
      </c>
      <c r="FL1568" s="2">
        <v>0</v>
      </c>
      <c r="FM1568" s="2">
        <v>0</v>
      </c>
      <c r="FN1568" s="2">
        <v>0</v>
      </c>
      <c r="FO1568" s="2">
        <v>0</v>
      </c>
      <c r="FP1568" s="2">
        <v>0</v>
      </c>
      <c r="FQ1568" s="2">
        <v>0</v>
      </c>
      <c r="FR1568" s="2">
        <v>100</v>
      </c>
      <c r="FS1568" s="2">
        <v>0</v>
      </c>
      <c r="FT1568" s="2">
        <v>0</v>
      </c>
      <c r="FU1568" s="2">
        <v>0</v>
      </c>
      <c r="FV1568" s="2">
        <v>0</v>
      </c>
      <c r="FW1568" s="2">
        <v>0</v>
      </c>
      <c r="FX1568" s="2">
        <v>0</v>
      </c>
      <c r="FY1568" s="2">
        <v>0</v>
      </c>
      <c r="FZ1568" s="2">
        <v>0</v>
      </c>
      <c r="GA1568" s="2">
        <v>0</v>
      </c>
      <c r="GB1568" s="2">
        <v>0</v>
      </c>
      <c r="GC1568" s="2">
        <v>0</v>
      </c>
      <c r="GD1568" s="2">
        <v>180</v>
      </c>
      <c r="GE1568" s="2">
        <v>3</v>
      </c>
      <c r="GF1568" s="2" t="s">
        <v>188</v>
      </c>
    </row>
    <row r="1569" spans="1:188" x14ac:dyDescent="0.7">
      <c r="A1569" s="2">
        <v>1551897</v>
      </c>
      <c r="B1569" s="2" t="s">
        <v>1755</v>
      </c>
      <c r="C1569" s="3">
        <v>41275</v>
      </c>
      <c r="D1569" s="2">
        <v>6</v>
      </c>
      <c r="E1569" s="2">
        <v>4</v>
      </c>
      <c r="F1569" s="2">
        <v>2</v>
      </c>
      <c r="G1569" s="2">
        <v>4</v>
      </c>
      <c r="H1569" s="2">
        <v>8</v>
      </c>
      <c r="I1569" s="2">
        <v>0</v>
      </c>
      <c r="J1569" s="2">
        <v>1</v>
      </c>
      <c r="K1569" s="2">
        <v>0</v>
      </c>
      <c r="L1569" s="2">
        <v>2</v>
      </c>
      <c r="M1569" s="2">
        <v>8</v>
      </c>
      <c r="N1569" s="2">
        <v>0</v>
      </c>
      <c r="O1569" s="2">
        <v>1</v>
      </c>
      <c r="P1569" s="2">
        <v>0</v>
      </c>
      <c r="Q1569" s="2">
        <v>2</v>
      </c>
      <c r="R1569" s="2">
        <v>0</v>
      </c>
      <c r="S1569" s="2">
        <v>0</v>
      </c>
      <c r="T1569" s="2">
        <v>0</v>
      </c>
      <c r="U1569" s="2">
        <v>0</v>
      </c>
      <c r="V1569" s="2">
        <v>1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</v>
      </c>
      <c r="AI1569" s="2">
        <v>1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>
        <v>0</v>
      </c>
      <c r="AP1569" s="2">
        <v>0</v>
      </c>
      <c r="AQ1569" s="2">
        <v>0</v>
      </c>
      <c r="AR1569" s="2">
        <v>1</v>
      </c>
      <c r="AS1569" s="2">
        <v>0</v>
      </c>
      <c r="AT1569" s="2">
        <v>0</v>
      </c>
      <c r="AU1569" s="2">
        <v>0</v>
      </c>
      <c r="AV1569" s="2">
        <v>1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1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49</v>
      </c>
      <c r="CG1569" s="2">
        <v>65</v>
      </c>
      <c r="CH1569" s="2">
        <v>39</v>
      </c>
      <c r="CI1569" s="2">
        <v>0</v>
      </c>
      <c r="CJ1569" s="2">
        <v>10</v>
      </c>
      <c r="CK1569" s="2">
        <v>0</v>
      </c>
      <c r="CL1569" s="2">
        <v>55</v>
      </c>
      <c r="CM1569" s="2">
        <v>0</v>
      </c>
      <c r="CN1569" s="2">
        <v>39</v>
      </c>
      <c r="CO1569" s="2">
        <v>0</v>
      </c>
      <c r="CP1569" s="2">
        <v>10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2">
        <v>39</v>
      </c>
      <c r="DC1569" s="2">
        <v>0</v>
      </c>
      <c r="DD1569" s="2">
        <v>10</v>
      </c>
      <c r="DE1569" s="2">
        <v>0</v>
      </c>
      <c r="DF1569" s="2">
        <v>55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18</v>
      </c>
      <c r="EE1569" s="2">
        <v>0</v>
      </c>
      <c r="EF1569" s="2">
        <v>7</v>
      </c>
      <c r="EG1569" s="2">
        <v>14</v>
      </c>
      <c r="EH1569" s="2">
        <v>0</v>
      </c>
      <c r="EI1569" s="2">
        <v>0</v>
      </c>
      <c r="EJ1569" s="2">
        <v>0</v>
      </c>
      <c r="EK1569" s="2">
        <v>0</v>
      </c>
      <c r="EL1569" s="2">
        <v>0</v>
      </c>
      <c r="EM1569" s="2">
        <v>0</v>
      </c>
      <c r="EN1569" s="2">
        <v>0</v>
      </c>
      <c r="EO1569" s="2">
        <v>0</v>
      </c>
      <c r="EP1569" s="2">
        <v>0</v>
      </c>
      <c r="EQ1569" s="2">
        <v>0</v>
      </c>
      <c r="ER1569" s="2">
        <v>0</v>
      </c>
      <c r="ES1569" s="2">
        <v>0</v>
      </c>
      <c r="ET1569" s="2">
        <v>0</v>
      </c>
      <c r="EU1569" s="2">
        <v>0</v>
      </c>
      <c r="EV1569" s="2">
        <v>10</v>
      </c>
      <c r="EW1569" s="2">
        <v>0</v>
      </c>
      <c r="EX1569" s="2">
        <v>0</v>
      </c>
      <c r="EY1569" s="2">
        <v>0</v>
      </c>
      <c r="EZ1569" s="2">
        <v>0</v>
      </c>
      <c r="FA1569" s="2">
        <v>0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s="2">
        <v>0</v>
      </c>
      <c r="FK1569" s="2">
        <v>0</v>
      </c>
      <c r="FL1569" s="2">
        <v>0</v>
      </c>
      <c r="FM1569" s="2">
        <v>0</v>
      </c>
      <c r="FN1569" s="2">
        <v>0</v>
      </c>
      <c r="FO1569" s="2">
        <v>0</v>
      </c>
      <c r="FP1569" s="2">
        <v>0</v>
      </c>
      <c r="FQ1569" s="2">
        <v>0</v>
      </c>
      <c r="FR1569" s="2">
        <v>0</v>
      </c>
      <c r="FS1569" s="2">
        <v>0</v>
      </c>
      <c r="FT1569" s="2">
        <v>0</v>
      </c>
      <c r="FU1569" s="2">
        <v>0</v>
      </c>
      <c r="FV1569" s="2">
        <v>0</v>
      </c>
      <c r="FW1569" s="2">
        <v>0</v>
      </c>
      <c r="FX1569" s="2">
        <v>0</v>
      </c>
      <c r="FY1569" s="2">
        <v>0</v>
      </c>
      <c r="FZ1569" s="2">
        <v>0</v>
      </c>
      <c r="GA1569" s="2">
        <v>0</v>
      </c>
      <c r="GB1569" s="2">
        <v>0</v>
      </c>
      <c r="GC1569" s="2">
        <v>55</v>
      </c>
      <c r="GD1569" s="2">
        <v>104</v>
      </c>
      <c r="GE1569" s="2">
        <v>11</v>
      </c>
      <c r="GF1569" s="2" t="s">
        <v>188</v>
      </c>
    </row>
    <row r="1570" spans="1:188" x14ac:dyDescent="0.7">
      <c r="A1570" s="2">
        <v>1552534</v>
      </c>
      <c r="B1570" s="2" t="s">
        <v>1756</v>
      </c>
      <c r="C1570" s="3">
        <v>41275</v>
      </c>
      <c r="D1570" s="2">
        <v>6</v>
      </c>
      <c r="E1570" s="2">
        <v>4</v>
      </c>
      <c r="F1570" s="2">
        <v>2</v>
      </c>
      <c r="G1570" s="2">
        <v>4</v>
      </c>
      <c r="H1570" s="2">
        <v>3</v>
      </c>
      <c r="I1570" s="2">
        <v>0</v>
      </c>
      <c r="J1570" s="2">
        <v>1</v>
      </c>
      <c r="K1570" s="2">
        <v>0</v>
      </c>
      <c r="L1570" s="2">
        <v>3</v>
      </c>
      <c r="M1570" s="2">
        <v>3</v>
      </c>
      <c r="N1570" s="2">
        <v>0</v>
      </c>
      <c r="O1570" s="2">
        <v>1</v>
      </c>
      <c r="P1570" s="2">
        <v>0</v>
      </c>
      <c r="Q1570" s="2">
        <v>3</v>
      </c>
      <c r="R1570" s="2">
        <v>0</v>
      </c>
      <c r="S1570" s="2">
        <v>0</v>
      </c>
      <c r="T1570" s="2">
        <v>0</v>
      </c>
      <c r="U1570" s="2">
        <v>0</v>
      </c>
      <c r="V1570" s="2">
        <v>1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1</v>
      </c>
      <c r="AI1570" s="2">
        <v>1</v>
      </c>
      <c r="AJ1570" s="2">
        <v>0</v>
      </c>
      <c r="AK1570" s="2">
        <v>0</v>
      </c>
      <c r="AL1570" s="2">
        <v>0</v>
      </c>
      <c r="AM1570" s="2">
        <v>0</v>
      </c>
      <c r="AN1570" s="2">
        <v>1</v>
      </c>
      <c r="AO1570" s="2">
        <v>0</v>
      </c>
      <c r="AP1570" s="2">
        <v>0</v>
      </c>
      <c r="AQ1570" s="2">
        <v>0</v>
      </c>
      <c r="AR1570" s="2">
        <v>1</v>
      </c>
      <c r="AS1570" s="2">
        <v>0</v>
      </c>
      <c r="AT1570" s="2">
        <v>0</v>
      </c>
      <c r="AU1570" s="2">
        <v>0</v>
      </c>
      <c r="AV1570" s="2">
        <v>1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1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600</v>
      </c>
      <c r="CG1570" s="2">
        <v>590</v>
      </c>
      <c r="CH1570" s="2">
        <v>100</v>
      </c>
      <c r="CI1570" s="2">
        <v>0</v>
      </c>
      <c r="CJ1570" s="2">
        <v>500</v>
      </c>
      <c r="CK1570" s="2">
        <v>0</v>
      </c>
      <c r="CL1570" s="2">
        <v>90</v>
      </c>
      <c r="CM1570" s="2">
        <v>0</v>
      </c>
      <c r="CN1570" s="2">
        <v>100</v>
      </c>
      <c r="CO1570" s="2">
        <v>0</v>
      </c>
      <c r="CP1570" s="2">
        <v>500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0</v>
      </c>
      <c r="CZ1570" s="2">
        <v>0</v>
      </c>
      <c r="DA1570" s="2">
        <v>0</v>
      </c>
      <c r="DB1570" s="2">
        <v>100</v>
      </c>
      <c r="DC1570" s="2">
        <v>0</v>
      </c>
      <c r="DD1570" s="2">
        <v>500</v>
      </c>
      <c r="DE1570" s="2">
        <v>0</v>
      </c>
      <c r="DF1570" s="2">
        <v>90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100</v>
      </c>
      <c r="EE1570" s="2">
        <v>0</v>
      </c>
      <c r="EF1570" s="2">
        <v>0</v>
      </c>
      <c r="EG1570" s="2">
        <v>0</v>
      </c>
      <c r="EH1570" s="2">
        <v>0</v>
      </c>
      <c r="EI1570" s="2">
        <v>0</v>
      </c>
      <c r="EJ1570" s="2">
        <v>0</v>
      </c>
      <c r="EK1570" s="2">
        <v>0</v>
      </c>
      <c r="EL1570" s="2">
        <v>0</v>
      </c>
      <c r="EM1570" s="2">
        <v>0</v>
      </c>
      <c r="EN1570" s="2">
        <v>0</v>
      </c>
      <c r="EO1570" s="2">
        <v>0</v>
      </c>
      <c r="EP1570" s="2">
        <v>0</v>
      </c>
      <c r="EQ1570" s="2">
        <v>0</v>
      </c>
      <c r="ER1570" s="2">
        <v>0</v>
      </c>
      <c r="ES1570" s="2">
        <v>0</v>
      </c>
      <c r="ET1570" s="2">
        <v>0</v>
      </c>
      <c r="EU1570" s="2">
        <v>0</v>
      </c>
      <c r="EV1570" s="2">
        <v>0</v>
      </c>
      <c r="EW1570" s="2">
        <v>0</v>
      </c>
      <c r="EX1570" s="2">
        <v>0</v>
      </c>
      <c r="EY1570" s="2">
        <v>0</v>
      </c>
      <c r="EZ1570" s="2">
        <v>0</v>
      </c>
      <c r="FA1570" s="2">
        <v>0</v>
      </c>
      <c r="FB1570" s="2">
        <v>0</v>
      </c>
      <c r="FC1570" s="2">
        <v>0</v>
      </c>
      <c r="FD1570" s="2">
        <v>0</v>
      </c>
      <c r="FE1570" s="2">
        <v>500</v>
      </c>
      <c r="FF1570" s="2">
        <v>0</v>
      </c>
      <c r="FG1570" s="2">
        <v>0</v>
      </c>
      <c r="FH1570" s="2">
        <v>0</v>
      </c>
      <c r="FI1570" s="2">
        <v>0</v>
      </c>
      <c r="FJ1570" s="2">
        <v>0</v>
      </c>
      <c r="FK1570" s="2">
        <v>0</v>
      </c>
      <c r="FL1570" s="2">
        <v>0</v>
      </c>
      <c r="FM1570" s="2">
        <v>0</v>
      </c>
      <c r="FN1570" s="2">
        <v>0</v>
      </c>
      <c r="FO1570" s="2">
        <v>0</v>
      </c>
      <c r="FP1570" s="2">
        <v>0</v>
      </c>
      <c r="FQ1570" s="2">
        <v>0</v>
      </c>
      <c r="FR1570" s="2">
        <v>0</v>
      </c>
      <c r="FS1570" s="2">
        <v>0</v>
      </c>
      <c r="FT1570" s="2">
        <v>0</v>
      </c>
      <c r="FU1570" s="2">
        <v>0</v>
      </c>
      <c r="FV1570" s="2">
        <v>25</v>
      </c>
      <c r="FW1570" s="2">
        <v>0</v>
      </c>
      <c r="FX1570" s="2">
        <v>0</v>
      </c>
      <c r="FY1570" s="2">
        <v>40</v>
      </c>
      <c r="FZ1570" s="2">
        <v>0</v>
      </c>
      <c r="GA1570" s="2">
        <v>0</v>
      </c>
      <c r="GB1570" s="2">
        <v>0</v>
      </c>
      <c r="GC1570" s="2">
        <v>25</v>
      </c>
      <c r="GD1570" s="2">
        <v>690</v>
      </c>
      <c r="GE1570" s="2">
        <v>7</v>
      </c>
      <c r="GF1570" s="2" t="s">
        <v>188</v>
      </c>
    </row>
    <row r="1571" spans="1:188" x14ac:dyDescent="0.7">
      <c r="A1571" s="2">
        <v>1554023</v>
      </c>
      <c r="B1571" s="2" t="s">
        <v>1757</v>
      </c>
      <c r="C1571" s="3">
        <v>41275</v>
      </c>
      <c r="D1571" s="2">
        <v>6</v>
      </c>
      <c r="E1571" s="2">
        <v>3</v>
      </c>
      <c r="F1571" s="2">
        <v>1</v>
      </c>
      <c r="G1571" s="2">
        <v>3</v>
      </c>
      <c r="H1571" s="2">
        <v>1</v>
      </c>
      <c r="I1571" s="2">
        <v>0</v>
      </c>
      <c r="J1571" s="2">
        <v>1</v>
      </c>
      <c r="K1571" s="2">
        <v>0</v>
      </c>
      <c r="L1571" s="2">
        <v>1</v>
      </c>
      <c r="M1571" s="2">
        <v>1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1</v>
      </c>
      <c r="AE1571" s="2">
        <v>0</v>
      </c>
      <c r="AF1571" s="2">
        <v>0</v>
      </c>
      <c r="AG1571" s="2">
        <v>0</v>
      </c>
      <c r="AH1571" s="2">
        <v>1</v>
      </c>
      <c r="AI1571" s="2">
        <v>1</v>
      </c>
      <c r="AJ1571" s="2">
        <v>0</v>
      </c>
      <c r="AK1571" s="2">
        <v>0</v>
      </c>
      <c r="AL1571" s="2">
        <v>0</v>
      </c>
      <c r="AM1571" s="2">
        <v>0</v>
      </c>
      <c r="AN1571" s="2">
        <v>1</v>
      </c>
      <c r="AO1571" s="2">
        <v>0</v>
      </c>
      <c r="AP1571" s="2">
        <v>0</v>
      </c>
      <c r="AQ1571" s="2">
        <v>0</v>
      </c>
      <c r="AR1571" s="2">
        <v>1</v>
      </c>
      <c r="AS1571" s="2">
        <v>0</v>
      </c>
      <c r="AT1571" s="2">
        <v>0</v>
      </c>
      <c r="AU1571" s="2">
        <v>0</v>
      </c>
      <c r="AV1571" s="2">
        <v>1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1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60</v>
      </c>
      <c r="CG1571" s="2">
        <v>35</v>
      </c>
      <c r="CH1571" s="2">
        <v>25</v>
      </c>
      <c r="CI1571" s="2">
        <v>0</v>
      </c>
      <c r="CJ1571" s="2">
        <v>25</v>
      </c>
      <c r="CK1571" s="2">
        <v>0</v>
      </c>
      <c r="CL1571" s="2">
        <v>10</v>
      </c>
      <c r="CM1571" s="2">
        <v>0</v>
      </c>
      <c r="CN1571" s="2">
        <v>25</v>
      </c>
      <c r="CO1571" s="2">
        <v>0</v>
      </c>
      <c r="CP1571" s="2">
        <v>25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25</v>
      </c>
      <c r="DC1571" s="2">
        <v>0</v>
      </c>
      <c r="DD1571" s="2">
        <v>25</v>
      </c>
      <c r="DE1571" s="2">
        <v>0</v>
      </c>
      <c r="DF1571" s="2">
        <v>10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25</v>
      </c>
      <c r="EE1571" s="2">
        <v>0</v>
      </c>
      <c r="EF1571" s="2">
        <v>0</v>
      </c>
      <c r="EG1571" s="2">
        <v>0</v>
      </c>
      <c r="EH1571" s="2">
        <v>0</v>
      </c>
      <c r="EI1571" s="2">
        <v>0</v>
      </c>
      <c r="EJ1571" s="2">
        <v>0</v>
      </c>
      <c r="EK1571" s="2">
        <v>0</v>
      </c>
      <c r="EL1571" s="2">
        <v>0</v>
      </c>
      <c r="EM1571" s="2">
        <v>0</v>
      </c>
      <c r="EN1571" s="2">
        <v>0</v>
      </c>
      <c r="EO1571" s="2">
        <v>0</v>
      </c>
      <c r="EP1571" s="2">
        <v>0</v>
      </c>
      <c r="EQ1571" s="2">
        <v>0</v>
      </c>
      <c r="ER1571" s="2">
        <v>0</v>
      </c>
      <c r="ES1571" s="2">
        <v>0</v>
      </c>
      <c r="ET1571" s="2">
        <v>0</v>
      </c>
      <c r="EU1571" s="2">
        <v>0</v>
      </c>
      <c r="EV1571" s="2">
        <v>0</v>
      </c>
      <c r="EW1571" s="2">
        <v>0</v>
      </c>
      <c r="EX1571" s="2">
        <v>0</v>
      </c>
      <c r="EY1571" s="2">
        <v>0</v>
      </c>
      <c r="EZ1571" s="2">
        <v>0</v>
      </c>
      <c r="FA1571" s="2">
        <v>0</v>
      </c>
      <c r="FB1571" s="2">
        <v>25</v>
      </c>
      <c r="FC1571" s="2">
        <v>0</v>
      </c>
      <c r="FD1571" s="2">
        <v>0</v>
      </c>
      <c r="FE1571" s="2">
        <v>0</v>
      </c>
      <c r="FF1571" s="2">
        <v>0</v>
      </c>
      <c r="FG1571" s="2">
        <v>0</v>
      </c>
      <c r="FH1571" s="2">
        <v>0</v>
      </c>
      <c r="FI1571" s="2">
        <v>0</v>
      </c>
      <c r="FJ1571" s="2">
        <v>0</v>
      </c>
      <c r="FK1571" s="2">
        <v>0</v>
      </c>
      <c r="FL1571" s="2">
        <v>0</v>
      </c>
      <c r="FM1571" s="2">
        <v>0</v>
      </c>
      <c r="FN1571" s="2">
        <v>0</v>
      </c>
      <c r="FO1571" s="2">
        <v>0</v>
      </c>
      <c r="FP1571" s="2">
        <v>0</v>
      </c>
      <c r="FQ1571" s="2">
        <v>0</v>
      </c>
      <c r="FR1571" s="2">
        <v>10</v>
      </c>
      <c r="FS1571" s="2">
        <v>0</v>
      </c>
      <c r="FT1571" s="2">
        <v>0</v>
      </c>
      <c r="FU1571" s="2">
        <v>0</v>
      </c>
      <c r="FV1571" s="2">
        <v>0</v>
      </c>
      <c r="FW1571" s="2">
        <v>0</v>
      </c>
      <c r="FX1571" s="2">
        <v>0</v>
      </c>
      <c r="FY1571" s="2">
        <v>0</v>
      </c>
      <c r="FZ1571" s="2">
        <v>0</v>
      </c>
      <c r="GA1571" s="2">
        <v>0</v>
      </c>
      <c r="GB1571" s="2">
        <v>0</v>
      </c>
      <c r="GC1571" s="2">
        <v>0</v>
      </c>
      <c r="GD1571" s="2">
        <v>60</v>
      </c>
      <c r="GE1571" s="2">
        <v>3</v>
      </c>
      <c r="GF1571" s="2" t="s">
        <v>188</v>
      </c>
    </row>
    <row r="1572" spans="1:188" x14ac:dyDescent="0.7">
      <c r="A1572" s="2">
        <v>1555370</v>
      </c>
      <c r="B1572" s="2" t="s">
        <v>1758</v>
      </c>
      <c r="C1572" s="3">
        <v>41275</v>
      </c>
      <c r="D1572" s="2">
        <v>6</v>
      </c>
      <c r="E1572" s="2">
        <v>3</v>
      </c>
      <c r="F1572" s="2">
        <v>1</v>
      </c>
      <c r="G1572" s="2">
        <v>3</v>
      </c>
      <c r="H1572" s="2">
        <v>1</v>
      </c>
      <c r="I1572" s="2">
        <v>0</v>
      </c>
      <c r="J1572" s="2">
        <v>1</v>
      </c>
      <c r="K1572" s="2">
        <v>0</v>
      </c>
      <c r="L1572" s="2">
        <v>1</v>
      </c>
      <c r="M1572" s="2">
        <v>1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1</v>
      </c>
      <c r="AE1572" s="2">
        <v>0</v>
      </c>
      <c r="AF1572" s="2">
        <v>0</v>
      </c>
      <c r="AG1572" s="2">
        <v>0</v>
      </c>
      <c r="AH1572" s="2">
        <v>1</v>
      </c>
      <c r="AI1572" s="2">
        <v>1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0</v>
      </c>
      <c r="AP1572" s="2">
        <v>0</v>
      </c>
      <c r="AQ1572" s="2">
        <v>0</v>
      </c>
      <c r="AR1572" s="2">
        <v>1</v>
      </c>
      <c r="AS1572" s="2">
        <v>0</v>
      </c>
      <c r="AT1572" s="2">
        <v>0</v>
      </c>
      <c r="AU1572" s="2">
        <v>0</v>
      </c>
      <c r="AV1572" s="2">
        <v>1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1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250</v>
      </c>
      <c r="CG1572" s="2">
        <v>150</v>
      </c>
      <c r="CH1572" s="2">
        <v>100</v>
      </c>
      <c r="CI1572" s="2">
        <v>0</v>
      </c>
      <c r="CJ1572" s="2">
        <v>50</v>
      </c>
      <c r="CK1572" s="2">
        <v>0</v>
      </c>
      <c r="CL1572" s="2">
        <v>100</v>
      </c>
      <c r="CM1572" s="2">
        <v>0</v>
      </c>
      <c r="CN1572" s="2">
        <v>100</v>
      </c>
      <c r="CO1572" s="2">
        <v>0</v>
      </c>
      <c r="CP1572" s="2">
        <v>50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100</v>
      </c>
      <c r="DC1572" s="2">
        <v>0</v>
      </c>
      <c r="DD1572" s="2">
        <v>50</v>
      </c>
      <c r="DE1572" s="2">
        <v>0</v>
      </c>
      <c r="DF1572" s="2">
        <v>100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100</v>
      </c>
      <c r="EC1572" s="2">
        <v>0</v>
      </c>
      <c r="ED1572" s="2">
        <v>0</v>
      </c>
      <c r="EE1572" s="2">
        <v>0</v>
      </c>
      <c r="EF1572" s="2">
        <v>0</v>
      </c>
      <c r="EG1572" s="2">
        <v>0</v>
      </c>
      <c r="EH1572" s="2">
        <v>0</v>
      </c>
      <c r="EI1572" s="2">
        <v>0</v>
      </c>
      <c r="EJ1572" s="2">
        <v>0</v>
      </c>
      <c r="EK1572" s="2">
        <v>0</v>
      </c>
      <c r="EL1572" s="2">
        <v>0</v>
      </c>
      <c r="EM1572" s="2">
        <v>0</v>
      </c>
      <c r="EN1572" s="2">
        <v>0</v>
      </c>
      <c r="EO1572" s="2">
        <v>0</v>
      </c>
      <c r="EP1572" s="2">
        <v>0</v>
      </c>
      <c r="EQ1572" s="2">
        <v>0</v>
      </c>
      <c r="ER1572" s="2">
        <v>0</v>
      </c>
      <c r="ES1572" s="2">
        <v>0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s="2">
        <v>50</v>
      </c>
      <c r="EZ1572" s="2">
        <v>0</v>
      </c>
      <c r="FA1572" s="2">
        <v>0</v>
      </c>
      <c r="FB1572" s="2">
        <v>0</v>
      </c>
      <c r="FC1572" s="2">
        <v>0</v>
      </c>
      <c r="FD1572" s="2">
        <v>0</v>
      </c>
      <c r="FE1572" s="2">
        <v>0</v>
      </c>
      <c r="FF1572" s="2">
        <v>0</v>
      </c>
      <c r="FG1572" s="2">
        <v>0</v>
      </c>
      <c r="FH1572" s="2">
        <v>0</v>
      </c>
      <c r="FI1572" s="2">
        <v>0</v>
      </c>
      <c r="FJ1572" s="2">
        <v>0</v>
      </c>
      <c r="FK1572" s="2">
        <v>0</v>
      </c>
      <c r="FL1572" s="2">
        <v>0</v>
      </c>
      <c r="FM1572" s="2">
        <v>0</v>
      </c>
      <c r="FN1572" s="2">
        <v>0</v>
      </c>
      <c r="FO1572" s="2">
        <v>0</v>
      </c>
      <c r="FP1572" s="2">
        <v>0</v>
      </c>
      <c r="FQ1572" s="2">
        <v>0</v>
      </c>
      <c r="FR1572" s="2">
        <v>0</v>
      </c>
      <c r="FS1572" s="2">
        <v>0</v>
      </c>
      <c r="FT1572" s="2">
        <v>0</v>
      </c>
      <c r="FU1572" s="2">
        <v>0</v>
      </c>
      <c r="FV1572" s="2">
        <v>0</v>
      </c>
      <c r="FW1572" s="2">
        <v>0</v>
      </c>
      <c r="FX1572" s="2">
        <v>100</v>
      </c>
      <c r="FY1572" s="2">
        <v>0</v>
      </c>
      <c r="FZ1572" s="2">
        <v>0</v>
      </c>
      <c r="GA1572" s="2">
        <v>0</v>
      </c>
      <c r="GB1572" s="2">
        <v>0</v>
      </c>
      <c r="GC1572" s="2">
        <v>0</v>
      </c>
      <c r="GD1572" s="2">
        <v>250</v>
      </c>
      <c r="GE1572" s="2">
        <v>3</v>
      </c>
      <c r="GF1572" s="2" t="s">
        <v>188</v>
      </c>
    </row>
    <row r="1573" spans="1:188" x14ac:dyDescent="0.7">
      <c r="A1573" s="2">
        <v>1556008</v>
      </c>
      <c r="B1573" s="2" t="s">
        <v>1759</v>
      </c>
      <c r="C1573" s="3">
        <v>41275</v>
      </c>
      <c r="D1573" s="2">
        <v>6</v>
      </c>
      <c r="E1573" s="2">
        <v>3</v>
      </c>
      <c r="F1573" s="2">
        <v>1</v>
      </c>
      <c r="G1573" s="2">
        <v>3</v>
      </c>
      <c r="H1573" s="2">
        <v>1</v>
      </c>
      <c r="I1573" s="2">
        <v>0</v>
      </c>
      <c r="J1573" s="2">
        <v>1</v>
      </c>
      <c r="K1573" s="2">
        <v>0</v>
      </c>
      <c r="L1573" s="2">
        <v>1</v>
      </c>
      <c r="M1573" s="2">
        <v>1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1</v>
      </c>
      <c r="AE1573" s="2">
        <v>0</v>
      </c>
      <c r="AF1573" s="2">
        <v>0</v>
      </c>
      <c r="AG1573" s="2">
        <v>0</v>
      </c>
      <c r="AH1573" s="2">
        <v>1</v>
      </c>
      <c r="AI1573" s="2">
        <v>1</v>
      </c>
      <c r="AJ1573" s="2">
        <v>0</v>
      </c>
      <c r="AK1573" s="2">
        <v>0</v>
      </c>
      <c r="AL1573" s="2">
        <v>0</v>
      </c>
      <c r="AM1573" s="2">
        <v>0</v>
      </c>
      <c r="AN1573" s="2">
        <v>1</v>
      </c>
      <c r="AO1573" s="2">
        <v>0</v>
      </c>
      <c r="AP1573" s="2">
        <v>0</v>
      </c>
      <c r="AQ1573" s="2">
        <v>0</v>
      </c>
      <c r="AR1573" s="2">
        <v>1</v>
      </c>
      <c r="AS1573" s="2">
        <v>0</v>
      </c>
      <c r="AT1573" s="2">
        <v>0</v>
      </c>
      <c r="AU1573" s="2">
        <v>0</v>
      </c>
      <c r="AV1573" s="2">
        <v>1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1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30</v>
      </c>
      <c r="CG1573" s="2">
        <v>20</v>
      </c>
      <c r="CH1573" s="2">
        <v>10</v>
      </c>
      <c r="CI1573" s="2">
        <v>0</v>
      </c>
      <c r="CJ1573" s="2">
        <v>10</v>
      </c>
      <c r="CK1573" s="2">
        <v>0</v>
      </c>
      <c r="CL1573" s="2">
        <v>10</v>
      </c>
      <c r="CM1573" s="2">
        <v>0</v>
      </c>
      <c r="CN1573" s="2">
        <v>10</v>
      </c>
      <c r="CO1573" s="2">
        <v>0</v>
      </c>
      <c r="CP1573" s="2">
        <v>10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10</v>
      </c>
      <c r="DC1573" s="2">
        <v>0</v>
      </c>
      <c r="DD1573" s="2">
        <v>10</v>
      </c>
      <c r="DE1573" s="2">
        <v>0</v>
      </c>
      <c r="DF1573" s="2">
        <v>10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10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0</v>
      </c>
      <c r="EH1573" s="2">
        <v>0</v>
      </c>
      <c r="EI1573" s="2">
        <v>0</v>
      </c>
      <c r="EJ1573" s="2">
        <v>0</v>
      </c>
      <c r="EK1573" s="2">
        <v>0</v>
      </c>
      <c r="EL1573" s="2">
        <v>0</v>
      </c>
      <c r="EM1573" s="2">
        <v>0</v>
      </c>
      <c r="EN1573" s="2">
        <v>0</v>
      </c>
      <c r="EO1573" s="2">
        <v>0</v>
      </c>
      <c r="EP1573" s="2">
        <v>0</v>
      </c>
      <c r="EQ1573" s="2">
        <v>0</v>
      </c>
      <c r="ER1573" s="2">
        <v>0</v>
      </c>
      <c r="ES1573" s="2">
        <v>0</v>
      </c>
      <c r="ET1573" s="2">
        <v>0</v>
      </c>
      <c r="EU1573" s="2">
        <v>0</v>
      </c>
      <c r="EV1573" s="2">
        <v>0</v>
      </c>
      <c r="EW1573" s="2">
        <v>0</v>
      </c>
      <c r="EX1573" s="2">
        <v>0</v>
      </c>
      <c r="EY1573" s="2">
        <v>0</v>
      </c>
      <c r="EZ1573" s="2">
        <v>0</v>
      </c>
      <c r="FA1573" s="2">
        <v>0</v>
      </c>
      <c r="FB1573" s="2">
        <v>0</v>
      </c>
      <c r="FC1573" s="2">
        <v>0</v>
      </c>
      <c r="FD1573" s="2">
        <v>10</v>
      </c>
      <c r="FE1573" s="2">
        <v>0</v>
      </c>
      <c r="FF1573" s="2">
        <v>0</v>
      </c>
      <c r="FG1573" s="2">
        <v>0</v>
      </c>
      <c r="FH1573" s="2">
        <v>0</v>
      </c>
      <c r="FI1573" s="2">
        <v>0</v>
      </c>
      <c r="FJ1573" s="2">
        <v>0</v>
      </c>
      <c r="FK1573" s="2">
        <v>0</v>
      </c>
      <c r="FL1573" s="2">
        <v>0</v>
      </c>
      <c r="FM1573" s="2">
        <v>0</v>
      </c>
      <c r="FN1573" s="2">
        <v>0</v>
      </c>
      <c r="FO1573" s="2">
        <v>0</v>
      </c>
      <c r="FP1573" s="2">
        <v>0</v>
      </c>
      <c r="FQ1573" s="2">
        <v>0</v>
      </c>
      <c r="FR1573" s="2">
        <v>0</v>
      </c>
      <c r="FS1573" s="2">
        <v>0</v>
      </c>
      <c r="FT1573" s="2">
        <v>0</v>
      </c>
      <c r="FU1573" s="2">
        <v>0</v>
      </c>
      <c r="FV1573" s="2">
        <v>0</v>
      </c>
      <c r="FW1573" s="2">
        <v>0</v>
      </c>
      <c r="FX1573" s="2">
        <v>0</v>
      </c>
      <c r="FY1573" s="2">
        <v>10</v>
      </c>
      <c r="FZ1573" s="2">
        <v>0</v>
      </c>
      <c r="GA1573" s="2">
        <v>0</v>
      </c>
      <c r="GB1573" s="2">
        <v>0</v>
      </c>
      <c r="GC1573" s="2">
        <v>0</v>
      </c>
      <c r="GD1573" s="2">
        <v>30</v>
      </c>
      <c r="GE1573" s="2">
        <v>3</v>
      </c>
      <c r="GF1573" s="2" t="s">
        <v>188</v>
      </c>
    </row>
    <row r="1574" spans="1:188" x14ac:dyDescent="0.7">
      <c r="A1574" s="2">
        <v>1556687</v>
      </c>
      <c r="B1574" s="2" t="s">
        <v>1760</v>
      </c>
      <c r="C1574" s="3">
        <v>41275</v>
      </c>
      <c r="D1574" s="2">
        <v>6</v>
      </c>
      <c r="E1574" s="2">
        <v>3</v>
      </c>
      <c r="F1574" s="2">
        <v>1</v>
      </c>
      <c r="G1574" s="2">
        <v>3</v>
      </c>
      <c r="H1574" s="2">
        <v>3</v>
      </c>
      <c r="I1574" s="2">
        <v>0</v>
      </c>
      <c r="J1574" s="2">
        <v>3</v>
      </c>
      <c r="K1574" s="2">
        <v>0</v>
      </c>
      <c r="L1574" s="2">
        <v>1</v>
      </c>
      <c r="M1574" s="2">
        <v>3</v>
      </c>
      <c r="N1574" s="2">
        <v>0</v>
      </c>
      <c r="O1574" s="2">
        <v>3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1</v>
      </c>
      <c r="AE1574" s="2">
        <v>0</v>
      </c>
      <c r="AF1574" s="2">
        <v>0</v>
      </c>
      <c r="AG1574" s="2">
        <v>0</v>
      </c>
      <c r="AH1574" s="2">
        <v>1</v>
      </c>
      <c r="AI1574" s="2">
        <v>1</v>
      </c>
      <c r="AJ1574" s="2">
        <v>0</v>
      </c>
      <c r="AK1574" s="2">
        <v>0</v>
      </c>
      <c r="AL1574" s="2">
        <v>0</v>
      </c>
      <c r="AM1574" s="2">
        <v>0</v>
      </c>
      <c r="AN1574" s="2">
        <v>1</v>
      </c>
      <c r="AO1574" s="2">
        <v>0</v>
      </c>
      <c r="AP1574" s="2">
        <v>0</v>
      </c>
      <c r="AQ1574" s="2">
        <v>0</v>
      </c>
      <c r="AR1574" s="2">
        <v>1</v>
      </c>
      <c r="AS1574" s="2">
        <v>0</v>
      </c>
      <c r="AT1574" s="2">
        <v>0</v>
      </c>
      <c r="AU1574" s="2">
        <v>0</v>
      </c>
      <c r="AV1574" s="2">
        <v>1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1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304.49</v>
      </c>
      <c r="CG1574" s="2">
        <v>166.73</v>
      </c>
      <c r="CH1574" s="2">
        <v>137.76</v>
      </c>
      <c r="CI1574" s="2">
        <v>0</v>
      </c>
      <c r="CJ1574" s="2">
        <v>116.73</v>
      </c>
      <c r="CK1574" s="2">
        <v>0</v>
      </c>
      <c r="CL1574" s="2">
        <v>50</v>
      </c>
      <c r="CM1574" s="2">
        <v>0</v>
      </c>
      <c r="CN1574" s="2">
        <v>137.76</v>
      </c>
      <c r="CO1574" s="2">
        <v>0</v>
      </c>
      <c r="CP1574" s="2">
        <v>116.73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2">
        <v>137.76</v>
      </c>
      <c r="DC1574" s="2">
        <v>0</v>
      </c>
      <c r="DD1574" s="2">
        <v>116.73</v>
      </c>
      <c r="DE1574" s="2">
        <v>0</v>
      </c>
      <c r="DF1574" s="2">
        <v>50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50</v>
      </c>
      <c r="DY1574" s="2">
        <v>0</v>
      </c>
      <c r="DZ1574" s="2">
        <v>0</v>
      </c>
      <c r="EA1574" s="2">
        <v>0</v>
      </c>
      <c r="EB1574" s="2">
        <v>0</v>
      </c>
      <c r="EC1574" s="2">
        <v>37.76</v>
      </c>
      <c r="ED1574" s="2">
        <v>0</v>
      </c>
      <c r="EE1574" s="2">
        <v>50</v>
      </c>
      <c r="EF1574" s="2">
        <v>0</v>
      </c>
      <c r="EG1574" s="2">
        <v>0</v>
      </c>
      <c r="EH1574" s="2">
        <v>0</v>
      </c>
      <c r="EI1574" s="2">
        <v>0</v>
      </c>
      <c r="EJ1574" s="2">
        <v>0</v>
      </c>
      <c r="EK1574" s="2">
        <v>0</v>
      </c>
      <c r="EL1574" s="2">
        <v>0</v>
      </c>
      <c r="EM1574" s="2">
        <v>0</v>
      </c>
      <c r="EN1574" s="2">
        <v>0</v>
      </c>
      <c r="EO1574" s="2">
        <v>0</v>
      </c>
      <c r="EP1574" s="2">
        <v>0</v>
      </c>
      <c r="EQ1574" s="2">
        <v>0</v>
      </c>
      <c r="ER1574" s="2">
        <v>0</v>
      </c>
      <c r="ES1574" s="2">
        <v>0</v>
      </c>
      <c r="ET1574" s="2">
        <v>0</v>
      </c>
      <c r="EU1574" s="2">
        <v>0</v>
      </c>
      <c r="EV1574" s="2">
        <v>0</v>
      </c>
      <c r="EW1574" s="2">
        <v>0</v>
      </c>
      <c r="EX1574" s="2">
        <v>16.73</v>
      </c>
      <c r="EY1574" s="2">
        <v>0</v>
      </c>
      <c r="EZ1574" s="2">
        <v>0</v>
      </c>
      <c r="FA1574" s="2">
        <v>0</v>
      </c>
      <c r="FB1574" s="2">
        <v>0</v>
      </c>
      <c r="FC1574" s="2">
        <v>0</v>
      </c>
      <c r="FD1574" s="2">
        <v>0</v>
      </c>
      <c r="FE1574" s="2">
        <v>100</v>
      </c>
      <c r="FF1574" s="2">
        <v>0</v>
      </c>
      <c r="FG1574" s="2">
        <v>0</v>
      </c>
      <c r="FH1574" s="2">
        <v>0</v>
      </c>
      <c r="FI1574" s="2">
        <v>0</v>
      </c>
      <c r="FJ1574" s="2">
        <v>0</v>
      </c>
      <c r="FK1574" s="2">
        <v>0</v>
      </c>
      <c r="FL1574" s="2">
        <v>0</v>
      </c>
      <c r="FM1574" s="2">
        <v>0</v>
      </c>
      <c r="FN1574" s="2">
        <v>0</v>
      </c>
      <c r="FO1574" s="2">
        <v>0</v>
      </c>
      <c r="FP1574" s="2">
        <v>0</v>
      </c>
      <c r="FQ1574" s="2">
        <v>0</v>
      </c>
      <c r="FR1574" s="2">
        <v>0</v>
      </c>
      <c r="FS1574" s="2">
        <v>0</v>
      </c>
      <c r="FT1574" s="2">
        <v>0</v>
      </c>
      <c r="FU1574" s="2">
        <v>0</v>
      </c>
      <c r="FV1574" s="2">
        <v>0</v>
      </c>
      <c r="FW1574" s="2">
        <v>0</v>
      </c>
      <c r="FX1574" s="2">
        <v>0</v>
      </c>
      <c r="FY1574" s="2">
        <v>0</v>
      </c>
      <c r="FZ1574" s="2">
        <v>50</v>
      </c>
      <c r="GA1574" s="2">
        <v>0</v>
      </c>
      <c r="GB1574" s="2">
        <v>0</v>
      </c>
      <c r="GC1574" s="2">
        <v>0</v>
      </c>
      <c r="GD1574" s="2">
        <v>304.49</v>
      </c>
      <c r="GE1574" s="2">
        <v>7</v>
      </c>
      <c r="GF1574" s="2" t="s">
        <v>188</v>
      </c>
    </row>
    <row r="1575" spans="1:188" x14ac:dyDescent="0.7">
      <c r="A1575" s="2">
        <v>1558018</v>
      </c>
      <c r="B1575" s="2" t="s">
        <v>1761</v>
      </c>
      <c r="C1575" s="3">
        <v>41275</v>
      </c>
      <c r="D1575" s="2">
        <v>6</v>
      </c>
      <c r="E1575" s="2">
        <v>3</v>
      </c>
      <c r="F1575" s="2">
        <v>1</v>
      </c>
      <c r="G1575" s="2">
        <v>3</v>
      </c>
      <c r="H1575" s="2">
        <v>2</v>
      </c>
      <c r="I1575" s="2">
        <v>0</v>
      </c>
      <c r="J1575" s="2">
        <v>2</v>
      </c>
      <c r="K1575" s="2">
        <v>0</v>
      </c>
      <c r="L1575" s="2">
        <v>4</v>
      </c>
      <c r="M1575" s="2">
        <v>2</v>
      </c>
      <c r="N1575" s="2">
        <v>0</v>
      </c>
      <c r="O1575" s="2">
        <v>2</v>
      </c>
      <c r="P1575" s="2">
        <v>0</v>
      </c>
      <c r="Q1575" s="2">
        <v>4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1</v>
      </c>
      <c r="AE1575" s="2">
        <v>0</v>
      </c>
      <c r="AF1575" s="2">
        <v>0</v>
      </c>
      <c r="AG1575" s="2">
        <v>0</v>
      </c>
      <c r="AH1575" s="2">
        <v>1</v>
      </c>
      <c r="AI1575" s="2">
        <v>1</v>
      </c>
      <c r="AJ1575" s="2">
        <v>0</v>
      </c>
      <c r="AK1575" s="2">
        <v>0</v>
      </c>
      <c r="AL1575" s="2">
        <v>0</v>
      </c>
      <c r="AM1575" s="2">
        <v>0</v>
      </c>
      <c r="AN1575" s="2">
        <v>1</v>
      </c>
      <c r="AO1575" s="2">
        <v>0</v>
      </c>
      <c r="AP1575" s="2">
        <v>0</v>
      </c>
      <c r="AQ1575" s="2">
        <v>0</v>
      </c>
      <c r="AR1575" s="2">
        <v>1</v>
      </c>
      <c r="AS1575" s="2">
        <v>0</v>
      </c>
      <c r="AT1575" s="2">
        <v>0</v>
      </c>
      <c r="AU1575" s="2">
        <v>0</v>
      </c>
      <c r="AV1575" s="2">
        <v>1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1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896.66</v>
      </c>
      <c r="CG1575" s="2">
        <v>696.66</v>
      </c>
      <c r="CH1575" s="2">
        <v>200</v>
      </c>
      <c r="CI1575" s="2">
        <v>0</v>
      </c>
      <c r="CJ1575" s="2">
        <v>291.06</v>
      </c>
      <c r="CK1575" s="2">
        <v>0</v>
      </c>
      <c r="CL1575" s="2">
        <v>405.6</v>
      </c>
      <c r="CM1575" s="2">
        <v>0</v>
      </c>
      <c r="CN1575" s="2">
        <v>200</v>
      </c>
      <c r="CO1575" s="2">
        <v>0</v>
      </c>
      <c r="CP1575" s="2">
        <v>291.06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200</v>
      </c>
      <c r="DC1575" s="2">
        <v>0</v>
      </c>
      <c r="DD1575" s="2">
        <v>291.06</v>
      </c>
      <c r="DE1575" s="2">
        <v>0</v>
      </c>
      <c r="DF1575" s="2">
        <v>405.6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200</v>
      </c>
      <c r="EH1575" s="2">
        <v>0</v>
      </c>
      <c r="EI1575" s="2">
        <v>0</v>
      </c>
      <c r="EJ1575" s="2">
        <v>0</v>
      </c>
      <c r="EK1575" s="2">
        <v>0</v>
      </c>
      <c r="EL1575" s="2">
        <v>0</v>
      </c>
      <c r="EM1575" s="2">
        <v>0</v>
      </c>
      <c r="EN1575" s="2">
        <v>0</v>
      </c>
      <c r="EO1575" s="2">
        <v>0</v>
      </c>
      <c r="EP1575" s="2">
        <v>0</v>
      </c>
      <c r="EQ1575" s="2">
        <v>0</v>
      </c>
      <c r="ER1575" s="2">
        <v>0</v>
      </c>
      <c r="ES1575" s="2">
        <v>0</v>
      </c>
      <c r="ET1575" s="2">
        <v>0</v>
      </c>
      <c r="EU1575" s="2">
        <v>0</v>
      </c>
      <c r="EV1575" s="2">
        <v>0</v>
      </c>
      <c r="EW1575" s="2">
        <v>0</v>
      </c>
      <c r="EX1575" s="2">
        <v>0</v>
      </c>
      <c r="EY1575" s="2">
        <v>0</v>
      </c>
      <c r="EZ1575" s="2">
        <v>0</v>
      </c>
      <c r="FA1575" s="2">
        <v>0</v>
      </c>
      <c r="FB1575" s="2">
        <v>0</v>
      </c>
      <c r="FC1575" s="2">
        <v>0</v>
      </c>
      <c r="FD1575" s="2">
        <v>0</v>
      </c>
      <c r="FE1575" s="2">
        <v>291.06</v>
      </c>
      <c r="FF1575" s="2">
        <v>0</v>
      </c>
      <c r="FG1575" s="2">
        <v>0</v>
      </c>
      <c r="FH1575" s="2">
        <v>0</v>
      </c>
      <c r="FI1575" s="2">
        <v>0</v>
      </c>
      <c r="FJ1575" s="2">
        <v>0</v>
      </c>
      <c r="FK1575" s="2">
        <v>0</v>
      </c>
      <c r="FL1575" s="2">
        <v>0</v>
      </c>
      <c r="FM1575" s="2">
        <v>0</v>
      </c>
      <c r="FN1575" s="2">
        <v>0</v>
      </c>
      <c r="FO1575" s="2">
        <v>0</v>
      </c>
      <c r="FP1575" s="2">
        <v>0</v>
      </c>
      <c r="FQ1575" s="2">
        <v>0</v>
      </c>
      <c r="FR1575" s="2">
        <v>0</v>
      </c>
      <c r="FS1575" s="2">
        <v>0</v>
      </c>
      <c r="FT1575" s="2">
        <v>0</v>
      </c>
      <c r="FU1575" s="2">
        <v>0</v>
      </c>
      <c r="FV1575" s="2">
        <v>0</v>
      </c>
      <c r="FW1575" s="2">
        <v>0</v>
      </c>
      <c r="FX1575" s="2">
        <v>0</v>
      </c>
      <c r="FY1575" s="2">
        <v>405.6</v>
      </c>
      <c r="FZ1575" s="2">
        <v>0</v>
      </c>
      <c r="GA1575" s="2">
        <v>0</v>
      </c>
      <c r="GB1575" s="2">
        <v>0</v>
      </c>
      <c r="GC1575" s="2">
        <v>0</v>
      </c>
      <c r="GD1575" s="2">
        <v>896.66</v>
      </c>
      <c r="GE1575" s="2">
        <v>8</v>
      </c>
      <c r="GF1575" s="2" t="s">
        <v>188</v>
      </c>
    </row>
    <row r="1576" spans="1:188" x14ac:dyDescent="0.7">
      <c r="A1576" s="2">
        <v>1558806</v>
      </c>
      <c r="B1576" s="2" t="s">
        <v>1762</v>
      </c>
      <c r="C1576" s="3">
        <v>41640</v>
      </c>
      <c r="D1576" s="2">
        <v>5</v>
      </c>
      <c r="E1576" s="2">
        <v>3</v>
      </c>
      <c r="F1576" s="2">
        <v>1</v>
      </c>
      <c r="G1576" s="2">
        <v>3</v>
      </c>
      <c r="H1576" s="2">
        <v>0</v>
      </c>
      <c r="I1576" s="2">
        <v>1</v>
      </c>
      <c r="J1576" s="2">
        <v>0</v>
      </c>
      <c r="K1576" s="2">
        <v>2</v>
      </c>
      <c r="L1576" s="2">
        <v>0</v>
      </c>
      <c r="M1576" s="2">
        <v>1</v>
      </c>
      <c r="N1576" s="2">
        <v>0</v>
      </c>
      <c r="O1576" s="2">
        <v>2</v>
      </c>
      <c r="P1576" s="2">
        <v>0</v>
      </c>
      <c r="Q1576" s="2">
        <v>1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1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</v>
      </c>
      <c r="AI1576" s="2">
        <v>1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0</v>
      </c>
      <c r="AP1576" s="2">
        <v>0</v>
      </c>
      <c r="AQ1576" s="2">
        <v>0</v>
      </c>
      <c r="AR1576" s="2">
        <v>1</v>
      </c>
      <c r="AS1576" s="2">
        <v>0</v>
      </c>
      <c r="AT1576" s="2">
        <v>0</v>
      </c>
      <c r="AU1576" s="2">
        <v>0</v>
      </c>
      <c r="AV1576" s="2">
        <v>1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175</v>
      </c>
      <c r="CG1576" s="2">
        <v>100</v>
      </c>
      <c r="CH1576" s="2">
        <v>0</v>
      </c>
      <c r="CI1576" s="2">
        <v>100</v>
      </c>
      <c r="CJ1576" s="2">
        <v>0</v>
      </c>
      <c r="CK1576" s="2">
        <v>75</v>
      </c>
      <c r="CL1576" s="2">
        <v>0</v>
      </c>
      <c r="CM1576" s="2">
        <v>0</v>
      </c>
      <c r="CN1576" s="2">
        <v>0</v>
      </c>
      <c r="CO1576" s="2">
        <v>100</v>
      </c>
      <c r="CP1576" s="2">
        <v>0</v>
      </c>
      <c r="CQ1576" s="2">
        <v>75</v>
      </c>
      <c r="CR1576" s="2">
        <v>0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0</v>
      </c>
      <c r="CZ1576" s="2">
        <v>0</v>
      </c>
      <c r="DA1576" s="2">
        <v>0</v>
      </c>
      <c r="DB1576" s="2">
        <v>100</v>
      </c>
      <c r="DC1576" s="2">
        <v>0</v>
      </c>
      <c r="DD1576" s="2">
        <v>75</v>
      </c>
      <c r="DE1576" s="2">
        <v>0</v>
      </c>
      <c r="DF1576" s="2">
        <v>25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0</v>
      </c>
      <c r="EE1576" s="2">
        <v>0</v>
      </c>
      <c r="EF1576" s="2">
        <v>0</v>
      </c>
      <c r="EG1576" s="2">
        <v>0</v>
      </c>
      <c r="EH1576" s="2">
        <v>0</v>
      </c>
      <c r="EI1576" s="2">
        <v>100</v>
      </c>
      <c r="EJ1576" s="2">
        <v>0</v>
      </c>
      <c r="EK1576" s="2">
        <v>0</v>
      </c>
      <c r="EL1576" s="2">
        <v>0</v>
      </c>
      <c r="EM1576" s="2">
        <v>0</v>
      </c>
      <c r="EN1576" s="2">
        <v>0</v>
      </c>
      <c r="EO1576" s="2">
        <v>0</v>
      </c>
      <c r="EP1576" s="2">
        <v>0</v>
      </c>
      <c r="EQ1576" s="2">
        <v>0</v>
      </c>
      <c r="ER1576" s="2">
        <v>0</v>
      </c>
      <c r="ES1576" s="2">
        <v>0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s="2">
        <v>0</v>
      </c>
      <c r="EZ1576" s="2">
        <v>0</v>
      </c>
      <c r="FA1576" s="2">
        <v>0</v>
      </c>
      <c r="FB1576" s="2">
        <v>0</v>
      </c>
      <c r="FC1576" s="2">
        <v>0</v>
      </c>
      <c r="FD1576" s="2">
        <v>0</v>
      </c>
      <c r="FE1576" s="2">
        <v>0</v>
      </c>
      <c r="FF1576" s="2">
        <v>0</v>
      </c>
      <c r="FG1576" s="2">
        <v>0</v>
      </c>
      <c r="FH1576" s="2">
        <v>0</v>
      </c>
      <c r="FI1576" s="2">
        <v>50</v>
      </c>
      <c r="FJ1576" s="2">
        <v>25</v>
      </c>
      <c r="FK1576" s="2">
        <v>0</v>
      </c>
      <c r="FL1576" s="2">
        <v>0</v>
      </c>
      <c r="FM1576" s="2">
        <v>0</v>
      </c>
      <c r="FN1576" s="2">
        <v>0</v>
      </c>
      <c r="FO1576" s="2">
        <v>0</v>
      </c>
      <c r="FP1576" s="2">
        <v>0</v>
      </c>
      <c r="FQ1576" s="2">
        <v>0</v>
      </c>
      <c r="FR1576" s="2">
        <v>0</v>
      </c>
      <c r="FS1576" s="2">
        <v>0</v>
      </c>
      <c r="FT1576" s="2">
        <v>0</v>
      </c>
      <c r="FU1576" s="2">
        <v>0</v>
      </c>
      <c r="FV1576" s="2">
        <v>0</v>
      </c>
      <c r="FW1576" s="2">
        <v>0</v>
      </c>
      <c r="FX1576" s="2">
        <v>0</v>
      </c>
      <c r="FY1576" s="2">
        <v>0</v>
      </c>
      <c r="FZ1576" s="2">
        <v>0</v>
      </c>
      <c r="GA1576" s="2">
        <v>0</v>
      </c>
      <c r="GB1576" s="2">
        <v>0</v>
      </c>
      <c r="GC1576" s="2">
        <v>0</v>
      </c>
      <c r="GD1576" s="2">
        <v>175</v>
      </c>
      <c r="GE1576" s="2">
        <v>3</v>
      </c>
      <c r="GF1576" s="2" t="s">
        <v>188</v>
      </c>
    </row>
    <row r="1577" spans="1:188" x14ac:dyDescent="0.7">
      <c r="A1577" s="2">
        <v>1559725</v>
      </c>
      <c r="B1577" s="2" t="s">
        <v>1763</v>
      </c>
      <c r="C1577" s="3">
        <v>41275</v>
      </c>
      <c r="D1577" s="2">
        <v>6</v>
      </c>
      <c r="E1577" s="2">
        <v>3</v>
      </c>
      <c r="F1577" s="2">
        <v>1</v>
      </c>
      <c r="G1577" s="2">
        <v>3</v>
      </c>
      <c r="H1577" s="2">
        <v>1</v>
      </c>
      <c r="I1577" s="2">
        <v>0</v>
      </c>
      <c r="J1577" s="2">
        <v>1</v>
      </c>
      <c r="K1577" s="2">
        <v>0</v>
      </c>
      <c r="L1577" s="2">
        <v>1</v>
      </c>
      <c r="M1577" s="2">
        <v>1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1</v>
      </c>
      <c r="AE1577" s="2">
        <v>0</v>
      </c>
      <c r="AF1577" s="2">
        <v>0</v>
      </c>
      <c r="AG1577" s="2">
        <v>0</v>
      </c>
      <c r="AH1577" s="2">
        <v>1</v>
      </c>
      <c r="AI1577" s="2">
        <v>1</v>
      </c>
      <c r="AJ1577" s="2">
        <v>0</v>
      </c>
      <c r="AK1577" s="2">
        <v>0</v>
      </c>
      <c r="AL1577" s="2">
        <v>0</v>
      </c>
      <c r="AM1577" s="2">
        <v>0</v>
      </c>
      <c r="AN1577" s="2">
        <v>1</v>
      </c>
      <c r="AO1577" s="2">
        <v>0</v>
      </c>
      <c r="AP1577" s="2">
        <v>0</v>
      </c>
      <c r="AQ1577" s="2">
        <v>0</v>
      </c>
      <c r="AR1577" s="2">
        <v>1</v>
      </c>
      <c r="AS1577" s="2">
        <v>0</v>
      </c>
      <c r="AT1577" s="2">
        <v>0</v>
      </c>
      <c r="AU1577" s="2">
        <v>0</v>
      </c>
      <c r="AV1577" s="2">
        <v>1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1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200</v>
      </c>
      <c r="CG1577" s="2">
        <v>150</v>
      </c>
      <c r="CH1577" s="2">
        <v>50</v>
      </c>
      <c r="CI1577" s="2">
        <v>0</v>
      </c>
      <c r="CJ1577" s="2">
        <v>100</v>
      </c>
      <c r="CK1577" s="2">
        <v>0</v>
      </c>
      <c r="CL1577" s="2">
        <v>50</v>
      </c>
      <c r="CM1577" s="2">
        <v>0</v>
      </c>
      <c r="CN1577" s="2">
        <v>50</v>
      </c>
      <c r="CO1577" s="2">
        <v>0</v>
      </c>
      <c r="CP1577" s="2">
        <v>100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50</v>
      </c>
      <c r="DC1577" s="2">
        <v>0</v>
      </c>
      <c r="DD1577" s="2">
        <v>100</v>
      </c>
      <c r="DE1577" s="2">
        <v>0</v>
      </c>
      <c r="DF1577" s="2">
        <v>50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50</v>
      </c>
      <c r="EA1577" s="2">
        <v>0</v>
      </c>
      <c r="EB1577" s="2">
        <v>0</v>
      </c>
      <c r="EC1577" s="2">
        <v>0</v>
      </c>
      <c r="ED1577" s="2">
        <v>0</v>
      </c>
      <c r="EE1577" s="2">
        <v>0</v>
      </c>
      <c r="EF1577" s="2">
        <v>0</v>
      </c>
      <c r="EG1577" s="2">
        <v>0</v>
      </c>
      <c r="EH1577" s="2">
        <v>0</v>
      </c>
      <c r="EI1577" s="2">
        <v>0</v>
      </c>
      <c r="EJ1577" s="2">
        <v>0</v>
      </c>
      <c r="EK1577" s="2">
        <v>0</v>
      </c>
      <c r="EL1577" s="2">
        <v>0</v>
      </c>
      <c r="EM1577" s="2">
        <v>0</v>
      </c>
      <c r="EN1577" s="2">
        <v>0</v>
      </c>
      <c r="EO1577" s="2">
        <v>0</v>
      </c>
      <c r="EP1577" s="2">
        <v>0</v>
      </c>
      <c r="EQ1577" s="2">
        <v>0</v>
      </c>
      <c r="ER1577" s="2">
        <v>0</v>
      </c>
      <c r="ES1577" s="2">
        <v>0</v>
      </c>
      <c r="ET1577" s="2">
        <v>100</v>
      </c>
      <c r="EU1577" s="2">
        <v>0</v>
      </c>
      <c r="EV1577" s="2">
        <v>0</v>
      </c>
      <c r="EW1577" s="2">
        <v>0</v>
      </c>
      <c r="EX1577" s="2">
        <v>0</v>
      </c>
      <c r="EY1577" s="2">
        <v>0</v>
      </c>
      <c r="EZ1577" s="2">
        <v>0</v>
      </c>
      <c r="FA1577" s="2">
        <v>0</v>
      </c>
      <c r="FB1577" s="2">
        <v>0</v>
      </c>
      <c r="FC1577" s="2">
        <v>0</v>
      </c>
      <c r="FD1577" s="2">
        <v>0</v>
      </c>
      <c r="FE1577" s="2">
        <v>0</v>
      </c>
      <c r="FF1577" s="2">
        <v>0</v>
      </c>
      <c r="FG1577" s="2">
        <v>0</v>
      </c>
      <c r="FH1577" s="2">
        <v>0</v>
      </c>
      <c r="FI1577" s="2">
        <v>0</v>
      </c>
      <c r="FJ1577" s="2">
        <v>0</v>
      </c>
      <c r="FK1577" s="2">
        <v>0</v>
      </c>
      <c r="FL1577" s="2">
        <v>0</v>
      </c>
      <c r="FM1577" s="2">
        <v>0</v>
      </c>
      <c r="FN1577" s="2">
        <v>0</v>
      </c>
      <c r="FO1577" s="2">
        <v>0</v>
      </c>
      <c r="FP1577" s="2">
        <v>0</v>
      </c>
      <c r="FQ1577" s="2">
        <v>0</v>
      </c>
      <c r="FR1577" s="2">
        <v>0</v>
      </c>
      <c r="FS1577" s="2">
        <v>0</v>
      </c>
      <c r="FT1577" s="2">
        <v>0</v>
      </c>
      <c r="FU1577" s="2">
        <v>0</v>
      </c>
      <c r="FV1577" s="2">
        <v>0</v>
      </c>
      <c r="FW1577" s="2">
        <v>0</v>
      </c>
      <c r="FX1577" s="2">
        <v>0</v>
      </c>
      <c r="FY1577" s="2">
        <v>0</v>
      </c>
      <c r="FZ1577" s="2">
        <v>0</v>
      </c>
      <c r="GA1577" s="2">
        <v>0</v>
      </c>
      <c r="GB1577" s="2">
        <v>0</v>
      </c>
      <c r="GC1577" s="2">
        <v>50</v>
      </c>
      <c r="GD1577" s="2">
        <v>200</v>
      </c>
      <c r="GE1577" s="2">
        <v>3</v>
      </c>
      <c r="GF1577" s="2" t="s">
        <v>188</v>
      </c>
    </row>
    <row r="1578" spans="1:188" x14ac:dyDescent="0.7">
      <c r="A1578" s="2">
        <v>1560020</v>
      </c>
      <c r="B1578" s="2" t="s">
        <v>1764</v>
      </c>
      <c r="C1578" s="3">
        <v>41275</v>
      </c>
      <c r="D1578" s="2">
        <v>6</v>
      </c>
      <c r="E1578" s="2">
        <v>3</v>
      </c>
      <c r="F1578" s="2">
        <v>1</v>
      </c>
      <c r="G1578" s="2">
        <v>3</v>
      </c>
      <c r="H1578" s="2">
        <v>1</v>
      </c>
      <c r="I1578" s="2">
        <v>0</v>
      </c>
      <c r="J1578" s="2">
        <v>1</v>
      </c>
      <c r="K1578" s="2">
        <v>0</v>
      </c>
      <c r="L1578" s="2">
        <v>1</v>
      </c>
      <c r="M1578" s="2">
        <v>1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1</v>
      </c>
      <c r="AE1578" s="2">
        <v>0</v>
      </c>
      <c r="AF1578" s="2">
        <v>0</v>
      </c>
      <c r="AG1578" s="2">
        <v>0</v>
      </c>
      <c r="AH1578" s="2">
        <v>1</v>
      </c>
      <c r="AI1578" s="2">
        <v>1</v>
      </c>
      <c r="AJ1578" s="2">
        <v>0</v>
      </c>
      <c r="AK1578" s="2">
        <v>0</v>
      </c>
      <c r="AL1578" s="2">
        <v>0</v>
      </c>
      <c r="AM1578" s="2">
        <v>0</v>
      </c>
      <c r="AN1578" s="2">
        <v>1</v>
      </c>
      <c r="AO1578" s="2">
        <v>0</v>
      </c>
      <c r="AP1578" s="2">
        <v>0</v>
      </c>
      <c r="AQ1578" s="2">
        <v>0</v>
      </c>
      <c r="AR1578" s="2">
        <v>1</v>
      </c>
      <c r="AS1578" s="2">
        <v>0</v>
      </c>
      <c r="AT1578" s="2">
        <v>0</v>
      </c>
      <c r="AU1578" s="2">
        <v>0</v>
      </c>
      <c r="AV1578" s="2">
        <v>1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1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423.98</v>
      </c>
      <c r="CG1578" s="2">
        <v>323.98</v>
      </c>
      <c r="CH1578" s="2">
        <v>100</v>
      </c>
      <c r="CI1578" s="2">
        <v>0</v>
      </c>
      <c r="CJ1578" s="2">
        <v>200</v>
      </c>
      <c r="CK1578" s="2">
        <v>0</v>
      </c>
      <c r="CL1578" s="2">
        <v>123.98</v>
      </c>
      <c r="CM1578" s="2">
        <v>0</v>
      </c>
      <c r="CN1578" s="2">
        <v>100</v>
      </c>
      <c r="CO1578" s="2">
        <v>0</v>
      </c>
      <c r="CP1578" s="2">
        <v>200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0</v>
      </c>
      <c r="CZ1578" s="2">
        <v>0</v>
      </c>
      <c r="DA1578" s="2">
        <v>0</v>
      </c>
      <c r="DB1578" s="2">
        <v>100</v>
      </c>
      <c r="DC1578" s="2">
        <v>0</v>
      </c>
      <c r="DD1578" s="2">
        <v>200</v>
      </c>
      <c r="DE1578" s="2">
        <v>0</v>
      </c>
      <c r="DF1578" s="2">
        <v>123.98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100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>
        <v>0</v>
      </c>
      <c r="EJ1578" s="2">
        <v>0</v>
      </c>
      <c r="EK1578" s="2">
        <v>0</v>
      </c>
      <c r="EL1578" s="2">
        <v>0</v>
      </c>
      <c r="EM1578" s="2">
        <v>0</v>
      </c>
      <c r="EN1578" s="2">
        <v>0</v>
      </c>
      <c r="EO1578" s="2">
        <v>0</v>
      </c>
      <c r="EP1578" s="2">
        <v>0</v>
      </c>
      <c r="EQ1578" s="2">
        <v>0</v>
      </c>
      <c r="ER1578" s="2">
        <v>0</v>
      </c>
      <c r="ES1578" s="2">
        <v>0</v>
      </c>
      <c r="ET1578" s="2">
        <v>0</v>
      </c>
      <c r="EU1578" s="2">
        <v>0</v>
      </c>
      <c r="EV1578" s="2">
        <v>0</v>
      </c>
      <c r="EW1578" s="2">
        <v>0</v>
      </c>
      <c r="EX1578" s="2">
        <v>0</v>
      </c>
      <c r="EY1578" s="2">
        <v>0</v>
      </c>
      <c r="EZ1578" s="2">
        <v>0</v>
      </c>
      <c r="FA1578" s="2">
        <v>0</v>
      </c>
      <c r="FB1578" s="2">
        <v>0</v>
      </c>
      <c r="FC1578" s="2">
        <v>0</v>
      </c>
      <c r="FD1578" s="2">
        <v>0</v>
      </c>
      <c r="FE1578" s="2">
        <v>200</v>
      </c>
      <c r="FF1578" s="2">
        <v>0</v>
      </c>
      <c r="FG1578" s="2">
        <v>0</v>
      </c>
      <c r="FH1578" s="2">
        <v>0</v>
      </c>
      <c r="FI1578" s="2">
        <v>0</v>
      </c>
      <c r="FJ1578" s="2">
        <v>0</v>
      </c>
      <c r="FK1578" s="2">
        <v>0</v>
      </c>
      <c r="FL1578" s="2">
        <v>0</v>
      </c>
      <c r="FM1578" s="2">
        <v>0</v>
      </c>
      <c r="FN1578" s="2">
        <v>0</v>
      </c>
      <c r="FO1578" s="2">
        <v>0</v>
      </c>
      <c r="FP1578" s="2">
        <v>0</v>
      </c>
      <c r="FQ1578" s="2">
        <v>0</v>
      </c>
      <c r="FR1578" s="2">
        <v>0</v>
      </c>
      <c r="FS1578" s="2">
        <v>0</v>
      </c>
      <c r="FT1578" s="2">
        <v>0</v>
      </c>
      <c r="FU1578" s="2">
        <v>0</v>
      </c>
      <c r="FV1578" s="2">
        <v>0</v>
      </c>
      <c r="FW1578" s="2">
        <v>0</v>
      </c>
      <c r="FX1578" s="2">
        <v>0</v>
      </c>
      <c r="FY1578" s="2">
        <v>123.98</v>
      </c>
      <c r="FZ1578" s="2">
        <v>0</v>
      </c>
      <c r="GA1578" s="2">
        <v>0</v>
      </c>
      <c r="GB1578" s="2">
        <v>0</v>
      </c>
      <c r="GC1578" s="2">
        <v>0</v>
      </c>
      <c r="GD1578" s="2">
        <v>423.98</v>
      </c>
      <c r="GE1578" s="2">
        <v>3</v>
      </c>
      <c r="GF1578" s="2" t="s">
        <v>188</v>
      </c>
    </row>
    <row r="1579" spans="1:188" x14ac:dyDescent="0.7">
      <c r="A1579" s="2">
        <v>1560478</v>
      </c>
      <c r="B1579" s="2" t="s">
        <v>1765</v>
      </c>
      <c r="C1579" s="3">
        <v>41640</v>
      </c>
      <c r="D1579" s="2">
        <v>5</v>
      </c>
      <c r="E1579" s="2">
        <v>3</v>
      </c>
      <c r="F1579" s="2">
        <v>1</v>
      </c>
      <c r="G1579" s="2">
        <v>3</v>
      </c>
      <c r="H1579" s="2">
        <v>0</v>
      </c>
      <c r="I1579" s="2">
        <v>1</v>
      </c>
      <c r="J1579" s="2">
        <v>0</v>
      </c>
      <c r="K1579" s="2">
        <v>2</v>
      </c>
      <c r="L1579" s="2">
        <v>0</v>
      </c>
      <c r="M1579" s="2">
        <v>1</v>
      </c>
      <c r="N1579" s="2">
        <v>0</v>
      </c>
      <c r="O1579" s="2">
        <v>2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1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1</v>
      </c>
      <c r="AI1579" s="2">
        <v>1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0</v>
      </c>
      <c r="AP1579" s="2">
        <v>0</v>
      </c>
      <c r="AQ1579" s="2">
        <v>0</v>
      </c>
      <c r="AR1579" s="2">
        <v>1</v>
      </c>
      <c r="AS1579" s="2">
        <v>0</v>
      </c>
      <c r="AT1579" s="2">
        <v>0</v>
      </c>
      <c r="AU1579" s="2">
        <v>0</v>
      </c>
      <c r="AV1579" s="2">
        <v>1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85</v>
      </c>
      <c r="CG1579" s="2">
        <v>100</v>
      </c>
      <c r="CH1579" s="2">
        <v>0</v>
      </c>
      <c r="CI1579" s="2">
        <v>10</v>
      </c>
      <c r="CJ1579" s="2">
        <v>0</v>
      </c>
      <c r="CK1579" s="2">
        <v>75</v>
      </c>
      <c r="CL1579" s="2">
        <v>0</v>
      </c>
      <c r="CM1579" s="2">
        <v>0</v>
      </c>
      <c r="CN1579" s="2">
        <v>0</v>
      </c>
      <c r="CO1579" s="2">
        <v>10</v>
      </c>
      <c r="CP1579" s="2">
        <v>0</v>
      </c>
      <c r="CQ1579" s="2">
        <v>75</v>
      </c>
      <c r="CR1579" s="2">
        <v>0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0</v>
      </c>
      <c r="CZ1579" s="2">
        <v>0</v>
      </c>
      <c r="DA1579" s="2">
        <v>0</v>
      </c>
      <c r="DB1579" s="2">
        <v>10</v>
      </c>
      <c r="DC1579" s="2">
        <v>0</v>
      </c>
      <c r="DD1579" s="2">
        <v>75</v>
      </c>
      <c r="DE1579" s="2">
        <v>0</v>
      </c>
      <c r="DF1579" s="2">
        <v>25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0</v>
      </c>
      <c r="EH1579" s="2">
        <v>0</v>
      </c>
      <c r="EI1579" s="2">
        <v>0</v>
      </c>
      <c r="EJ1579" s="2">
        <v>0</v>
      </c>
      <c r="EK1579" s="2">
        <v>0</v>
      </c>
      <c r="EL1579" s="2">
        <v>0</v>
      </c>
      <c r="EM1579" s="2">
        <v>0</v>
      </c>
      <c r="EN1579" s="2">
        <v>0</v>
      </c>
      <c r="EO1579" s="2">
        <v>10</v>
      </c>
      <c r="EP1579" s="2">
        <v>0</v>
      </c>
      <c r="EQ1579" s="2">
        <v>0</v>
      </c>
      <c r="ER1579" s="2">
        <v>0</v>
      </c>
      <c r="ES1579" s="2">
        <v>0</v>
      </c>
      <c r="ET1579" s="2">
        <v>0</v>
      </c>
      <c r="EU1579" s="2">
        <v>0</v>
      </c>
      <c r="EV1579" s="2">
        <v>0</v>
      </c>
      <c r="EW1579" s="2">
        <v>0</v>
      </c>
      <c r="EX1579" s="2">
        <v>0</v>
      </c>
      <c r="EY1579" s="2">
        <v>0</v>
      </c>
      <c r="EZ1579" s="2">
        <v>0</v>
      </c>
      <c r="FA1579" s="2">
        <v>0</v>
      </c>
      <c r="FB1579" s="2">
        <v>0</v>
      </c>
      <c r="FC1579" s="2">
        <v>0</v>
      </c>
      <c r="FD1579" s="2">
        <v>0</v>
      </c>
      <c r="FE1579" s="2">
        <v>0</v>
      </c>
      <c r="FF1579" s="2">
        <v>0</v>
      </c>
      <c r="FG1579" s="2">
        <v>0</v>
      </c>
      <c r="FH1579" s="2">
        <v>0</v>
      </c>
      <c r="FI1579" s="2">
        <v>0</v>
      </c>
      <c r="FJ1579" s="2">
        <v>0</v>
      </c>
      <c r="FK1579" s="2">
        <v>0</v>
      </c>
      <c r="FL1579" s="2">
        <v>0</v>
      </c>
      <c r="FM1579" s="2">
        <v>75</v>
      </c>
      <c r="FN1579" s="2">
        <v>0</v>
      </c>
      <c r="FO1579" s="2">
        <v>0</v>
      </c>
      <c r="FP1579" s="2">
        <v>0</v>
      </c>
      <c r="FQ1579" s="2">
        <v>0</v>
      </c>
      <c r="FR1579" s="2">
        <v>0</v>
      </c>
      <c r="FS1579" s="2">
        <v>0</v>
      </c>
      <c r="FT1579" s="2">
        <v>0</v>
      </c>
      <c r="FU1579" s="2">
        <v>0</v>
      </c>
      <c r="FV1579" s="2">
        <v>0</v>
      </c>
      <c r="FW1579" s="2">
        <v>0</v>
      </c>
      <c r="FX1579" s="2">
        <v>0</v>
      </c>
      <c r="FY1579" s="2">
        <v>0</v>
      </c>
      <c r="FZ1579" s="2">
        <v>0</v>
      </c>
      <c r="GA1579" s="2">
        <v>0</v>
      </c>
      <c r="GB1579" s="2">
        <v>0</v>
      </c>
      <c r="GC1579" s="2">
        <v>0</v>
      </c>
      <c r="GD1579" s="2">
        <v>85</v>
      </c>
      <c r="GE1579" s="2">
        <v>3</v>
      </c>
      <c r="GF1579" s="2" t="s">
        <v>188</v>
      </c>
    </row>
    <row r="1580" spans="1:188" x14ac:dyDescent="0.7">
      <c r="A1580" s="2">
        <v>1561576</v>
      </c>
      <c r="B1580" s="2" t="s">
        <v>1766</v>
      </c>
      <c r="C1580" s="3">
        <v>41275</v>
      </c>
      <c r="D1580" s="2">
        <v>6</v>
      </c>
      <c r="E1580" s="2">
        <v>3</v>
      </c>
      <c r="F1580" s="2">
        <v>1</v>
      </c>
      <c r="G1580" s="2">
        <v>3</v>
      </c>
      <c r="H1580" s="2">
        <v>1</v>
      </c>
      <c r="I1580" s="2">
        <v>0</v>
      </c>
      <c r="J1580" s="2">
        <v>1</v>
      </c>
      <c r="K1580" s="2">
        <v>0</v>
      </c>
      <c r="L1580" s="2">
        <v>1</v>
      </c>
      <c r="M1580" s="2">
        <v>1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1</v>
      </c>
      <c r="AE1580" s="2">
        <v>0</v>
      </c>
      <c r="AF1580" s="2">
        <v>0</v>
      </c>
      <c r="AG1580" s="2">
        <v>0</v>
      </c>
      <c r="AH1580" s="2">
        <v>1</v>
      </c>
      <c r="AI1580" s="2">
        <v>1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0</v>
      </c>
      <c r="AP1580" s="2">
        <v>0</v>
      </c>
      <c r="AQ1580" s="2">
        <v>0</v>
      </c>
      <c r="AR1580" s="2">
        <v>1</v>
      </c>
      <c r="AS1580" s="2">
        <v>0</v>
      </c>
      <c r="AT1580" s="2">
        <v>0</v>
      </c>
      <c r="AU1580" s="2">
        <v>0</v>
      </c>
      <c r="AV1580" s="2">
        <v>1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1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1162.05</v>
      </c>
      <c r="CG1580" s="2">
        <v>862.05</v>
      </c>
      <c r="CH1580" s="2">
        <v>300</v>
      </c>
      <c r="CI1580" s="2">
        <v>0</v>
      </c>
      <c r="CJ1580" s="2">
        <v>362.05</v>
      </c>
      <c r="CK1580" s="2">
        <v>0</v>
      </c>
      <c r="CL1580" s="2">
        <v>500</v>
      </c>
      <c r="CM1580" s="2">
        <v>0</v>
      </c>
      <c r="CN1580" s="2">
        <v>300</v>
      </c>
      <c r="CO1580" s="2">
        <v>0</v>
      </c>
      <c r="CP1580" s="2">
        <v>362.05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300</v>
      </c>
      <c r="DC1580" s="2">
        <v>0</v>
      </c>
      <c r="DD1580" s="2">
        <v>362.05</v>
      </c>
      <c r="DE1580" s="2">
        <v>0</v>
      </c>
      <c r="DF1580" s="2">
        <v>500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300</v>
      </c>
      <c r="EE1580" s="2">
        <v>0</v>
      </c>
      <c r="EF1580" s="2">
        <v>0</v>
      </c>
      <c r="EG1580" s="2">
        <v>0</v>
      </c>
      <c r="EH1580" s="2">
        <v>0</v>
      </c>
      <c r="EI1580" s="2">
        <v>0</v>
      </c>
      <c r="EJ1580" s="2">
        <v>0</v>
      </c>
      <c r="EK1580" s="2">
        <v>0</v>
      </c>
      <c r="EL1580" s="2">
        <v>0</v>
      </c>
      <c r="EM1580" s="2">
        <v>0</v>
      </c>
      <c r="EN1580" s="2">
        <v>0</v>
      </c>
      <c r="EO1580" s="2">
        <v>0</v>
      </c>
      <c r="EP1580" s="2">
        <v>0</v>
      </c>
      <c r="EQ1580" s="2">
        <v>0</v>
      </c>
      <c r="ER1580" s="2">
        <v>0</v>
      </c>
      <c r="ES1580" s="2">
        <v>0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s="2">
        <v>0</v>
      </c>
      <c r="EZ1580" s="2">
        <v>0</v>
      </c>
      <c r="FA1580" s="2">
        <v>0</v>
      </c>
      <c r="FB1580" s="2">
        <v>362.05</v>
      </c>
      <c r="FC1580" s="2">
        <v>0</v>
      </c>
      <c r="FD1580" s="2">
        <v>0</v>
      </c>
      <c r="FE1580" s="2">
        <v>0</v>
      </c>
      <c r="FF1580" s="2">
        <v>0</v>
      </c>
      <c r="FG1580" s="2">
        <v>0</v>
      </c>
      <c r="FH1580" s="2">
        <v>0</v>
      </c>
      <c r="FI1580" s="2">
        <v>0</v>
      </c>
      <c r="FJ1580" s="2">
        <v>0</v>
      </c>
      <c r="FK1580" s="2">
        <v>0</v>
      </c>
      <c r="FL1580" s="2">
        <v>0</v>
      </c>
      <c r="FM1580" s="2">
        <v>0</v>
      </c>
      <c r="FN1580" s="2">
        <v>0</v>
      </c>
      <c r="FO1580" s="2">
        <v>0</v>
      </c>
      <c r="FP1580" s="2">
        <v>0</v>
      </c>
      <c r="FQ1580" s="2">
        <v>0</v>
      </c>
      <c r="FR1580" s="2">
        <v>0</v>
      </c>
      <c r="FS1580" s="2">
        <v>0</v>
      </c>
      <c r="FT1580" s="2">
        <v>0</v>
      </c>
      <c r="FU1580" s="2">
        <v>0</v>
      </c>
      <c r="FV1580" s="2">
        <v>0</v>
      </c>
      <c r="FW1580" s="2">
        <v>0</v>
      </c>
      <c r="FX1580" s="2">
        <v>0</v>
      </c>
      <c r="FY1580" s="2">
        <v>0</v>
      </c>
      <c r="FZ1580" s="2">
        <v>0</v>
      </c>
      <c r="GA1580" s="2">
        <v>0</v>
      </c>
      <c r="GB1580" s="2">
        <v>500</v>
      </c>
      <c r="GC1580" s="2">
        <v>0</v>
      </c>
      <c r="GD1580" s="2">
        <v>1162.05</v>
      </c>
      <c r="GE1580" s="2">
        <v>3</v>
      </c>
      <c r="GF1580" s="2" t="s">
        <v>188</v>
      </c>
    </row>
    <row r="1581" spans="1:188" x14ac:dyDescent="0.7">
      <c r="A1581" s="2">
        <v>1562216</v>
      </c>
      <c r="B1581" s="2" t="s">
        <v>1767</v>
      </c>
      <c r="C1581" s="3">
        <v>41275</v>
      </c>
      <c r="D1581" s="2">
        <v>6</v>
      </c>
      <c r="E1581" s="2">
        <v>3</v>
      </c>
      <c r="F1581" s="2">
        <v>1</v>
      </c>
      <c r="G1581" s="2">
        <v>3</v>
      </c>
      <c r="H1581" s="2">
        <v>1</v>
      </c>
      <c r="I1581" s="2">
        <v>0</v>
      </c>
      <c r="J1581" s="2">
        <v>2</v>
      </c>
      <c r="K1581" s="2">
        <v>0</v>
      </c>
      <c r="L1581" s="2">
        <v>1</v>
      </c>
      <c r="M1581" s="2">
        <v>1</v>
      </c>
      <c r="N1581" s="2">
        <v>0</v>
      </c>
      <c r="O1581" s="2">
        <v>2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1</v>
      </c>
      <c r="AE1581" s="2">
        <v>0</v>
      </c>
      <c r="AF1581" s="2">
        <v>0</v>
      </c>
      <c r="AG1581" s="2">
        <v>0</v>
      </c>
      <c r="AH1581" s="2">
        <v>1</v>
      </c>
      <c r="AI1581" s="2">
        <v>1</v>
      </c>
      <c r="AJ1581" s="2">
        <v>0</v>
      </c>
      <c r="AK1581" s="2">
        <v>0</v>
      </c>
      <c r="AL1581" s="2">
        <v>0</v>
      </c>
      <c r="AM1581" s="2">
        <v>0</v>
      </c>
      <c r="AN1581" s="2">
        <v>1</v>
      </c>
      <c r="AO1581" s="2">
        <v>0</v>
      </c>
      <c r="AP1581" s="2">
        <v>0</v>
      </c>
      <c r="AQ1581" s="2">
        <v>0</v>
      </c>
      <c r="AR1581" s="2">
        <v>1</v>
      </c>
      <c r="AS1581" s="2">
        <v>0</v>
      </c>
      <c r="AT1581" s="2">
        <v>0</v>
      </c>
      <c r="AU1581" s="2">
        <v>0</v>
      </c>
      <c r="AV1581" s="2">
        <v>1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1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225</v>
      </c>
      <c r="CG1581" s="2">
        <v>125</v>
      </c>
      <c r="CH1581" s="2">
        <v>100</v>
      </c>
      <c r="CI1581" s="2">
        <v>0</v>
      </c>
      <c r="CJ1581" s="2">
        <v>75</v>
      </c>
      <c r="CK1581" s="2">
        <v>0</v>
      </c>
      <c r="CL1581" s="2">
        <v>50</v>
      </c>
      <c r="CM1581" s="2">
        <v>0</v>
      </c>
      <c r="CN1581" s="2">
        <v>100</v>
      </c>
      <c r="CO1581" s="2">
        <v>0</v>
      </c>
      <c r="CP1581" s="2">
        <v>75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100</v>
      </c>
      <c r="DC1581" s="2">
        <v>0</v>
      </c>
      <c r="DD1581" s="2">
        <v>75</v>
      </c>
      <c r="DE1581" s="2">
        <v>0</v>
      </c>
      <c r="DF1581" s="2">
        <v>50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0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0</v>
      </c>
      <c r="DX1581" s="2">
        <v>0</v>
      </c>
      <c r="DY1581" s="2">
        <v>100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0</v>
      </c>
      <c r="EH1581" s="2">
        <v>0</v>
      </c>
      <c r="EI1581" s="2">
        <v>0</v>
      </c>
      <c r="EJ1581" s="2">
        <v>0</v>
      </c>
      <c r="EK1581" s="2">
        <v>0</v>
      </c>
      <c r="EL1581" s="2">
        <v>0</v>
      </c>
      <c r="EM1581" s="2">
        <v>0</v>
      </c>
      <c r="EN1581" s="2">
        <v>0</v>
      </c>
      <c r="EO1581" s="2">
        <v>0</v>
      </c>
      <c r="EP1581" s="2">
        <v>0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s="2">
        <v>0</v>
      </c>
      <c r="EZ1581" s="2">
        <v>75</v>
      </c>
      <c r="FA1581" s="2">
        <v>0</v>
      </c>
      <c r="FB1581" s="2">
        <v>0</v>
      </c>
      <c r="FC1581" s="2">
        <v>0</v>
      </c>
      <c r="FD1581" s="2">
        <v>0</v>
      </c>
      <c r="FE1581" s="2">
        <v>0</v>
      </c>
      <c r="FF1581" s="2">
        <v>0</v>
      </c>
      <c r="FG1581" s="2">
        <v>0</v>
      </c>
      <c r="FH1581" s="2">
        <v>0</v>
      </c>
      <c r="FI1581" s="2">
        <v>0</v>
      </c>
      <c r="FJ1581" s="2">
        <v>0</v>
      </c>
      <c r="FK1581" s="2">
        <v>0</v>
      </c>
      <c r="FL1581" s="2">
        <v>0</v>
      </c>
      <c r="FM1581" s="2">
        <v>0</v>
      </c>
      <c r="FN1581" s="2">
        <v>0</v>
      </c>
      <c r="FO1581" s="2">
        <v>0</v>
      </c>
      <c r="FP1581" s="2">
        <v>0</v>
      </c>
      <c r="FQ1581" s="2">
        <v>0</v>
      </c>
      <c r="FR1581" s="2">
        <v>0</v>
      </c>
      <c r="FS1581" s="2">
        <v>0</v>
      </c>
      <c r="FT1581" s="2">
        <v>0</v>
      </c>
      <c r="FU1581" s="2">
        <v>0</v>
      </c>
      <c r="FV1581" s="2">
        <v>0</v>
      </c>
      <c r="FW1581" s="2">
        <v>0</v>
      </c>
      <c r="FX1581" s="2">
        <v>0</v>
      </c>
      <c r="FY1581" s="2">
        <v>50</v>
      </c>
      <c r="FZ1581" s="2">
        <v>0</v>
      </c>
      <c r="GA1581" s="2">
        <v>0</v>
      </c>
      <c r="GB1581" s="2">
        <v>0</v>
      </c>
      <c r="GC1581" s="2">
        <v>0</v>
      </c>
      <c r="GD1581" s="2">
        <v>225</v>
      </c>
      <c r="GE1581" s="2">
        <v>4</v>
      </c>
      <c r="GF1581" s="2" t="s">
        <v>188</v>
      </c>
    </row>
    <row r="1582" spans="1:188" x14ac:dyDescent="0.7">
      <c r="A1582" s="2">
        <v>1564498</v>
      </c>
      <c r="B1582" s="2" t="s">
        <v>1768</v>
      </c>
      <c r="C1582" s="3">
        <v>41640</v>
      </c>
      <c r="D1582" s="2">
        <v>5</v>
      </c>
      <c r="E1582" s="2">
        <v>3</v>
      </c>
      <c r="F1582" s="2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1</v>
      </c>
      <c r="L1582" s="2">
        <v>0</v>
      </c>
      <c r="M1582" s="2">
        <v>1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1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1</v>
      </c>
      <c r="AI1582" s="2">
        <v>1</v>
      </c>
      <c r="AJ1582" s="2">
        <v>0</v>
      </c>
      <c r="AK1582" s="2">
        <v>0</v>
      </c>
      <c r="AL1582" s="2">
        <v>0</v>
      </c>
      <c r="AM1582" s="2">
        <v>0</v>
      </c>
      <c r="AN1582" s="2">
        <v>1</v>
      </c>
      <c r="AO1582" s="2">
        <v>0</v>
      </c>
      <c r="AP1582" s="2">
        <v>0</v>
      </c>
      <c r="AQ1582" s="2">
        <v>0</v>
      </c>
      <c r="AR1582" s="2">
        <v>1</v>
      </c>
      <c r="AS1582" s="2">
        <v>0</v>
      </c>
      <c r="AT1582" s="2">
        <v>0</v>
      </c>
      <c r="AU1582" s="2">
        <v>0</v>
      </c>
      <c r="AV1582" s="2">
        <v>1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75</v>
      </c>
      <c r="CG1582" s="2">
        <v>75</v>
      </c>
      <c r="CH1582" s="2">
        <v>0</v>
      </c>
      <c r="CI1582" s="2">
        <v>50</v>
      </c>
      <c r="CJ1582" s="2">
        <v>0</v>
      </c>
      <c r="CK1582" s="2">
        <v>25</v>
      </c>
      <c r="CL1582" s="2">
        <v>0</v>
      </c>
      <c r="CM1582" s="2">
        <v>0</v>
      </c>
      <c r="CN1582" s="2">
        <v>0</v>
      </c>
      <c r="CO1582" s="2">
        <v>50</v>
      </c>
      <c r="CP1582" s="2">
        <v>0</v>
      </c>
      <c r="CQ1582" s="2">
        <v>25</v>
      </c>
      <c r="CR1582" s="2">
        <v>0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50</v>
      </c>
      <c r="DC1582" s="2">
        <v>0</v>
      </c>
      <c r="DD1582" s="2">
        <v>25</v>
      </c>
      <c r="DE1582" s="2">
        <v>0</v>
      </c>
      <c r="DF1582" s="2">
        <v>50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0</v>
      </c>
      <c r="EH1582" s="2">
        <v>0</v>
      </c>
      <c r="EI1582" s="2">
        <v>0</v>
      </c>
      <c r="EJ1582" s="2">
        <v>0</v>
      </c>
      <c r="EK1582" s="2">
        <v>0</v>
      </c>
      <c r="EL1582" s="2">
        <v>0</v>
      </c>
      <c r="EM1582" s="2">
        <v>0</v>
      </c>
      <c r="EN1582" s="2">
        <v>0</v>
      </c>
      <c r="EO1582" s="2">
        <v>0</v>
      </c>
      <c r="EP1582" s="2">
        <v>50</v>
      </c>
      <c r="EQ1582" s="2">
        <v>0</v>
      </c>
      <c r="ER1582" s="2">
        <v>0</v>
      </c>
      <c r="ES1582" s="2">
        <v>0</v>
      </c>
      <c r="ET1582" s="2">
        <v>0</v>
      </c>
      <c r="EU1582" s="2">
        <v>0</v>
      </c>
      <c r="EV1582" s="2">
        <v>0</v>
      </c>
      <c r="EW1582" s="2">
        <v>0</v>
      </c>
      <c r="EX1582" s="2">
        <v>0</v>
      </c>
      <c r="EY1582" s="2">
        <v>0</v>
      </c>
      <c r="EZ1582" s="2">
        <v>0</v>
      </c>
      <c r="FA1582" s="2">
        <v>0</v>
      </c>
      <c r="FB1582" s="2">
        <v>0</v>
      </c>
      <c r="FC1582" s="2">
        <v>0</v>
      </c>
      <c r="FD1582" s="2">
        <v>0</v>
      </c>
      <c r="FE1582" s="2">
        <v>0</v>
      </c>
      <c r="FF1582" s="2">
        <v>0</v>
      </c>
      <c r="FG1582" s="2">
        <v>25</v>
      </c>
      <c r="FH1582" s="2">
        <v>0</v>
      </c>
      <c r="FI1582" s="2">
        <v>0</v>
      </c>
      <c r="FJ1582" s="2">
        <v>0</v>
      </c>
      <c r="FK1582" s="2">
        <v>0</v>
      </c>
      <c r="FL1582" s="2">
        <v>0</v>
      </c>
      <c r="FM1582" s="2">
        <v>0</v>
      </c>
      <c r="FN1582" s="2">
        <v>0</v>
      </c>
      <c r="FO1582" s="2">
        <v>0</v>
      </c>
      <c r="FP1582" s="2">
        <v>0</v>
      </c>
      <c r="FQ1582" s="2">
        <v>0</v>
      </c>
      <c r="FR1582" s="2">
        <v>0</v>
      </c>
      <c r="FS1582" s="2">
        <v>0</v>
      </c>
      <c r="FT1582" s="2">
        <v>0</v>
      </c>
      <c r="FU1582" s="2">
        <v>0</v>
      </c>
      <c r="FV1582" s="2">
        <v>0</v>
      </c>
      <c r="FW1582" s="2">
        <v>0</v>
      </c>
      <c r="FX1582" s="2">
        <v>0</v>
      </c>
      <c r="FY1582" s="2">
        <v>0</v>
      </c>
      <c r="FZ1582" s="2">
        <v>0</v>
      </c>
      <c r="GA1582" s="2">
        <v>0</v>
      </c>
      <c r="GB1582" s="2">
        <v>0</v>
      </c>
      <c r="GC1582" s="2">
        <v>0</v>
      </c>
      <c r="GD1582" s="2">
        <v>75</v>
      </c>
      <c r="GE1582" s="2">
        <v>2</v>
      </c>
      <c r="GF1582" s="2" t="s">
        <v>188</v>
      </c>
    </row>
    <row r="1583" spans="1:188" x14ac:dyDescent="0.7">
      <c r="A1583" s="2">
        <v>1564890</v>
      </c>
      <c r="B1583" s="2" t="s">
        <v>1769</v>
      </c>
      <c r="C1583" s="3">
        <v>41275</v>
      </c>
      <c r="D1583" s="2">
        <v>6</v>
      </c>
      <c r="E1583" s="2">
        <v>3</v>
      </c>
      <c r="F1583" s="2">
        <v>1</v>
      </c>
      <c r="G1583" s="2">
        <v>3</v>
      </c>
      <c r="H1583" s="2">
        <v>1</v>
      </c>
      <c r="I1583" s="2">
        <v>0</v>
      </c>
      <c r="J1583" s="2">
        <v>1</v>
      </c>
      <c r="K1583" s="2">
        <v>0</v>
      </c>
      <c r="L1583" s="2">
        <v>2</v>
      </c>
      <c r="M1583" s="2">
        <v>1</v>
      </c>
      <c r="N1583" s="2">
        <v>0</v>
      </c>
      <c r="O1583" s="2">
        <v>1</v>
      </c>
      <c r="P1583" s="2">
        <v>0</v>
      </c>
      <c r="Q1583" s="2">
        <v>2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1</v>
      </c>
      <c r="AE1583" s="2">
        <v>0</v>
      </c>
      <c r="AF1583" s="2">
        <v>0</v>
      </c>
      <c r="AG1583" s="2">
        <v>0</v>
      </c>
      <c r="AH1583" s="2">
        <v>1</v>
      </c>
      <c r="AI1583" s="2">
        <v>1</v>
      </c>
      <c r="AJ1583" s="2">
        <v>0</v>
      </c>
      <c r="AK1583" s="2">
        <v>0</v>
      </c>
      <c r="AL1583" s="2">
        <v>0</v>
      </c>
      <c r="AM1583" s="2">
        <v>0</v>
      </c>
      <c r="AN1583" s="2">
        <v>1</v>
      </c>
      <c r="AO1583" s="2">
        <v>0</v>
      </c>
      <c r="AP1583" s="2">
        <v>0</v>
      </c>
      <c r="AQ1583" s="2">
        <v>0</v>
      </c>
      <c r="AR1583" s="2">
        <v>1</v>
      </c>
      <c r="AS1583" s="2">
        <v>0</v>
      </c>
      <c r="AT1583" s="2">
        <v>0</v>
      </c>
      <c r="AU1583" s="2">
        <v>0</v>
      </c>
      <c r="AV1583" s="2">
        <v>1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418.25</v>
      </c>
      <c r="CG1583" s="2">
        <v>408.25</v>
      </c>
      <c r="CH1583" s="2">
        <v>10</v>
      </c>
      <c r="CI1583" s="2">
        <v>0</v>
      </c>
      <c r="CJ1583" s="2">
        <v>128</v>
      </c>
      <c r="CK1583" s="2">
        <v>0</v>
      </c>
      <c r="CL1583" s="2">
        <v>280.25</v>
      </c>
      <c r="CM1583" s="2">
        <v>0</v>
      </c>
      <c r="CN1583" s="2">
        <v>10</v>
      </c>
      <c r="CO1583" s="2">
        <v>0</v>
      </c>
      <c r="CP1583" s="2">
        <v>128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0</v>
      </c>
      <c r="CZ1583" s="2">
        <v>0</v>
      </c>
      <c r="DA1583" s="2">
        <v>0</v>
      </c>
      <c r="DB1583" s="2">
        <v>10</v>
      </c>
      <c r="DC1583" s="2">
        <v>0</v>
      </c>
      <c r="DD1583" s="2">
        <v>128</v>
      </c>
      <c r="DE1583" s="2">
        <v>0</v>
      </c>
      <c r="DF1583" s="2">
        <v>280.25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0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10</v>
      </c>
      <c r="EE1583" s="2">
        <v>0</v>
      </c>
      <c r="EF1583" s="2">
        <v>0</v>
      </c>
      <c r="EG1583" s="2">
        <v>0</v>
      </c>
      <c r="EH1583" s="2">
        <v>0</v>
      </c>
      <c r="EI1583" s="2">
        <v>0</v>
      </c>
      <c r="EJ1583" s="2">
        <v>0</v>
      </c>
      <c r="EK1583" s="2">
        <v>0</v>
      </c>
      <c r="EL1583" s="2">
        <v>0</v>
      </c>
      <c r="EM1583" s="2">
        <v>0</v>
      </c>
      <c r="EN1583" s="2">
        <v>0</v>
      </c>
      <c r="EO1583" s="2">
        <v>0</v>
      </c>
      <c r="EP1583" s="2">
        <v>0</v>
      </c>
      <c r="EQ1583" s="2">
        <v>0</v>
      </c>
      <c r="ER1583" s="2">
        <v>0</v>
      </c>
      <c r="ES1583" s="2">
        <v>0</v>
      </c>
      <c r="ET1583" s="2">
        <v>0</v>
      </c>
      <c r="EU1583" s="2">
        <v>0</v>
      </c>
      <c r="EV1583" s="2">
        <v>0</v>
      </c>
      <c r="EW1583" s="2">
        <v>0</v>
      </c>
      <c r="EX1583" s="2">
        <v>0</v>
      </c>
      <c r="EY1583" s="2">
        <v>0</v>
      </c>
      <c r="EZ1583" s="2">
        <v>0</v>
      </c>
      <c r="FA1583" s="2">
        <v>0</v>
      </c>
      <c r="FB1583" s="2">
        <v>128</v>
      </c>
      <c r="FC1583" s="2">
        <v>0</v>
      </c>
      <c r="FD1583" s="2">
        <v>0</v>
      </c>
      <c r="FE1583" s="2">
        <v>0</v>
      </c>
      <c r="FF1583" s="2">
        <v>0</v>
      </c>
      <c r="FG1583" s="2">
        <v>0</v>
      </c>
      <c r="FH1583" s="2">
        <v>0</v>
      </c>
      <c r="FI1583" s="2">
        <v>0</v>
      </c>
      <c r="FJ1583" s="2">
        <v>0</v>
      </c>
      <c r="FK1583" s="2">
        <v>0</v>
      </c>
      <c r="FL1583" s="2">
        <v>0</v>
      </c>
      <c r="FM1583" s="2">
        <v>0</v>
      </c>
      <c r="FN1583" s="2">
        <v>0</v>
      </c>
      <c r="FO1583" s="2">
        <v>0</v>
      </c>
      <c r="FP1583" s="2">
        <v>0</v>
      </c>
      <c r="FQ1583" s="2">
        <v>0</v>
      </c>
      <c r="FR1583" s="2">
        <v>0</v>
      </c>
      <c r="FS1583" s="2">
        <v>0</v>
      </c>
      <c r="FT1583" s="2">
        <v>0</v>
      </c>
      <c r="FU1583" s="2">
        <v>0</v>
      </c>
      <c r="FV1583" s="2">
        <v>0</v>
      </c>
      <c r="FW1583" s="2">
        <v>0</v>
      </c>
      <c r="FX1583" s="2">
        <v>0</v>
      </c>
      <c r="FY1583" s="2">
        <v>0</v>
      </c>
      <c r="FZ1583" s="2">
        <v>0</v>
      </c>
      <c r="GA1583" s="2">
        <v>0</v>
      </c>
      <c r="GB1583" s="2">
        <v>0</v>
      </c>
      <c r="GC1583" s="2">
        <v>280.25</v>
      </c>
      <c r="GD1583" s="2">
        <v>418.25</v>
      </c>
      <c r="GE1583" s="2">
        <v>4</v>
      </c>
      <c r="GF1583" s="2" t="s">
        <v>188</v>
      </c>
    </row>
    <row r="1584" spans="1:188" x14ac:dyDescent="0.7">
      <c r="A1584" s="2">
        <v>1565180</v>
      </c>
      <c r="B1584" s="2" t="s">
        <v>1770</v>
      </c>
      <c r="C1584" s="3">
        <v>41275</v>
      </c>
      <c r="D1584" s="2">
        <v>6</v>
      </c>
      <c r="E1584" s="2">
        <v>3</v>
      </c>
      <c r="F1584" s="2">
        <v>1</v>
      </c>
      <c r="G1584" s="2">
        <v>3</v>
      </c>
      <c r="H1584" s="2">
        <v>1</v>
      </c>
      <c r="I1584" s="2">
        <v>0</v>
      </c>
      <c r="J1584" s="2">
        <v>3</v>
      </c>
      <c r="K1584" s="2">
        <v>0</v>
      </c>
      <c r="L1584" s="2">
        <v>1</v>
      </c>
      <c r="M1584" s="2">
        <v>1</v>
      </c>
      <c r="N1584" s="2">
        <v>0</v>
      </c>
      <c r="O1584" s="2">
        <v>3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1</v>
      </c>
      <c r="AE1584" s="2">
        <v>0</v>
      </c>
      <c r="AF1584" s="2">
        <v>0</v>
      </c>
      <c r="AG1584" s="2">
        <v>0</v>
      </c>
      <c r="AH1584" s="2">
        <v>1</v>
      </c>
      <c r="AI1584" s="2">
        <v>1</v>
      </c>
      <c r="AJ1584" s="2">
        <v>0</v>
      </c>
      <c r="AK1584" s="2">
        <v>0</v>
      </c>
      <c r="AL1584" s="2">
        <v>0</v>
      </c>
      <c r="AM1584" s="2">
        <v>0</v>
      </c>
      <c r="AN1584" s="2">
        <v>1</v>
      </c>
      <c r="AO1584" s="2">
        <v>0</v>
      </c>
      <c r="AP1584" s="2">
        <v>0</v>
      </c>
      <c r="AQ1584" s="2">
        <v>0</v>
      </c>
      <c r="AR1584" s="2">
        <v>1</v>
      </c>
      <c r="AS1584" s="2">
        <v>0</v>
      </c>
      <c r="AT1584" s="2">
        <v>0</v>
      </c>
      <c r="AU1584" s="2">
        <v>0</v>
      </c>
      <c r="AV1584" s="2">
        <v>1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1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70</v>
      </c>
      <c r="CG1584" s="2">
        <v>60</v>
      </c>
      <c r="CH1584" s="2">
        <v>10</v>
      </c>
      <c r="CI1584" s="2">
        <v>0</v>
      </c>
      <c r="CJ1584" s="2">
        <v>50</v>
      </c>
      <c r="CK1584" s="2">
        <v>0</v>
      </c>
      <c r="CL1584" s="2">
        <v>10</v>
      </c>
      <c r="CM1584" s="2">
        <v>0</v>
      </c>
      <c r="CN1584" s="2">
        <v>10</v>
      </c>
      <c r="CO1584" s="2">
        <v>0</v>
      </c>
      <c r="CP1584" s="2">
        <v>50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2">
        <v>10</v>
      </c>
      <c r="DC1584" s="2">
        <v>0</v>
      </c>
      <c r="DD1584" s="2">
        <v>50</v>
      </c>
      <c r="DE1584" s="2">
        <v>0</v>
      </c>
      <c r="DF1584" s="2">
        <v>10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10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>
        <v>0</v>
      </c>
      <c r="EJ1584" s="2">
        <v>0</v>
      </c>
      <c r="EK1584" s="2">
        <v>0</v>
      </c>
      <c r="EL1584" s="2">
        <v>0</v>
      </c>
      <c r="EM1584" s="2">
        <v>0</v>
      </c>
      <c r="EN1584" s="2">
        <v>0</v>
      </c>
      <c r="EO1584" s="2">
        <v>0</v>
      </c>
      <c r="EP1584" s="2">
        <v>0</v>
      </c>
      <c r="EQ1584" s="2">
        <v>0</v>
      </c>
      <c r="ER1584" s="2">
        <v>0</v>
      </c>
      <c r="ES1584" s="2">
        <v>0</v>
      </c>
      <c r="ET1584" s="2">
        <v>0</v>
      </c>
      <c r="EU1584" s="2">
        <v>0</v>
      </c>
      <c r="EV1584" s="2">
        <v>0</v>
      </c>
      <c r="EW1584" s="2">
        <v>0</v>
      </c>
      <c r="EX1584" s="2">
        <v>0</v>
      </c>
      <c r="EY1584" s="2">
        <v>0</v>
      </c>
      <c r="EZ1584" s="2">
        <v>10</v>
      </c>
      <c r="FA1584" s="2">
        <v>0</v>
      </c>
      <c r="FB1584" s="2">
        <v>0</v>
      </c>
      <c r="FC1584" s="2">
        <v>20</v>
      </c>
      <c r="FD1584" s="2">
        <v>20</v>
      </c>
      <c r="FE1584" s="2">
        <v>0</v>
      </c>
      <c r="FF1584" s="2">
        <v>0</v>
      </c>
      <c r="FG1584" s="2">
        <v>0</v>
      </c>
      <c r="FH1584" s="2">
        <v>0</v>
      </c>
      <c r="FI1584" s="2">
        <v>0</v>
      </c>
      <c r="FJ1584" s="2">
        <v>0</v>
      </c>
      <c r="FK1584" s="2">
        <v>0</v>
      </c>
      <c r="FL1584" s="2">
        <v>0</v>
      </c>
      <c r="FM1584" s="2">
        <v>0</v>
      </c>
      <c r="FN1584" s="2">
        <v>0</v>
      </c>
      <c r="FO1584" s="2">
        <v>0</v>
      </c>
      <c r="FP1584" s="2">
        <v>0</v>
      </c>
      <c r="FQ1584" s="2">
        <v>0</v>
      </c>
      <c r="FR1584" s="2">
        <v>0</v>
      </c>
      <c r="FS1584" s="2">
        <v>0</v>
      </c>
      <c r="FT1584" s="2">
        <v>10</v>
      </c>
      <c r="FU1584" s="2">
        <v>0</v>
      </c>
      <c r="FV1584" s="2">
        <v>0</v>
      </c>
      <c r="FW1584" s="2">
        <v>0</v>
      </c>
      <c r="FX1584" s="2">
        <v>0</v>
      </c>
      <c r="FY1584" s="2">
        <v>0</v>
      </c>
      <c r="FZ1584" s="2">
        <v>0</v>
      </c>
      <c r="GA1584" s="2">
        <v>0</v>
      </c>
      <c r="GB1584" s="2">
        <v>0</v>
      </c>
      <c r="GC1584" s="2">
        <v>0</v>
      </c>
      <c r="GD1584" s="2">
        <v>70</v>
      </c>
      <c r="GE1584" s="2">
        <v>5</v>
      </c>
      <c r="GF1584" s="2" t="s">
        <v>188</v>
      </c>
    </row>
    <row r="1585" spans="1:188" x14ac:dyDescent="0.7">
      <c r="A1585" s="2">
        <v>1565745</v>
      </c>
      <c r="B1585" s="2" t="s">
        <v>1771</v>
      </c>
      <c r="C1585" s="3">
        <v>41275</v>
      </c>
      <c r="D1585" s="2">
        <v>6</v>
      </c>
      <c r="E1585" s="2">
        <v>3</v>
      </c>
      <c r="F1585" s="2">
        <v>1</v>
      </c>
      <c r="G1585" s="2">
        <v>3</v>
      </c>
      <c r="H1585" s="2">
        <v>1</v>
      </c>
      <c r="I1585" s="2">
        <v>0</v>
      </c>
      <c r="J1585" s="2">
        <v>3</v>
      </c>
      <c r="K1585" s="2">
        <v>0</v>
      </c>
      <c r="L1585" s="2">
        <v>1</v>
      </c>
      <c r="M1585" s="2">
        <v>1</v>
      </c>
      <c r="N1585" s="2">
        <v>0</v>
      </c>
      <c r="O1585" s="2">
        <v>3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1</v>
      </c>
      <c r="AE1585" s="2">
        <v>0</v>
      </c>
      <c r="AF1585" s="2">
        <v>0</v>
      </c>
      <c r="AG1585" s="2">
        <v>0</v>
      </c>
      <c r="AH1585" s="2">
        <v>1</v>
      </c>
      <c r="AI1585" s="2">
        <v>1</v>
      </c>
      <c r="AJ1585" s="2">
        <v>0</v>
      </c>
      <c r="AK1585" s="2">
        <v>0</v>
      </c>
      <c r="AL1585" s="2">
        <v>0</v>
      </c>
      <c r="AM1585" s="2">
        <v>0</v>
      </c>
      <c r="AN1585" s="2">
        <v>1</v>
      </c>
      <c r="AO1585" s="2">
        <v>0</v>
      </c>
      <c r="AP1585" s="2">
        <v>0</v>
      </c>
      <c r="AQ1585" s="2">
        <v>0</v>
      </c>
      <c r="AR1585" s="2">
        <v>1</v>
      </c>
      <c r="AS1585" s="2">
        <v>0</v>
      </c>
      <c r="AT1585" s="2">
        <v>0</v>
      </c>
      <c r="AU1585" s="2">
        <v>0</v>
      </c>
      <c r="AV1585" s="2">
        <v>1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1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125</v>
      </c>
      <c r="CG1585" s="2">
        <v>115</v>
      </c>
      <c r="CH1585" s="2">
        <v>10</v>
      </c>
      <c r="CI1585" s="2">
        <v>0</v>
      </c>
      <c r="CJ1585" s="2">
        <v>90</v>
      </c>
      <c r="CK1585" s="2">
        <v>0</v>
      </c>
      <c r="CL1585" s="2">
        <v>25</v>
      </c>
      <c r="CM1585" s="2">
        <v>0</v>
      </c>
      <c r="CN1585" s="2">
        <v>10</v>
      </c>
      <c r="CO1585" s="2">
        <v>0</v>
      </c>
      <c r="CP1585" s="2">
        <v>90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2">
        <v>10</v>
      </c>
      <c r="DC1585" s="2">
        <v>0</v>
      </c>
      <c r="DD1585" s="2">
        <v>90</v>
      </c>
      <c r="DE1585" s="2">
        <v>0</v>
      </c>
      <c r="DF1585" s="2">
        <v>25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10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>
        <v>0</v>
      </c>
      <c r="EJ1585" s="2">
        <v>0</v>
      </c>
      <c r="EK1585" s="2">
        <v>0</v>
      </c>
      <c r="EL1585" s="2">
        <v>0</v>
      </c>
      <c r="EM1585" s="2">
        <v>0</v>
      </c>
      <c r="EN1585" s="2">
        <v>0</v>
      </c>
      <c r="EO1585" s="2">
        <v>0</v>
      </c>
      <c r="EP1585" s="2">
        <v>0</v>
      </c>
      <c r="EQ1585" s="2">
        <v>0</v>
      </c>
      <c r="ER1585" s="2">
        <v>0</v>
      </c>
      <c r="ES1585" s="2">
        <v>0</v>
      </c>
      <c r="ET1585" s="2">
        <v>0</v>
      </c>
      <c r="EU1585" s="2">
        <v>0</v>
      </c>
      <c r="EV1585" s="2">
        <v>0</v>
      </c>
      <c r="EW1585" s="2">
        <v>0</v>
      </c>
      <c r="EX1585" s="2">
        <v>0</v>
      </c>
      <c r="EY1585" s="2">
        <v>20</v>
      </c>
      <c r="EZ1585" s="2">
        <v>50</v>
      </c>
      <c r="FA1585" s="2">
        <v>0</v>
      </c>
      <c r="FB1585" s="2">
        <v>0</v>
      </c>
      <c r="FC1585" s="2">
        <v>0</v>
      </c>
      <c r="FD1585" s="2">
        <v>0</v>
      </c>
      <c r="FE1585" s="2">
        <v>20</v>
      </c>
      <c r="FF1585" s="2">
        <v>0</v>
      </c>
      <c r="FG1585" s="2">
        <v>0</v>
      </c>
      <c r="FH1585" s="2">
        <v>0</v>
      </c>
      <c r="FI1585" s="2">
        <v>0</v>
      </c>
      <c r="FJ1585" s="2">
        <v>0</v>
      </c>
      <c r="FK1585" s="2">
        <v>0</v>
      </c>
      <c r="FL1585" s="2">
        <v>0</v>
      </c>
      <c r="FM1585" s="2">
        <v>0</v>
      </c>
      <c r="FN1585" s="2">
        <v>0</v>
      </c>
      <c r="FO1585" s="2">
        <v>0</v>
      </c>
      <c r="FP1585" s="2">
        <v>0</v>
      </c>
      <c r="FQ1585" s="2">
        <v>0</v>
      </c>
      <c r="FR1585" s="2">
        <v>0</v>
      </c>
      <c r="FS1585" s="2">
        <v>0</v>
      </c>
      <c r="FT1585" s="2">
        <v>0</v>
      </c>
      <c r="FU1585" s="2">
        <v>0</v>
      </c>
      <c r="FV1585" s="2">
        <v>0</v>
      </c>
      <c r="FW1585" s="2">
        <v>25</v>
      </c>
      <c r="FX1585" s="2">
        <v>0</v>
      </c>
      <c r="FY1585" s="2">
        <v>0</v>
      </c>
      <c r="FZ1585" s="2">
        <v>0</v>
      </c>
      <c r="GA1585" s="2">
        <v>0</v>
      </c>
      <c r="GB1585" s="2">
        <v>0</v>
      </c>
      <c r="GC1585" s="2">
        <v>0</v>
      </c>
      <c r="GD1585" s="2">
        <v>125</v>
      </c>
      <c r="GE1585" s="2">
        <v>5</v>
      </c>
      <c r="GF1585" s="2" t="s">
        <v>188</v>
      </c>
    </row>
    <row r="1586" spans="1:188" x14ac:dyDescent="0.7">
      <c r="A1586" s="2">
        <v>1569141</v>
      </c>
      <c r="B1586" s="2" t="s">
        <v>1772</v>
      </c>
      <c r="C1586" s="3">
        <v>41640</v>
      </c>
      <c r="D1586" s="2">
        <v>5</v>
      </c>
      <c r="E1586" s="2">
        <v>3</v>
      </c>
      <c r="F1586" s="2">
        <v>1</v>
      </c>
      <c r="G1586" s="2">
        <v>3</v>
      </c>
      <c r="H1586" s="2">
        <v>0</v>
      </c>
      <c r="I1586" s="2">
        <v>5</v>
      </c>
      <c r="J1586" s="2">
        <v>0</v>
      </c>
      <c r="K1586" s="2">
        <v>1</v>
      </c>
      <c r="L1586" s="2">
        <v>0</v>
      </c>
      <c r="M1586" s="2">
        <v>5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1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1</v>
      </c>
      <c r="AI1586" s="2">
        <v>1</v>
      </c>
      <c r="AJ1586" s="2">
        <v>0</v>
      </c>
      <c r="AK1586" s="2">
        <v>0</v>
      </c>
      <c r="AL1586" s="2">
        <v>0</v>
      </c>
      <c r="AM1586" s="2">
        <v>0</v>
      </c>
      <c r="AN1586" s="2">
        <v>1</v>
      </c>
      <c r="AO1586" s="2">
        <v>0</v>
      </c>
      <c r="AP1586" s="2">
        <v>0</v>
      </c>
      <c r="AQ1586" s="2">
        <v>0</v>
      </c>
      <c r="AR1586" s="2">
        <v>1</v>
      </c>
      <c r="AS1586" s="2">
        <v>0</v>
      </c>
      <c r="AT1586" s="2">
        <v>0</v>
      </c>
      <c r="AU1586" s="2">
        <v>0</v>
      </c>
      <c r="AV1586" s="2">
        <v>1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1103</v>
      </c>
      <c r="CG1586" s="2">
        <v>90</v>
      </c>
      <c r="CH1586" s="2">
        <v>0</v>
      </c>
      <c r="CI1586" s="2">
        <v>1078</v>
      </c>
      <c r="CJ1586" s="2">
        <v>0</v>
      </c>
      <c r="CK1586" s="2">
        <v>25</v>
      </c>
      <c r="CL1586" s="2">
        <v>0</v>
      </c>
      <c r="CM1586" s="2">
        <v>0</v>
      </c>
      <c r="CN1586" s="2">
        <v>0</v>
      </c>
      <c r="CO1586" s="2">
        <v>1078</v>
      </c>
      <c r="CP1586" s="2">
        <v>0</v>
      </c>
      <c r="CQ1586" s="2">
        <v>25</v>
      </c>
      <c r="CR1586" s="2">
        <v>0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0</v>
      </c>
      <c r="DA1586" s="2">
        <v>0</v>
      </c>
      <c r="DB1586" s="2">
        <v>1078</v>
      </c>
      <c r="DC1586" s="2">
        <v>0</v>
      </c>
      <c r="DD1586" s="2">
        <v>25</v>
      </c>
      <c r="DE1586" s="2">
        <v>0</v>
      </c>
      <c r="DF1586" s="2">
        <v>65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0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0</v>
      </c>
      <c r="EJ1586" s="2">
        <v>0</v>
      </c>
      <c r="EK1586" s="2">
        <v>0</v>
      </c>
      <c r="EL1586" s="2">
        <v>1000</v>
      </c>
      <c r="EM1586" s="2">
        <v>25</v>
      </c>
      <c r="EN1586" s="2">
        <v>0</v>
      </c>
      <c r="EO1586" s="2">
        <v>53</v>
      </c>
      <c r="EP1586" s="2">
        <v>0</v>
      </c>
      <c r="EQ1586" s="2">
        <v>0</v>
      </c>
      <c r="ER1586" s="2">
        <v>0</v>
      </c>
      <c r="ES1586" s="2">
        <v>0</v>
      </c>
      <c r="ET1586" s="2">
        <v>0</v>
      </c>
      <c r="EU1586" s="2">
        <v>0</v>
      </c>
      <c r="EV1586" s="2">
        <v>0</v>
      </c>
      <c r="EW1586" s="2">
        <v>0</v>
      </c>
      <c r="EX1586" s="2">
        <v>0</v>
      </c>
      <c r="EY1586" s="2">
        <v>0</v>
      </c>
      <c r="EZ1586" s="2">
        <v>0</v>
      </c>
      <c r="FA1586" s="2">
        <v>0</v>
      </c>
      <c r="FB1586" s="2">
        <v>0</v>
      </c>
      <c r="FC1586" s="2">
        <v>0</v>
      </c>
      <c r="FD1586" s="2">
        <v>0</v>
      </c>
      <c r="FE1586" s="2">
        <v>0</v>
      </c>
      <c r="FF1586" s="2">
        <v>0</v>
      </c>
      <c r="FG1586" s="2">
        <v>0</v>
      </c>
      <c r="FH1586" s="2">
        <v>0</v>
      </c>
      <c r="FI1586" s="2">
        <v>0</v>
      </c>
      <c r="FJ1586" s="2">
        <v>0</v>
      </c>
      <c r="FK1586" s="2">
        <v>0</v>
      </c>
      <c r="FL1586" s="2">
        <v>0</v>
      </c>
      <c r="FM1586" s="2">
        <v>0</v>
      </c>
      <c r="FN1586" s="2">
        <v>0</v>
      </c>
      <c r="FO1586" s="2">
        <v>25</v>
      </c>
      <c r="FP1586" s="2">
        <v>0</v>
      </c>
      <c r="FQ1586" s="2">
        <v>0</v>
      </c>
      <c r="FR1586" s="2">
        <v>0</v>
      </c>
      <c r="FS1586" s="2">
        <v>0</v>
      </c>
      <c r="FT1586" s="2">
        <v>0</v>
      </c>
      <c r="FU1586" s="2">
        <v>0</v>
      </c>
      <c r="FV1586" s="2">
        <v>0</v>
      </c>
      <c r="FW1586" s="2">
        <v>0</v>
      </c>
      <c r="FX1586" s="2">
        <v>0</v>
      </c>
      <c r="FY1586" s="2">
        <v>0</v>
      </c>
      <c r="FZ1586" s="2">
        <v>0</v>
      </c>
      <c r="GA1586" s="2">
        <v>0</v>
      </c>
      <c r="GB1586" s="2">
        <v>0</v>
      </c>
      <c r="GC1586" s="2">
        <v>0</v>
      </c>
      <c r="GD1586" s="2">
        <v>1103</v>
      </c>
      <c r="GE1586" s="2">
        <v>6</v>
      </c>
      <c r="GF1586" s="2" t="s">
        <v>188</v>
      </c>
    </row>
    <row r="1587" spans="1:188" x14ac:dyDescent="0.7">
      <c r="A1587" s="2">
        <v>1569476</v>
      </c>
      <c r="B1587" s="2" t="s">
        <v>1773</v>
      </c>
      <c r="C1587" s="3">
        <v>41275</v>
      </c>
      <c r="D1587" s="2">
        <v>6</v>
      </c>
      <c r="E1587" s="2">
        <v>3</v>
      </c>
      <c r="F1587" s="2">
        <v>1</v>
      </c>
      <c r="G1587" s="2">
        <v>3</v>
      </c>
      <c r="H1587" s="2">
        <v>16</v>
      </c>
      <c r="I1587" s="2">
        <v>0</v>
      </c>
      <c r="J1587" s="2">
        <v>1</v>
      </c>
      <c r="K1587" s="2">
        <v>0</v>
      </c>
      <c r="L1587" s="2">
        <v>1</v>
      </c>
      <c r="M1587" s="2">
        <v>16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1</v>
      </c>
      <c r="AE1587" s="2">
        <v>0</v>
      </c>
      <c r="AF1587" s="2">
        <v>0</v>
      </c>
      <c r="AG1587" s="2">
        <v>0</v>
      </c>
      <c r="AH1587" s="2">
        <v>1</v>
      </c>
      <c r="AI1587" s="2">
        <v>1</v>
      </c>
      <c r="AJ1587" s="2">
        <v>0</v>
      </c>
      <c r="AK1587" s="2">
        <v>0</v>
      </c>
      <c r="AL1587" s="2">
        <v>0</v>
      </c>
      <c r="AM1587" s="2">
        <v>0</v>
      </c>
      <c r="AN1587" s="2">
        <v>1</v>
      </c>
      <c r="AO1587" s="2">
        <v>0</v>
      </c>
      <c r="AP1587" s="2">
        <v>0</v>
      </c>
      <c r="AQ1587" s="2">
        <v>0</v>
      </c>
      <c r="AR1587" s="2">
        <v>1</v>
      </c>
      <c r="AS1587" s="2">
        <v>0</v>
      </c>
      <c r="AT1587" s="2">
        <v>0</v>
      </c>
      <c r="AU1587" s="2">
        <v>0</v>
      </c>
      <c r="AV1587" s="2">
        <v>1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1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329</v>
      </c>
      <c r="CG1587" s="2">
        <v>150</v>
      </c>
      <c r="CH1587" s="2">
        <v>179</v>
      </c>
      <c r="CI1587" s="2">
        <v>0</v>
      </c>
      <c r="CJ1587" s="2">
        <v>100</v>
      </c>
      <c r="CK1587" s="2">
        <v>0</v>
      </c>
      <c r="CL1587" s="2">
        <v>50</v>
      </c>
      <c r="CM1587" s="2">
        <v>0</v>
      </c>
      <c r="CN1587" s="2">
        <v>179</v>
      </c>
      <c r="CO1587" s="2">
        <v>0</v>
      </c>
      <c r="CP1587" s="2">
        <v>100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179</v>
      </c>
      <c r="DC1587" s="2">
        <v>0</v>
      </c>
      <c r="DD1587" s="2">
        <v>100</v>
      </c>
      <c r="DE1587" s="2">
        <v>0</v>
      </c>
      <c r="DF1587" s="2">
        <v>50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0</v>
      </c>
      <c r="EF1587" s="2">
        <v>74</v>
      </c>
      <c r="EG1587" s="2">
        <v>105</v>
      </c>
      <c r="EH1587" s="2">
        <v>0</v>
      </c>
      <c r="EI1587" s="2">
        <v>0</v>
      </c>
      <c r="EJ1587" s="2">
        <v>0</v>
      </c>
      <c r="EK1587" s="2">
        <v>0</v>
      </c>
      <c r="EL1587" s="2">
        <v>0</v>
      </c>
      <c r="EM1587" s="2">
        <v>0</v>
      </c>
      <c r="EN1587" s="2">
        <v>0</v>
      </c>
      <c r="EO1587" s="2">
        <v>0</v>
      </c>
      <c r="EP1587" s="2">
        <v>0</v>
      </c>
      <c r="EQ1587" s="2">
        <v>0</v>
      </c>
      <c r="ER1587" s="2">
        <v>0</v>
      </c>
      <c r="ES1587" s="2">
        <v>0</v>
      </c>
      <c r="ET1587" s="2">
        <v>0</v>
      </c>
      <c r="EU1587" s="2">
        <v>0</v>
      </c>
      <c r="EV1587" s="2">
        <v>0</v>
      </c>
      <c r="EW1587" s="2">
        <v>0</v>
      </c>
      <c r="EX1587" s="2">
        <v>0</v>
      </c>
      <c r="EY1587" s="2">
        <v>0</v>
      </c>
      <c r="EZ1587" s="2">
        <v>0</v>
      </c>
      <c r="FA1587" s="2">
        <v>0</v>
      </c>
      <c r="FB1587" s="2">
        <v>0</v>
      </c>
      <c r="FC1587" s="2">
        <v>0</v>
      </c>
      <c r="FD1587" s="2">
        <v>100</v>
      </c>
      <c r="FE1587" s="2">
        <v>0</v>
      </c>
      <c r="FF1587" s="2">
        <v>0</v>
      </c>
      <c r="FG1587" s="2">
        <v>0</v>
      </c>
      <c r="FH1587" s="2">
        <v>0</v>
      </c>
      <c r="FI1587" s="2">
        <v>0</v>
      </c>
      <c r="FJ1587" s="2">
        <v>0</v>
      </c>
      <c r="FK1587" s="2">
        <v>0</v>
      </c>
      <c r="FL1587" s="2">
        <v>0</v>
      </c>
      <c r="FM1587" s="2">
        <v>0</v>
      </c>
      <c r="FN1587" s="2">
        <v>0</v>
      </c>
      <c r="FO1587" s="2">
        <v>0</v>
      </c>
      <c r="FP1587" s="2">
        <v>0</v>
      </c>
      <c r="FQ1587" s="2">
        <v>0</v>
      </c>
      <c r="FR1587" s="2">
        <v>0</v>
      </c>
      <c r="FS1587" s="2">
        <v>50</v>
      </c>
      <c r="FT1587" s="2">
        <v>0</v>
      </c>
      <c r="FU1587" s="2">
        <v>0</v>
      </c>
      <c r="FV1587" s="2">
        <v>0</v>
      </c>
      <c r="FW1587" s="2">
        <v>0</v>
      </c>
      <c r="FX1587" s="2">
        <v>0</v>
      </c>
      <c r="FY1587" s="2">
        <v>0</v>
      </c>
      <c r="FZ1587" s="2">
        <v>0</v>
      </c>
      <c r="GA1587" s="2">
        <v>0</v>
      </c>
      <c r="GB1587" s="2">
        <v>0</v>
      </c>
      <c r="GC1587" s="2">
        <v>0</v>
      </c>
      <c r="GD1587" s="2">
        <v>329</v>
      </c>
      <c r="GE1587" s="2">
        <v>18</v>
      </c>
      <c r="GF1587" s="2" t="s">
        <v>188</v>
      </c>
    </row>
    <row r="1588" spans="1:188" x14ac:dyDescent="0.7">
      <c r="A1588" s="2">
        <v>1570434</v>
      </c>
      <c r="B1588" s="2" t="s">
        <v>1774</v>
      </c>
      <c r="C1588" s="3">
        <v>41275</v>
      </c>
      <c r="D1588" s="2">
        <v>6</v>
      </c>
      <c r="E1588" s="2">
        <v>3</v>
      </c>
      <c r="F1588" s="2">
        <v>1</v>
      </c>
      <c r="G1588" s="2">
        <v>3</v>
      </c>
      <c r="H1588" s="2">
        <v>4</v>
      </c>
      <c r="I1588" s="2">
        <v>0</v>
      </c>
      <c r="J1588" s="2">
        <v>1</v>
      </c>
      <c r="K1588" s="2">
        <v>0</v>
      </c>
      <c r="L1588" s="2">
        <v>3</v>
      </c>
      <c r="M1588" s="2">
        <v>4</v>
      </c>
      <c r="N1588" s="2">
        <v>0</v>
      </c>
      <c r="O1588" s="2">
        <v>1</v>
      </c>
      <c r="P1588" s="2">
        <v>0</v>
      </c>
      <c r="Q1588" s="2">
        <v>3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1</v>
      </c>
      <c r="AE1588" s="2">
        <v>0</v>
      </c>
      <c r="AF1588" s="2">
        <v>0</v>
      </c>
      <c r="AG1588" s="2">
        <v>0</v>
      </c>
      <c r="AH1588" s="2">
        <v>1</v>
      </c>
      <c r="AI1588" s="2">
        <v>1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0</v>
      </c>
      <c r="AU1588" s="2">
        <v>0</v>
      </c>
      <c r="AV1588" s="2">
        <v>1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1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285</v>
      </c>
      <c r="CG1588" s="2">
        <v>125</v>
      </c>
      <c r="CH1588" s="2">
        <v>160</v>
      </c>
      <c r="CI1588" s="2">
        <v>0</v>
      </c>
      <c r="CJ1588" s="2">
        <v>25</v>
      </c>
      <c r="CK1588" s="2">
        <v>0</v>
      </c>
      <c r="CL1588" s="2">
        <v>100</v>
      </c>
      <c r="CM1588" s="2">
        <v>0</v>
      </c>
      <c r="CN1588" s="2">
        <v>160</v>
      </c>
      <c r="CO1588" s="2">
        <v>0</v>
      </c>
      <c r="CP1588" s="2">
        <v>25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160</v>
      </c>
      <c r="DC1588" s="2">
        <v>0</v>
      </c>
      <c r="DD1588" s="2">
        <v>25</v>
      </c>
      <c r="DE1588" s="2">
        <v>0</v>
      </c>
      <c r="DF1588" s="2">
        <v>100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  <c r="EC1588" s="2">
        <v>100</v>
      </c>
      <c r="ED1588" s="2">
        <v>10</v>
      </c>
      <c r="EE1588" s="2">
        <v>50</v>
      </c>
      <c r="EF1588" s="2">
        <v>0</v>
      </c>
      <c r="EG1588" s="2">
        <v>0</v>
      </c>
      <c r="EH1588" s="2">
        <v>0</v>
      </c>
      <c r="EI1588" s="2">
        <v>0</v>
      </c>
      <c r="EJ1588" s="2">
        <v>0</v>
      </c>
      <c r="EK1588" s="2">
        <v>0</v>
      </c>
      <c r="EL1588" s="2">
        <v>0</v>
      </c>
      <c r="EM1588" s="2">
        <v>0</v>
      </c>
      <c r="EN1588" s="2">
        <v>0</v>
      </c>
      <c r="EO1588" s="2">
        <v>0</v>
      </c>
      <c r="EP1588" s="2">
        <v>0</v>
      </c>
      <c r="EQ1588" s="2">
        <v>0</v>
      </c>
      <c r="ER1588" s="2">
        <v>0</v>
      </c>
      <c r="ES1588" s="2">
        <v>0</v>
      </c>
      <c r="ET1588" s="2">
        <v>0</v>
      </c>
      <c r="EU1588" s="2">
        <v>0</v>
      </c>
      <c r="EV1588" s="2">
        <v>0</v>
      </c>
      <c r="EW1588" s="2">
        <v>0</v>
      </c>
      <c r="EX1588" s="2">
        <v>0</v>
      </c>
      <c r="EY1588" s="2">
        <v>0</v>
      </c>
      <c r="EZ1588" s="2">
        <v>0</v>
      </c>
      <c r="FA1588" s="2">
        <v>25</v>
      </c>
      <c r="FB1588" s="2">
        <v>0</v>
      </c>
      <c r="FC1588" s="2">
        <v>0</v>
      </c>
      <c r="FD1588" s="2">
        <v>0</v>
      </c>
      <c r="FE1588" s="2">
        <v>0</v>
      </c>
      <c r="FF1588" s="2">
        <v>0</v>
      </c>
      <c r="FG1588" s="2">
        <v>0</v>
      </c>
      <c r="FH1588" s="2">
        <v>0</v>
      </c>
      <c r="FI1588" s="2">
        <v>0</v>
      </c>
      <c r="FJ1588" s="2">
        <v>0</v>
      </c>
      <c r="FK1588" s="2">
        <v>0</v>
      </c>
      <c r="FL1588" s="2">
        <v>0</v>
      </c>
      <c r="FM1588" s="2">
        <v>0</v>
      </c>
      <c r="FN1588" s="2">
        <v>0</v>
      </c>
      <c r="FO1588" s="2">
        <v>0</v>
      </c>
      <c r="FP1588" s="2">
        <v>0</v>
      </c>
      <c r="FQ1588" s="2">
        <v>0</v>
      </c>
      <c r="FR1588" s="2">
        <v>50</v>
      </c>
      <c r="FS1588" s="2">
        <v>0</v>
      </c>
      <c r="FT1588" s="2">
        <v>0</v>
      </c>
      <c r="FU1588" s="2">
        <v>0</v>
      </c>
      <c r="FV1588" s="2">
        <v>0</v>
      </c>
      <c r="FW1588" s="2">
        <v>0</v>
      </c>
      <c r="FX1588" s="2">
        <v>0</v>
      </c>
      <c r="FY1588" s="2">
        <v>40</v>
      </c>
      <c r="FZ1588" s="2">
        <v>10</v>
      </c>
      <c r="GA1588" s="2">
        <v>0</v>
      </c>
      <c r="GB1588" s="2">
        <v>0</v>
      </c>
      <c r="GC1588" s="2">
        <v>0</v>
      </c>
      <c r="GD1588" s="2">
        <v>285</v>
      </c>
      <c r="GE1588" s="2">
        <v>8</v>
      </c>
      <c r="GF1588" s="2" t="s">
        <v>188</v>
      </c>
    </row>
    <row r="1589" spans="1:188" x14ac:dyDescent="0.7">
      <c r="A1589" s="2">
        <v>1570436</v>
      </c>
      <c r="B1589" s="2" t="s">
        <v>1775</v>
      </c>
      <c r="C1589" s="3">
        <v>41275</v>
      </c>
      <c r="D1589" s="2">
        <v>6</v>
      </c>
      <c r="E1589" s="2">
        <v>3</v>
      </c>
      <c r="F1589" s="2">
        <v>1</v>
      </c>
      <c r="G1589" s="2">
        <v>3</v>
      </c>
      <c r="H1589" s="2">
        <v>2</v>
      </c>
      <c r="I1589" s="2">
        <v>0</v>
      </c>
      <c r="J1589" s="2">
        <v>2</v>
      </c>
      <c r="K1589" s="2">
        <v>0</v>
      </c>
      <c r="L1589" s="2">
        <v>1</v>
      </c>
      <c r="M1589" s="2">
        <v>2</v>
      </c>
      <c r="N1589" s="2">
        <v>0</v>
      </c>
      <c r="O1589" s="2">
        <v>2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1</v>
      </c>
      <c r="AE1589" s="2">
        <v>0</v>
      </c>
      <c r="AF1589" s="2">
        <v>0</v>
      </c>
      <c r="AG1589" s="2">
        <v>0</v>
      </c>
      <c r="AH1589" s="2">
        <v>1</v>
      </c>
      <c r="AI1589" s="2">
        <v>1</v>
      </c>
      <c r="AJ1589" s="2">
        <v>0</v>
      </c>
      <c r="AK1589" s="2">
        <v>0</v>
      </c>
      <c r="AL1589" s="2">
        <v>0</v>
      </c>
      <c r="AM1589" s="2">
        <v>0</v>
      </c>
      <c r="AN1589" s="2">
        <v>1</v>
      </c>
      <c r="AO1589" s="2">
        <v>0</v>
      </c>
      <c r="AP1589" s="2">
        <v>0</v>
      </c>
      <c r="AQ1589" s="2">
        <v>0</v>
      </c>
      <c r="AR1589" s="2">
        <v>1</v>
      </c>
      <c r="AS1589" s="2">
        <v>0</v>
      </c>
      <c r="AT1589" s="2">
        <v>0</v>
      </c>
      <c r="AU1589" s="2">
        <v>0</v>
      </c>
      <c r="AV1589" s="2">
        <v>1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1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320</v>
      </c>
      <c r="CG1589" s="2">
        <v>300</v>
      </c>
      <c r="CH1589" s="2">
        <v>20</v>
      </c>
      <c r="CI1589" s="2">
        <v>0</v>
      </c>
      <c r="CJ1589" s="2">
        <v>200</v>
      </c>
      <c r="CK1589" s="2">
        <v>0</v>
      </c>
      <c r="CL1589" s="2">
        <v>100</v>
      </c>
      <c r="CM1589" s="2">
        <v>0</v>
      </c>
      <c r="CN1589" s="2">
        <v>20</v>
      </c>
      <c r="CO1589" s="2">
        <v>0</v>
      </c>
      <c r="CP1589" s="2">
        <v>200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0</v>
      </c>
      <c r="DA1589" s="2">
        <v>0</v>
      </c>
      <c r="DB1589" s="2">
        <v>20</v>
      </c>
      <c r="DC1589" s="2">
        <v>0</v>
      </c>
      <c r="DD1589" s="2">
        <v>200</v>
      </c>
      <c r="DE1589" s="2">
        <v>0</v>
      </c>
      <c r="DF1589" s="2">
        <v>100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20</v>
      </c>
      <c r="EF1589" s="2">
        <v>0</v>
      </c>
      <c r="EG1589" s="2">
        <v>0</v>
      </c>
      <c r="EH1589" s="2">
        <v>0</v>
      </c>
      <c r="EI1589" s="2">
        <v>0</v>
      </c>
      <c r="EJ1589" s="2">
        <v>0</v>
      </c>
      <c r="EK1589" s="2">
        <v>0</v>
      </c>
      <c r="EL1589" s="2">
        <v>0</v>
      </c>
      <c r="EM1589" s="2">
        <v>0</v>
      </c>
      <c r="EN1589" s="2">
        <v>0</v>
      </c>
      <c r="EO1589" s="2">
        <v>0</v>
      </c>
      <c r="EP1589" s="2">
        <v>0</v>
      </c>
      <c r="EQ1589" s="2">
        <v>0</v>
      </c>
      <c r="ER1589" s="2">
        <v>0</v>
      </c>
      <c r="ES1589" s="2">
        <v>0</v>
      </c>
      <c r="ET1589" s="2">
        <v>0</v>
      </c>
      <c r="EU1589" s="2">
        <v>0</v>
      </c>
      <c r="EV1589" s="2">
        <v>0</v>
      </c>
      <c r="EW1589" s="2">
        <v>0</v>
      </c>
      <c r="EX1589" s="2">
        <v>0</v>
      </c>
      <c r="EY1589" s="2">
        <v>0</v>
      </c>
      <c r="EZ1589" s="2">
        <v>0</v>
      </c>
      <c r="FA1589" s="2">
        <v>0</v>
      </c>
      <c r="FB1589" s="2">
        <v>0</v>
      </c>
      <c r="FC1589" s="2">
        <v>100</v>
      </c>
      <c r="FD1589" s="2">
        <v>100</v>
      </c>
      <c r="FE1589" s="2">
        <v>0</v>
      </c>
      <c r="FF1589" s="2">
        <v>0</v>
      </c>
      <c r="FG1589" s="2">
        <v>0</v>
      </c>
      <c r="FH1589" s="2">
        <v>0</v>
      </c>
      <c r="FI1589" s="2">
        <v>0</v>
      </c>
      <c r="FJ1589" s="2">
        <v>0</v>
      </c>
      <c r="FK1589" s="2">
        <v>0</v>
      </c>
      <c r="FL1589" s="2">
        <v>0</v>
      </c>
      <c r="FM1589" s="2">
        <v>0</v>
      </c>
      <c r="FN1589" s="2">
        <v>0</v>
      </c>
      <c r="FO1589" s="2">
        <v>0</v>
      </c>
      <c r="FP1589" s="2">
        <v>0</v>
      </c>
      <c r="FQ1589" s="2">
        <v>0</v>
      </c>
      <c r="FR1589" s="2">
        <v>0</v>
      </c>
      <c r="FS1589" s="2">
        <v>0</v>
      </c>
      <c r="FT1589" s="2">
        <v>0</v>
      </c>
      <c r="FU1589" s="2">
        <v>0</v>
      </c>
      <c r="FV1589" s="2">
        <v>0</v>
      </c>
      <c r="FW1589" s="2">
        <v>0</v>
      </c>
      <c r="FX1589" s="2">
        <v>0</v>
      </c>
      <c r="FY1589" s="2">
        <v>0</v>
      </c>
      <c r="FZ1589" s="2">
        <v>0</v>
      </c>
      <c r="GA1589" s="2">
        <v>100</v>
      </c>
      <c r="GB1589" s="2">
        <v>0</v>
      </c>
      <c r="GC1589" s="2">
        <v>0</v>
      </c>
      <c r="GD1589" s="2">
        <v>320</v>
      </c>
      <c r="GE1589" s="2">
        <v>5</v>
      </c>
      <c r="GF1589" s="2" t="s">
        <v>188</v>
      </c>
    </row>
    <row r="1590" spans="1:188" x14ac:dyDescent="0.7">
      <c r="A1590" s="2">
        <v>1571431</v>
      </c>
      <c r="B1590" s="2" t="s">
        <v>1776</v>
      </c>
      <c r="C1590" s="3">
        <v>41275</v>
      </c>
      <c r="D1590" s="2">
        <v>6</v>
      </c>
      <c r="E1590" s="2">
        <v>3</v>
      </c>
      <c r="F1590" s="2">
        <v>1</v>
      </c>
      <c r="G1590" s="2">
        <v>3</v>
      </c>
      <c r="H1590" s="2">
        <v>1</v>
      </c>
      <c r="I1590" s="2">
        <v>0</v>
      </c>
      <c r="J1590" s="2">
        <v>1</v>
      </c>
      <c r="K1590" s="2">
        <v>0</v>
      </c>
      <c r="L1590" s="2">
        <v>1</v>
      </c>
      <c r="M1590" s="2">
        <v>1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1</v>
      </c>
      <c r="AE1590" s="2">
        <v>0</v>
      </c>
      <c r="AF1590" s="2">
        <v>0</v>
      </c>
      <c r="AG1590" s="2">
        <v>0</v>
      </c>
      <c r="AH1590" s="2">
        <v>1</v>
      </c>
      <c r="AI1590" s="2">
        <v>1</v>
      </c>
      <c r="AJ1590" s="2">
        <v>0</v>
      </c>
      <c r="AK1590" s="2">
        <v>0</v>
      </c>
      <c r="AL1590" s="2">
        <v>0</v>
      </c>
      <c r="AM1590" s="2">
        <v>0</v>
      </c>
      <c r="AN1590" s="2">
        <v>1</v>
      </c>
      <c r="AO1590" s="2">
        <v>0</v>
      </c>
      <c r="AP1590" s="2">
        <v>0</v>
      </c>
      <c r="AQ1590" s="2">
        <v>0</v>
      </c>
      <c r="AR1590" s="2">
        <v>1</v>
      </c>
      <c r="AS1590" s="2">
        <v>0</v>
      </c>
      <c r="AT1590" s="2">
        <v>0</v>
      </c>
      <c r="AU1590" s="2">
        <v>0</v>
      </c>
      <c r="AV1590" s="2">
        <v>1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1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125</v>
      </c>
      <c r="CG1590" s="2">
        <v>100</v>
      </c>
      <c r="CH1590" s="2">
        <v>25</v>
      </c>
      <c r="CI1590" s="2">
        <v>0</v>
      </c>
      <c r="CJ1590" s="2">
        <v>50</v>
      </c>
      <c r="CK1590" s="2">
        <v>0</v>
      </c>
      <c r="CL1590" s="2">
        <v>50</v>
      </c>
      <c r="CM1590" s="2">
        <v>0</v>
      </c>
      <c r="CN1590" s="2">
        <v>25</v>
      </c>
      <c r="CO1590" s="2">
        <v>0</v>
      </c>
      <c r="CP1590" s="2">
        <v>50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25</v>
      </c>
      <c r="DC1590" s="2">
        <v>0</v>
      </c>
      <c r="DD1590" s="2">
        <v>50</v>
      </c>
      <c r="DE1590" s="2">
        <v>0</v>
      </c>
      <c r="DF1590" s="2">
        <v>50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25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0</v>
      </c>
      <c r="EH1590" s="2">
        <v>0</v>
      </c>
      <c r="EI1590" s="2">
        <v>0</v>
      </c>
      <c r="EJ1590" s="2">
        <v>0</v>
      </c>
      <c r="EK1590" s="2">
        <v>0</v>
      </c>
      <c r="EL1590" s="2">
        <v>0</v>
      </c>
      <c r="EM1590" s="2">
        <v>0</v>
      </c>
      <c r="EN1590" s="2">
        <v>0</v>
      </c>
      <c r="EO1590" s="2">
        <v>0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s="2">
        <v>0</v>
      </c>
      <c r="EZ1590" s="2">
        <v>0</v>
      </c>
      <c r="FA1590" s="2">
        <v>0</v>
      </c>
      <c r="FB1590" s="2">
        <v>50</v>
      </c>
      <c r="FC1590" s="2">
        <v>0</v>
      </c>
      <c r="FD1590" s="2">
        <v>0</v>
      </c>
      <c r="FE1590" s="2">
        <v>0</v>
      </c>
      <c r="FF1590" s="2">
        <v>0</v>
      </c>
      <c r="FG1590" s="2">
        <v>0</v>
      </c>
      <c r="FH1590" s="2">
        <v>0</v>
      </c>
      <c r="FI1590" s="2">
        <v>0</v>
      </c>
      <c r="FJ1590" s="2">
        <v>0</v>
      </c>
      <c r="FK1590" s="2">
        <v>0</v>
      </c>
      <c r="FL1590" s="2">
        <v>0</v>
      </c>
      <c r="FM1590" s="2">
        <v>0</v>
      </c>
      <c r="FN1590" s="2">
        <v>0</v>
      </c>
      <c r="FO1590" s="2">
        <v>0</v>
      </c>
      <c r="FP1590" s="2">
        <v>0</v>
      </c>
      <c r="FQ1590" s="2">
        <v>0</v>
      </c>
      <c r="FR1590" s="2">
        <v>0</v>
      </c>
      <c r="FS1590" s="2">
        <v>50</v>
      </c>
      <c r="FT1590" s="2">
        <v>0</v>
      </c>
      <c r="FU1590" s="2">
        <v>0</v>
      </c>
      <c r="FV1590" s="2">
        <v>0</v>
      </c>
      <c r="FW1590" s="2">
        <v>0</v>
      </c>
      <c r="FX1590" s="2">
        <v>0</v>
      </c>
      <c r="FY1590" s="2">
        <v>0</v>
      </c>
      <c r="FZ1590" s="2">
        <v>0</v>
      </c>
      <c r="GA1590" s="2">
        <v>0</v>
      </c>
      <c r="GB1590" s="2">
        <v>0</v>
      </c>
      <c r="GC1590" s="2">
        <v>0</v>
      </c>
      <c r="GD1590" s="2">
        <v>125</v>
      </c>
      <c r="GE1590" s="2">
        <v>3</v>
      </c>
      <c r="GF1590" s="2" t="s">
        <v>188</v>
      </c>
    </row>
    <row r="1591" spans="1:188" x14ac:dyDescent="0.7">
      <c r="A1591" s="2">
        <v>1572418</v>
      </c>
      <c r="B1591" s="2" t="s">
        <v>1777</v>
      </c>
      <c r="C1591" s="3">
        <v>41640</v>
      </c>
      <c r="D1591" s="2">
        <v>5</v>
      </c>
      <c r="E1591" s="2">
        <v>3</v>
      </c>
      <c r="F1591" s="2">
        <v>1</v>
      </c>
      <c r="G1591" s="2">
        <v>3</v>
      </c>
      <c r="H1591" s="2">
        <v>0</v>
      </c>
      <c r="I1591" s="2">
        <v>3</v>
      </c>
      <c r="J1591" s="2">
        <v>0</v>
      </c>
      <c r="K1591" s="2">
        <v>1</v>
      </c>
      <c r="L1591" s="2">
        <v>0</v>
      </c>
      <c r="M1591" s="2">
        <v>3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1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1</v>
      </c>
      <c r="AI1591" s="2">
        <v>1</v>
      </c>
      <c r="AJ1591" s="2">
        <v>0</v>
      </c>
      <c r="AK1591" s="2">
        <v>0</v>
      </c>
      <c r="AL1591" s="2">
        <v>0</v>
      </c>
      <c r="AM1591" s="2">
        <v>0</v>
      </c>
      <c r="AN1591" s="2">
        <v>1</v>
      </c>
      <c r="AO1591" s="2">
        <v>0</v>
      </c>
      <c r="AP1591" s="2">
        <v>0</v>
      </c>
      <c r="AQ1591" s="2">
        <v>0</v>
      </c>
      <c r="AR1591" s="2">
        <v>1</v>
      </c>
      <c r="AS1591" s="2">
        <v>0</v>
      </c>
      <c r="AT1591" s="2">
        <v>0</v>
      </c>
      <c r="AU1591" s="2">
        <v>0</v>
      </c>
      <c r="AV1591" s="2">
        <v>1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220</v>
      </c>
      <c r="CG1591" s="2">
        <v>200.58</v>
      </c>
      <c r="CH1591" s="2">
        <v>0</v>
      </c>
      <c r="CI1591" s="2">
        <v>70</v>
      </c>
      <c r="CJ1591" s="2">
        <v>0</v>
      </c>
      <c r="CK1591" s="2">
        <v>150</v>
      </c>
      <c r="CL1591" s="2">
        <v>0</v>
      </c>
      <c r="CM1591" s="2">
        <v>0</v>
      </c>
      <c r="CN1591" s="2">
        <v>0</v>
      </c>
      <c r="CO1591" s="2">
        <v>70</v>
      </c>
      <c r="CP1591" s="2">
        <v>0</v>
      </c>
      <c r="CQ1591" s="2">
        <v>150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70</v>
      </c>
      <c r="DC1591" s="2">
        <v>0</v>
      </c>
      <c r="DD1591" s="2">
        <v>150</v>
      </c>
      <c r="DE1591" s="2">
        <v>0</v>
      </c>
      <c r="DF1591" s="2">
        <v>50.58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0</v>
      </c>
      <c r="ED1591" s="2">
        <v>0</v>
      </c>
      <c r="EE1591" s="2">
        <v>0</v>
      </c>
      <c r="EF1591" s="2">
        <v>0</v>
      </c>
      <c r="EG1591" s="2">
        <v>0</v>
      </c>
      <c r="EH1591" s="2">
        <v>0</v>
      </c>
      <c r="EI1591" s="2">
        <v>50</v>
      </c>
      <c r="EJ1591" s="2">
        <v>0</v>
      </c>
      <c r="EK1591" s="2">
        <v>0</v>
      </c>
      <c r="EL1591" s="2">
        <v>0</v>
      </c>
      <c r="EM1591" s="2">
        <v>0</v>
      </c>
      <c r="EN1591" s="2">
        <v>10</v>
      </c>
      <c r="EO1591" s="2">
        <v>0</v>
      </c>
      <c r="EP1591" s="2">
        <v>10</v>
      </c>
      <c r="EQ1591" s="2">
        <v>0</v>
      </c>
      <c r="ER1591" s="2">
        <v>0</v>
      </c>
      <c r="ES1591" s="2">
        <v>0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s="2">
        <v>0</v>
      </c>
      <c r="EZ1591" s="2">
        <v>0</v>
      </c>
      <c r="FA1591" s="2">
        <v>0</v>
      </c>
      <c r="FB1591" s="2">
        <v>0</v>
      </c>
      <c r="FC1591" s="2">
        <v>0</v>
      </c>
      <c r="FD1591" s="2">
        <v>0</v>
      </c>
      <c r="FE1591" s="2">
        <v>0</v>
      </c>
      <c r="FF1591" s="2">
        <v>0</v>
      </c>
      <c r="FG1591" s="2">
        <v>150</v>
      </c>
      <c r="FH1591" s="2">
        <v>0</v>
      </c>
      <c r="FI1591" s="2">
        <v>0</v>
      </c>
      <c r="FJ1591" s="2">
        <v>0</v>
      </c>
      <c r="FK1591" s="2">
        <v>0</v>
      </c>
      <c r="FL1591" s="2">
        <v>0</v>
      </c>
      <c r="FM1591" s="2">
        <v>0</v>
      </c>
      <c r="FN1591" s="2">
        <v>0</v>
      </c>
      <c r="FO1591" s="2">
        <v>0</v>
      </c>
      <c r="FP1591" s="2">
        <v>0</v>
      </c>
      <c r="FQ1591" s="2">
        <v>0</v>
      </c>
      <c r="FR1591" s="2">
        <v>0</v>
      </c>
      <c r="FS1591" s="2">
        <v>0</v>
      </c>
      <c r="FT1591" s="2">
        <v>0</v>
      </c>
      <c r="FU1591" s="2">
        <v>0</v>
      </c>
      <c r="FV1591" s="2">
        <v>0</v>
      </c>
      <c r="FW1591" s="2">
        <v>0</v>
      </c>
      <c r="FX1591" s="2">
        <v>0</v>
      </c>
      <c r="FY1591" s="2">
        <v>0</v>
      </c>
      <c r="FZ1591" s="2">
        <v>0</v>
      </c>
      <c r="GA1591" s="2">
        <v>0</v>
      </c>
      <c r="GB1591" s="2">
        <v>0</v>
      </c>
      <c r="GC1591" s="2">
        <v>0</v>
      </c>
      <c r="GD1591" s="2">
        <v>220</v>
      </c>
      <c r="GE1591" s="2">
        <v>4</v>
      </c>
      <c r="GF1591" s="2" t="s">
        <v>188</v>
      </c>
    </row>
    <row r="1592" spans="1:188" x14ac:dyDescent="0.7">
      <c r="A1592" s="2">
        <v>1572461</v>
      </c>
      <c r="B1592" s="2" t="s">
        <v>1778</v>
      </c>
      <c r="C1592" s="3">
        <v>41275</v>
      </c>
      <c r="D1592" s="2">
        <v>6</v>
      </c>
      <c r="E1592" s="2">
        <v>3</v>
      </c>
      <c r="F1592" s="2">
        <v>1</v>
      </c>
      <c r="G1592" s="2">
        <v>3</v>
      </c>
      <c r="H1592" s="2">
        <v>1</v>
      </c>
      <c r="I1592" s="2">
        <v>0</v>
      </c>
      <c r="J1592" s="2">
        <v>10</v>
      </c>
      <c r="K1592" s="2">
        <v>0</v>
      </c>
      <c r="L1592" s="2">
        <v>3</v>
      </c>
      <c r="M1592" s="2">
        <v>1</v>
      </c>
      <c r="N1592" s="2">
        <v>0</v>
      </c>
      <c r="O1592" s="2">
        <v>10</v>
      </c>
      <c r="P1592" s="2">
        <v>0</v>
      </c>
      <c r="Q1592" s="2">
        <v>3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1</v>
      </c>
      <c r="AE1592" s="2">
        <v>0</v>
      </c>
      <c r="AF1592" s="2">
        <v>0</v>
      </c>
      <c r="AG1592" s="2">
        <v>0</v>
      </c>
      <c r="AH1592" s="2">
        <v>1</v>
      </c>
      <c r="AI1592" s="2">
        <v>1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0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0</v>
      </c>
      <c r="AV1592" s="2">
        <v>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1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337.99</v>
      </c>
      <c r="CG1592" s="2">
        <v>300.95</v>
      </c>
      <c r="CH1592" s="2">
        <v>37.04</v>
      </c>
      <c r="CI1592" s="2">
        <v>0</v>
      </c>
      <c r="CJ1592" s="2">
        <v>166.56</v>
      </c>
      <c r="CK1592" s="2">
        <v>0</v>
      </c>
      <c r="CL1592" s="2">
        <v>134.38999999999999</v>
      </c>
      <c r="CM1592" s="2">
        <v>0</v>
      </c>
      <c r="CN1592" s="2">
        <v>37.04</v>
      </c>
      <c r="CO1592" s="2">
        <v>0</v>
      </c>
      <c r="CP1592" s="2">
        <v>166.56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2">
        <v>37.04</v>
      </c>
      <c r="DC1592" s="2">
        <v>0</v>
      </c>
      <c r="DD1592" s="2">
        <v>166.56</v>
      </c>
      <c r="DE1592" s="2">
        <v>0</v>
      </c>
      <c r="DF1592" s="2">
        <v>134.38999999999999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37.04</v>
      </c>
      <c r="DZ1592" s="2">
        <v>0</v>
      </c>
      <c r="EA1592" s="2">
        <v>0</v>
      </c>
      <c r="EB1592" s="2">
        <v>0</v>
      </c>
      <c r="EC1592" s="2">
        <v>0</v>
      </c>
      <c r="ED1592" s="2">
        <v>0</v>
      </c>
      <c r="EE1592" s="2">
        <v>0</v>
      </c>
      <c r="EF1592" s="2">
        <v>0</v>
      </c>
      <c r="EG1592" s="2">
        <v>0</v>
      </c>
      <c r="EH1592" s="2">
        <v>0</v>
      </c>
      <c r="EI1592" s="2">
        <v>0</v>
      </c>
      <c r="EJ1592" s="2">
        <v>0</v>
      </c>
      <c r="EK1592" s="2">
        <v>0</v>
      </c>
      <c r="EL1592" s="2">
        <v>0</v>
      </c>
      <c r="EM1592" s="2">
        <v>0</v>
      </c>
      <c r="EN1592" s="2">
        <v>0</v>
      </c>
      <c r="EO1592" s="2">
        <v>0</v>
      </c>
      <c r="EP1592" s="2">
        <v>0</v>
      </c>
      <c r="EQ1592" s="2">
        <v>0</v>
      </c>
      <c r="ER1592" s="2">
        <v>0</v>
      </c>
      <c r="ES1592" s="2">
        <v>0</v>
      </c>
      <c r="ET1592" s="2">
        <v>0</v>
      </c>
      <c r="EU1592" s="2">
        <v>0</v>
      </c>
      <c r="EV1592" s="2">
        <v>0</v>
      </c>
      <c r="EW1592" s="2">
        <v>0</v>
      </c>
      <c r="EX1592" s="2">
        <v>0</v>
      </c>
      <c r="EY1592" s="2">
        <v>0</v>
      </c>
      <c r="EZ1592" s="2">
        <v>0</v>
      </c>
      <c r="FA1592" s="2">
        <v>0</v>
      </c>
      <c r="FB1592" s="2">
        <v>0</v>
      </c>
      <c r="FC1592" s="2">
        <v>0</v>
      </c>
      <c r="FD1592" s="2">
        <v>114.56</v>
      </c>
      <c r="FE1592" s="2">
        <v>52</v>
      </c>
      <c r="FF1592" s="2">
        <v>0</v>
      </c>
      <c r="FG1592" s="2">
        <v>0</v>
      </c>
      <c r="FH1592" s="2">
        <v>0</v>
      </c>
      <c r="FI1592" s="2">
        <v>0</v>
      </c>
      <c r="FJ1592" s="2">
        <v>0</v>
      </c>
      <c r="FK1592" s="2">
        <v>0</v>
      </c>
      <c r="FL1592" s="2">
        <v>0</v>
      </c>
      <c r="FM1592" s="2">
        <v>0</v>
      </c>
      <c r="FN1592" s="2">
        <v>0</v>
      </c>
      <c r="FO1592" s="2">
        <v>0</v>
      </c>
      <c r="FP1592" s="2">
        <v>0</v>
      </c>
      <c r="FQ1592" s="2">
        <v>0</v>
      </c>
      <c r="FR1592" s="2">
        <v>0</v>
      </c>
      <c r="FS1592" s="2">
        <v>0</v>
      </c>
      <c r="FT1592" s="2">
        <v>0</v>
      </c>
      <c r="FU1592" s="2">
        <v>0</v>
      </c>
      <c r="FV1592" s="2">
        <v>134.38999999999999</v>
      </c>
      <c r="FW1592" s="2">
        <v>0</v>
      </c>
      <c r="FX1592" s="2">
        <v>0</v>
      </c>
      <c r="FY1592" s="2">
        <v>0</v>
      </c>
      <c r="FZ1592" s="2">
        <v>0</v>
      </c>
      <c r="GA1592" s="2">
        <v>0</v>
      </c>
      <c r="GB1592" s="2">
        <v>0</v>
      </c>
      <c r="GC1592" s="2">
        <v>0</v>
      </c>
      <c r="GD1592" s="2">
        <v>337.99</v>
      </c>
      <c r="GE1592" s="2">
        <v>14</v>
      </c>
      <c r="GF1592" s="2" t="s">
        <v>188</v>
      </c>
    </row>
    <row r="1593" spans="1:188" x14ac:dyDescent="0.7">
      <c r="A1593" s="2">
        <v>1573030</v>
      </c>
      <c r="B1593" s="2" t="s">
        <v>1779</v>
      </c>
      <c r="C1593" s="3">
        <v>41275</v>
      </c>
      <c r="D1593" s="2">
        <v>6</v>
      </c>
      <c r="E1593" s="2">
        <v>3</v>
      </c>
      <c r="F1593" s="2">
        <v>1</v>
      </c>
      <c r="G1593" s="2">
        <v>3</v>
      </c>
      <c r="H1593" s="2">
        <v>1</v>
      </c>
      <c r="I1593" s="2">
        <v>0</v>
      </c>
      <c r="J1593" s="2">
        <v>2</v>
      </c>
      <c r="K1593" s="2">
        <v>0</v>
      </c>
      <c r="L1593" s="2">
        <v>1</v>
      </c>
      <c r="M1593" s="2">
        <v>1</v>
      </c>
      <c r="N1593" s="2">
        <v>0</v>
      </c>
      <c r="O1593" s="2">
        <v>2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0</v>
      </c>
      <c r="AF1593" s="2">
        <v>0</v>
      </c>
      <c r="AG1593" s="2">
        <v>0</v>
      </c>
      <c r="AH1593" s="2">
        <v>1</v>
      </c>
      <c r="AI1593" s="2">
        <v>1</v>
      </c>
      <c r="AJ1593" s="2">
        <v>0</v>
      </c>
      <c r="AK1593" s="2">
        <v>0</v>
      </c>
      <c r="AL1593" s="2">
        <v>0</v>
      </c>
      <c r="AM1593" s="2">
        <v>0</v>
      </c>
      <c r="AN1593" s="2">
        <v>1</v>
      </c>
      <c r="AO1593" s="2">
        <v>0</v>
      </c>
      <c r="AP1593" s="2">
        <v>0</v>
      </c>
      <c r="AQ1593" s="2">
        <v>0</v>
      </c>
      <c r="AR1593" s="2">
        <v>1</v>
      </c>
      <c r="AS1593" s="2">
        <v>0</v>
      </c>
      <c r="AT1593" s="2">
        <v>0</v>
      </c>
      <c r="AU1593" s="2">
        <v>0</v>
      </c>
      <c r="AV1593" s="2">
        <v>1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1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808.18</v>
      </c>
      <c r="CG1593" s="2">
        <v>642.79999999999995</v>
      </c>
      <c r="CH1593" s="2">
        <v>165.38</v>
      </c>
      <c r="CI1593" s="2">
        <v>0</v>
      </c>
      <c r="CJ1593" s="2">
        <v>544.72</v>
      </c>
      <c r="CK1593" s="2">
        <v>0</v>
      </c>
      <c r="CL1593" s="2">
        <v>98.08</v>
      </c>
      <c r="CM1593" s="2">
        <v>0</v>
      </c>
      <c r="CN1593" s="2">
        <v>165.38</v>
      </c>
      <c r="CO1593" s="2">
        <v>0</v>
      </c>
      <c r="CP1593" s="2">
        <v>544.72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165.38</v>
      </c>
      <c r="DC1593" s="2">
        <v>0</v>
      </c>
      <c r="DD1593" s="2">
        <v>544.72</v>
      </c>
      <c r="DE1593" s="2">
        <v>0</v>
      </c>
      <c r="DF1593" s="2">
        <v>98.08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165.38</v>
      </c>
      <c r="EA1593" s="2">
        <v>0</v>
      </c>
      <c r="EB1593" s="2">
        <v>0</v>
      </c>
      <c r="EC1593" s="2">
        <v>0</v>
      </c>
      <c r="ED1593" s="2">
        <v>0</v>
      </c>
      <c r="EE1593" s="2">
        <v>0</v>
      </c>
      <c r="EF1593" s="2">
        <v>0</v>
      </c>
      <c r="EG1593" s="2">
        <v>0</v>
      </c>
      <c r="EH1593" s="2">
        <v>0</v>
      </c>
      <c r="EI1593" s="2">
        <v>0</v>
      </c>
      <c r="EJ1593" s="2">
        <v>0</v>
      </c>
      <c r="EK1593" s="2">
        <v>0</v>
      </c>
      <c r="EL1593" s="2">
        <v>0</v>
      </c>
      <c r="EM1593" s="2">
        <v>0</v>
      </c>
      <c r="EN1593" s="2">
        <v>0</v>
      </c>
      <c r="EO1593" s="2">
        <v>0</v>
      </c>
      <c r="EP1593" s="2">
        <v>0</v>
      </c>
      <c r="EQ1593" s="2">
        <v>0</v>
      </c>
      <c r="ER1593" s="2">
        <v>0</v>
      </c>
      <c r="ES1593" s="2">
        <v>0</v>
      </c>
      <c r="ET1593" s="2">
        <v>0</v>
      </c>
      <c r="EU1593" s="2">
        <v>0</v>
      </c>
      <c r="EV1593" s="2">
        <v>0</v>
      </c>
      <c r="EW1593" s="2">
        <v>0</v>
      </c>
      <c r="EX1593" s="2">
        <v>544.72</v>
      </c>
      <c r="EY1593" s="2">
        <v>0</v>
      </c>
      <c r="EZ1593" s="2">
        <v>0</v>
      </c>
      <c r="FA1593" s="2">
        <v>0</v>
      </c>
      <c r="FB1593" s="2">
        <v>0</v>
      </c>
      <c r="FC1593" s="2">
        <v>0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s="2">
        <v>0</v>
      </c>
      <c r="FK1593" s="2">
        <v>0</v>
      </c>
      <c r="FL1593" s="2">
        <v>0</v>
      </c>
      <c r="FM1593" s="2">
        <v>0</v>
      </c>
      <c r="FN1593" s="2">
        <v>0</v>
      </c>
      <c r="FO1593" s="2">
        <v>0</v>
      </c>
      <c r="FP1593" s="2">
        <v>0</v>
      </c>
      <c r="FQ1593" s="2">
        <v>0</v>
      </c>
      <c r="FR1593" s="2">
        <v>0</v>
      </c>
      <c r="FS1593" s="2">
        <v>0</v>
      </c>
      <c r="FT1593" s="2">
        <v>0</v>
      </c>
      <c r="FU1593" s="2">
        <v>0</v>
      </c>
      <c r="FV1593" s="2">
        <v>0</v>
      </c>
      <c r="FW1593" s="2">
        <v>0</v>
      </c>
      <c r="FX1593" s="2">
        <v>0</v>
      </c>
      <c r="FY1593" s="2">
        <v>0</v>
      </c>
      <c r="FZ1593" s="2">
        <v>0</v>
      </c>
      <c r="GA1593" s="2">
        <v>0</v>
      </c>
      <c r="GB1593" s="2">
        <v>0</v>
      </c>
      <c r="GC1593" s="2">
        <v>98.08</v>
      </c>
      <c r="GD1593" s="2">
        <v>808.18</v>
      </c>
      <c r="GE1593" s="2">
        <v>4</v>
      </c>
      <c r="GF1593" s="2" t="s">
        <v>188</v>
      </c>
    </row>
    <row r="1594" spans="1:188" x14ac:dyDescent="0.7">
      <c r="A1594" s="2">
        <v>1574193</v>
      </c>
      <c r="B1594" s="2" t="s">
        <v>1780</v>
      </c>
      <c r="C1594" s="3">
        <v>41275</v>
      </c>
      <c r="D1594" s="2">
        <v>6</v>
      </c>
      <c r="E1594" s="2">
        <v>3</v>
      </c>
      <c r="F1594" s="2">
        <v>1</v>
      </c>
      <c r="G1594" s="2">
        <v>3</v>
      </c>
      <c r="H1594" s="2">
        <v>1</v>
      </c>
      <c r="I1594" s="2">
        <v>0</v>
      </c>
      <c r="J1594" s="2">
        <v>4</v>
      </c>
      <c r="K1594" s="2">
        <v>0</v>
      </c>
      <c r="L1594" s="2">
        <v>1</v>
      </c>
      <c r="M1594" s="2">
        <v>1</v>
      </c>
      <c r="N1594" s="2">
        <v>0</v>
      </c>
      <c r="O1594" s="2">
        <v>4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1</v>
      </c>
      <c r="AE1594" s="2">
        <v>0</v>
      </c>
      <c r="AF1594" s="2">
        <v>0</v>
      </c>
      <c r="AG1594" s="2">
        <v>0</v>
      </c>
      <c r="AH1594" s="2">
        <v>1</v>
      </c>
      <c r="AI1594" s="2">
        <v>1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0</v>
      </c>
      <c r="AP1594" s="2">
        <v>0</v>
      </c>
      <c r="AQ1594" s="2">
        <v>0</v>
      </c>
      <c r="AR1594" s="2">
        <v>1</v>
      </c>
      <c r="AS1594" s="2">
        <v>0</v>
      </c>
      <c r="AT1594" s="2">
        <v>0</v>
      </c>
      <c r="AU1594" s="2">
        <v>0</v>
      </c>
      <c r="AV1594" s="2">
        <v>1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1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395</v>
      </c>
      <c r="CG1594" s="2">
        <v>295</v>
      </c>
      <c r="CH1594" s="2">
        <v>100</v>
      </c>
      <c r="CI1594" s="2">
        <v>0</v>
      </c>
      <c r="CJ1594" s="2">
        <v>195</v>
      </c>
      <c r="CK1594" s="2">
        <v>0</v>
      </c>
      <c r="CL1594" s="2">
        <v>100</v>
      </c>
      <c r="CM1594" s="2">
        <v>0</v>
      </c>
      <c r="CN1594" s="2">
        <v>100</v>
      </c>
      <c r="CO1594" s="2">
        <v>0</v>
      </c>
      <c r="CP1594" s="2">
        <v>195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2">
        <v>100</v>
      </c>
      <c r="DC1594" s="2">
        <v>0</v>
      </c>
      <c r="DD1594" s="2">
        <v>195</v>
      </c>
      <c r="DE1594" s="2">
        <v>0</v>
      </c>
      <c r="DF1594" s="2">
        <v>100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0</v>
      </c>
      <c r="DV1594" s="2">
        <v>0</v>
      </c>
      <c r="DW1594" s="2">
        <v>0</v>
      </c>
      <c r="DX1594" s="2">
        <v>0</v>
      </c>
      <c r="DY1594" s="2">
        <v>0</v>
      </c>
      <c r="DZ1594" s="2">
        <v>0</v>
      </c>
      <c r="EA1594" s="2">
        <v>0</v>
      </c>
      <c r="EB1594" s="2">
        <v>0</v>
      </c>
      <c r="EC1594" s="2">
        <v>0</v>
      </c>
      <c r="ED1594" s="2">
        <v>100</v>
      </c>
      <c r="EE1594" s="2">
        <v>0</v>
      </c>
      <c r="EF1594" s="2">
        <v>0</v>
      </c>
      <c r="EG1594" s="2">
        <v>0</v>
      </c>
      <c r="EH1594" s="2">
        <v>0</v>
      </c>
      <c r="EI1594" s="2">
        <v>0</v>
      </c>
      <c r="EJ1594" s="2">
        <v>0</v>
      </c>
      <c r="EK1594" s="2">
        <v>0</v>
      </c>
      <c r="EL1594" s="2">
        <v>0</v>
      </c>
      <c r="EM1594" s="2">
        <v>0</v>
      </c>
      <c r="EN1594" s="2">
        <v>0</v>
      </c>
      <c r="EO1594" s="2">
        <v>0</v>
      </c>
      <c r="EP1594" s="2">
        <v>0</v>
      </c>
      <c r="EQ1594" s="2">
        <v>0</v>
      </c>
      <c r="ER1594" s="2">
        <v>0</v>
      </c>
      <c r="ES1594" s="2">
        <v>0</v>
      </c>
      <c r="ET1594" s="2">
        <v>0</v>
      </c>
      <c r="EU1594" s="2">
        <v>0</v>
      </c>
      <c r="EV1594" s="2">
        <v>0</v>
      </c>
      <c r="EW1594" s="2">
        <v>0</v>
      </c>
      <c r="EX1594" s="2">
        <v>0</v>
      </c>
      <c r="EY1594" s="2">
        <v>0</v>
      </c>
      <c r="EZ1594" s="2">
        <v>0</v>
      </c>
      <c r="FA1594" s="2">
        <v>0</v>
      </c>
      <c r="FB1594" s="2">
        <v>0</v>
      </c>
      <c r="FC1594" s="2">
        <v>0</v>
      </c>
      <c r="FD1594" s="2">
        <v>0</v>
      </c>
      <c r="FE1594" s="2">
        <v>195</v>
      </c>
      <c r="FF1594" s="2">
        <v>0</v>
      </c>
      <c r="FG1594" s="2">
        <v>0</v>
      </c>
      <c r="FH1594" s="2">
        <v>0</v>
      </c>
      <c r="FI1594" s="2">
        <v>0</v>
      </c>
      <c r="FJ1594" s="2">
        <v>0</v>
      </c>
      <c r="FK1594" s="2">
        <v>0</v>
      </c>
      <c r="FL1594" s="2">
        <v>0</v>
      </c>
      <c r="FM1594" s="2">
        <v>0</v>
      </c>
      <c r="FN1594" s="2">
        <v>0</v>
      </c>
      <c r="FO1594" s="2">
        <v>0</v>
      </c>
      <c r="FP1594" s="2">
        <v>0</v>
      </c>
      <c r="FQ1594" s="2">
        <v>0</v>
      </c>
      <c r="FR1594" s="2">
        <v>0</v>
      </c>
      <c r="FS1594" s="2">
        <v>100</v>
      </c>
      <c r="FT1594" s="2">
        <v>0</v>
      </c>
      <c r="FU1594" s="2">
        <v>0</v>
      </c>
      <c r="FV1594" s="2">
        <v>0</v>
      </c>
      <c r="FW1594" s="2">
        <v>0</v>
      </c>
      <c r="FX1594" s="2">
        <v>0</v>
      </c>
      <c r="FY1594" s="2">
        <v>0</v>
      </c>
      <c r="FZ1594" s="2">
        <v>0</v>
      </c>
      <c r="GA1594" s="2">
        <v>0</v>
      </c>
      <c r="GB1594" s="2">
        <v>0</v>
      </c>
      <c r="GC1594" s="2">
        <v>0</v>
      </c>
      <c r="GD1594" s="2">
        <v>395</v>
      </c>
      <c r="GE1594" s="2">
        <v>6</v>
      </c>
      <c r="GF1594" s="2" t="s">
        <v>188</v>
      </c>
    </row>
    <row r="1595" spans="1:188" x14ac:dyDescent="0.7">
      <c r="A1595" s="2">
        <v>1575221</v>
      </c>
      <c r="B1595" s="2" t="s">
        <v>1781</v>
      </c>
      <c r="C1595" s="3">
        <v>41640</v>
      </c>
      <c r="D1595" s="2">
        <v>5</v>
      </c>
      <c r="E1595" s="2">
        <v>3</v>
      </c>
      <c r="F1595" s="2">
        <v>1</v>
      </c>
      <c r="G1595" s="2">
        <v>3</v>
      </c>
      <c r="H1595" s="2">
        <v>0</v>
      </c>
      <c r="I1595" s="2">
        <v>2</v>
      </c>
      <c r="J1595" s="2">
        <v>0</v>
      </c>
      <c r="K1595" s="2">
        <v>1</v>
      </c>
      <c r="L1595" s="2">
        <v>0</v>
      </c>
      <c r="M1595" s="2">
        <v>2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1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1</v>
      </c>
      <c r="AI1595" s="2">
        <v>1</v>
      </c>
      <c r="AJ1595" s="2">
        <v>0</v>
      </c>
      <c r="AK1595" s="2">
        <v>0</v>
      </c>
      <c r="AL1595" s="2">
        <v>0</v>
      </c>
      <c r="AM1595" s="2">
        <v>0</v>
      </c>
      <c r="AN1595" s="2">
        <v>1</v>
      </c>
      <c r="AO1595" s="2">
        <v>0</v>
      </c>
      <c r="AP1595" s="2">
        <v>0</v>
      </c>
      <c r="AQ1595" s="2">
        <v>0</v>
      </c>
      <c r="AR1595" s="2">
        <v>1</v>
      </c>
      <c r="AS1595" s="2">
        <v>0</v>
      </c>
      <c r="AT1595" s="2">
        <v>0</v>
      </c>
      <c r="AU1595" s="2">
        <v>0</v>
      </c>
      <c r="AV1595" s="2">
        <v>1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104</v>
      </c>
      <c r="CG1595" s="2">
        <v>150</v>
      </c>
      <c r="CH1595" s="2">
        <v>0</v>
      </c>
      <c r="CI1595" s="2">
        <v>54</v>
      </c>
      <c r="CJ1595" s="2">
        <v>0</v>
      </c>
      <c r="CK1595" s="2">
        <v>50</v>
      </c>
      <c r="CL1595" s="2">
        <v>0</v>
      </c>
      <c r="CM1595" s="2">
        <v>0</v>
      </c>
      <c r="CN1595" s="2">
        <v>0</v>
      </c>
      <c r="CO1595" s="2">
        <v>54</v>
      </c>
      <c r="CP1595" s="2">
        <v>0</v>
      </c>
      <c r="CQ1595" s="2">
        <v>50</v>
      </c>
      <c r="CR1595" s="2">
        <v>0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0</v>
      </c>
      <c r="CZ1595" s="2">
        <v>0</v>
      </c>
      <c r="DA1595" s="2">
        <v>0</v>
      </c>
      <c r="DB1595" s="2">
        <v>54</v>
      </c>
      <c r="DC1595" s="2">
        <v>0</v>
      </c>
      <c r="DD1595" s="2">
        <v>50</v>
      </c>
      <c r="DE1595" s="2">
        <v>0</v>
      </c>
      <c r="DF1595" s="2">
        <v>100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0</v>
      </c>
      <c r="EF1595" s="2">
        <v>0</v>
      </c>
      <c r="EG1595" s="2">
        <v>0</v>
      </c>
      <c r="EH1595" s="2">
        <v>0</v>
      </c>
      <c r="EI1595" s="2">
        <v>0</v>
      </c>
      <c r="EJ1595" s="2">
        <v>0</v>
      </c>
      <c r="EK1595" s="2">
        <v>0</v>
      </c>
      <c r="EL1595" s="2">
        <v>0</v>
      </c>
      <c r="EM1595" s="2">
        <v>0</v>
      </c>
      <c r="EN1595" s="2">
        <v>0</v>
      </c>
      <c r="EO1595" s="2">
        <v>54</v>
      </c>
      <c r="EP1595" s="2">
        <v>0</v>
      </c>
      <c r="EQ1595" s="2">
        <v>0</v>
      </c>
      <c r="ER1595" s="2">
        <v>0</v>
      </c>
      <c r="ES1595" s="2">
        <v>0</v>
      </c>
      <c r="ET1595" s="2">
        <v>0</v>
      </c>
      <c r="EU1595" s="2">
        <v>0</v>
      </c>
      <c r="EV1595" s="2">
        <v>0</v>
      </c>
      <c r="EW1595" s="2">
        <v>0</v>
      </c>
      <c r="EX1595" s="2">
        <v>0</v>
      </c>
      <c r="EY1595" s="2">
        <v>0</v>
      </c>
      <c r="EZ1595" s="2">
        <v>0</v>
      </c>
      <c r="FA1595" s="2">
        <v>0</v>
      </c>
      <c r="FB1595" s="2">
        <v>0</v>
      </c>
      <c r="FC1595" s="2">
        <v>0</v>
      </c>
      <c r="FD1595" s="2">
        <v>0</v>
      </c>
      <c r="FE1595" s="2">
        <v>0</v>
      </c>
      <c r="FF1595" s="2">
        <v>50</v>
      </c>
      <c r="FG1595" s="2">
        <v>0</v>
      </c>
      <c r="FH1595" s="2">
        <v>0</v>
      </c>
      <c r="FI1595" s="2">
        <v>0</v>
      </c>
      <c r="FJ1595" s="2">
        <v>0</v>
      </c>
      <c r="FK1595" s="2">
        <v>0</v>
      </c>
      <c r="FL1595" s="2">
        <v>0</v>
      </c>
      <c r="FM1595" s="2">
        <v>0</v>
      </c>
      <c r="FN1595" s="2">
        <v>0</v>
      </c>
      <c r="FO1595" s="2">
        <v>0</v>
      </c>
      <c r="FP1595" s="2">
        <v>0</v>
      </c>
      <c r="FQ1595" s="2">
        <v>0</v>
      </c>
      <c r="FR1595" s="2">
        <v>0</v>
      </c>
      <c r="FS1595" s="2">
        <v>0</v>
      </c>
      <c r="FT1595" s="2">
        <v>0</v>
      </c>
      <c r="FU1595" s="2">
        <v>0</v>
      </c>
      <c r="FV1595" s="2">
        <v>0</v>
      </c>
      <c r="FW1595" s="2">
        <v>0</v>
      </c>
      <c r="FX1595" s="2">
        <v>0</v>
      </c>
      <c r="FY1595" s="2">
        <v>0</v>
      </c>
      <c r="FZ1595" s="2">
        <v>0</v>
      </c>
      <c r="GA1595" s="2">
        <v>0</v>
      </c>
      <c r="GB1595" s="2">
        <v>0</v>
      </c>
      <c r="GC1595" s="2">
        <v>0</v>
      </c>
      <c r="GD1595" s="2">
        <v>104</v>
      </c>
      <c r="GE1595" s="2">
        <v>3</v>
      </c>
      <c r="GF1595" s="2" t="s">
        <v>188</v>
      </c>
    </row>
    <row r="1596" spans="1:188" x14ac:dyDescent="0.7">
      <c r="A1596" s="2">
        <v>1577888</v>
      </c>
      <c r="B1596" s="2" t="s">
        <v>1782</v>
      </c>
      <c r="C1596" s="3">
        <v>41640</v>
      </c>
      <c r="D1596" s="2">
        <v>5</v>
      </c>
      <c r="E1596" s="2">
        <v>3</v>
      </c>
      <c r="F1596" s="2">
        <v>1</v>
      </c>
      <c r="G1596" s="2">
        <v>3</v>
      </c>
      <c r="H1596" s="2">
        <v>0</v>
      </c>
      <c r="I1596" s="2">
        <v>1</v>
      </c>
      <c r="J1596" s="2">
        <v>0</v>
      </c>
      <c r="K1596" s="2">
        <v>1</v>
      </c>
      <c r="L1596" s="2">
        <v>0</v>
      </c>
      <c r="M1596" s="2">
        <v>1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1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1</v>
      </c>
      <c r="AJ1596" s="2">
        <v>0</v>
      </c>
      <c r="AK1596" s="2">
        <v>0</v>
      </c>
      <c r="AL1596" s="2">
        <v>0</v>
      </c>
      <c r="AM1596" s="2">
        <v>0</v>
      </c>
      <c r="AN1596" s="2">
        <v>1</v>
      </c>
      <c r="AO1596" s="2">
        <v>0</v>
      </c>
      <c r="AP1596" s="2">
        <v>0</v>
      </c>
      <c r="AQ1596" s="2">
        <v>0</v>
      </c>
      <c r="AR1596" s="2">
        <v>1</v>
      </c>
      <c r="AS1596" s="2">
        <v>0</v>
      </c>
      <c r="AT1596" s="2">
        <v>0</v>
      </c>
      <c r="AU1596" s="2">
        <v>0</v>
      </c>
      <c r="AV1596" s="2">
        <v>1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30</v>
      </c>
      <c r="CG1596" s="2">
        <v>30</v>
      </c>
      <c r="CH1596" s="2">
        <v>0</v>
      </c>
      <c r="CI1596" s="2">
        <v>20</v>
      </c>
      <c r="CJ1596" s="2">
        <v>0</v>
      </c>
      <c r="CK1596" s="2">
        <v>10</v>
      </c>
      <c r="CL1596" s="2">
        <v>0</v>
      </c>
      <c r="CM1596" s="2">
        <v>0</v>
      </c>
      <c r="CN1596" s="2">
        <v>0</v>
      </c>
      <c r="CO1596" s="2">
        <v>20</v>
      </c>
      <c r="CP1596" s="2">
        <v>0</v>
      </c>
      <c r="CQ1596" s="2">
        <v>10</v>
      </c>
      <c r="CR1596" s="2">
        <v>0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0</v>
      </c>
      <c r="DA1596" s="2">
        <v>0</v>
      </c>
      <c r="DB1596" s="2">
        <v>20</v>
      </c>
      <c r="DC1596" s="2">
        <v>0</v>
      </c>
      <c r="DD1596" s="2">
        <v>10</v>
      </c>
      <c r="DE1596" s="2">
        <v>0</v>
      </c>
      <c r="DF1596" s="2">
        <v>20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0</v>
      </c>
      <c r="EF1596" s="2">
        <v>0</v>
      </c>
      <c r="EG1596" s="2">
        <v>0</v>
      </c>
      <c r="EH1596" s="2">
        <v>0</v>
      </c>
      <c r="EI1596" s="2">
        <v>0</v>
      </c>
      <c r="EJ1596" s="2">
        <v>20</v>
      </c>
      <c r="EK1596" s="2">
        <v>0</v>
      </c>
      <c r="EL1596" s="2">
        <v>0</v>
      </c>
      <c r="EM1596" s="2">
        <v>0</v>
      </c>
      <c r="EN1596" s="2">
        <v>0</v>
      </c>
      <c r="EO1596" s="2">
        <v>0</v>
      </c>
      <c r="EP1596" s="2">
        <v>0</v>
      </c>
      <c r="EQ1596" s="2">
        <v>0</v>
      </c>
      <c r="ER1596" s="2">
        <v>0</v>
      </c>
      <c r="ES1596" s="2">
        <v>0</v>
      </c>
      <c r="ET1596" s="2">
        <v>0</v>
      </c>
      <c r="EU1596" s="2">
        <v>0</v>
      </c>
      <c r="EV1596" s="2">
        <v>0</v>
      </c>
      <c r="EW1596" s="2">
        <v>0</v>
      </c>
      <c r="EX1596" s="2">
        <v>0</v>
      </c>
      <c r="EY1596" s="2">
        <v>0</v>
      </c>
      <c r="EZ1596" s="2">
        <v>0</v>
      </c>
      <c r="FA1596" s="2">
        <v>0</v>
      </c>
      <c r="FB1596" s="2">
        <v>0</v>
      </c>
      <c r="FC1596" s="2">
        <v>0</v>
      </c>
      <c r="FD1596" s="2">
        <v>0</v>
      </c>
      <c r="FE1596" s="2">
        <v>0</v>
      </c>
      <c r="FF1596" s="2">
        <v>0</v>
      </c>
      <c r="FG1596" s="2">
        <v>0</v>
      </c>
      <c r="FH1596" s="2">
        <v>0</v>
      </c>
      <c r="FI1596" s="2">
        <v>10</v>
      </c>
      <c r="FJ1596" s="2">
        <v>0</v>
      </c>
      <c r="FK1596" s="2">
        <v>0</v>
      </c>
      <c r="FL1596" s="2">
        <v>0</v>
      </c>
      <c r="FM1596" s="2">
        <v>0</v>
      </c>
      <c r="FN1596" s="2">
        <v>0</v>
      </c>
      <c r="FO1596" s="2">
        <v>0</v>
      </c>
      <c r="FP1596" s="2">
        <v>0</v>
      </c>
      <c r="FQ1596" s="2">
        <v>0</v>
      </c>
      <c r="FR1596" s="2">
        <v>0</v>
      </c>
      <c r="FS1596" s="2">
        <v>0</v>
      </c>
      <c r="FT1596" s="2">
        <v>0</v>
      </c>
      <c r="FU1596" s="2">
        <v>0</v>
      </c>
      <c r="FV1596" s="2">
        <v>0</v>
      </c>
      <c r="FW1596" s="2">
        <v>0</v>
      </c>
      <c r="FX1596" s="2">
        <v>0</v>
      </c>
      <c r="FY1596" s="2">
        <v>0</v>
      </c>
      <c r="FZ1596" s="2">
        <v>0</v>
      </c>
      <c r="GA1596" s="2">
        <v>0</v>
      </c>
      <c r="GB1596" s="2">
        <v>0</v>
      </c>
      <c r="GC1596" s="2">
        <v>0</v>
      </c>
      <c r="GD1596" s="2">
        <v>30</v>
      </c>
      <c r="GE1596" s="2">
        <v>2</v>
      </c>
      <c r="GF1596" s="2" t="s">
        <v>188</v>
      </c>
    </row>
    <row r="1597" spans="1:188" x14ac:dyDescent="0.7">
      <c r="A1597" s="2">
        <v>1578725</v>
      </c>
      <c r="B1597" s="2" t="s">
        <v>1783</v>
      </c>
      <c r="C1597" s="3">
        <v>41640</v>
      </c>
      <c r="D1597" s="2">
        <v>5</v>
      </c>
      <c r="E1597" s="2">
        <v>3</v>
      </c>
      <c r="F1597" s="2">
        <v>1</v>
      </c>
      <c r="G1597" s="2">
        <v>3</v>
      </c>
      <c r="H1597" s="2">
        <v>0</v>
      </c>
      <c r="I1597" s="2">
        <v>4</v>
      </c>
      <c r="J1597" s="2">
        <v>0</v>
      </c>
      <c r="K1597" s="2">
        <v>1</v>
      </c>
      <c r="L1597" s="2">
        <v>0</v>
      </c>
      <c r="M1597" s="2">
        <v>4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1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1</v>
      </c>
      <c r="AJ1597" s="2">
        <v>0</v>
      </c>
      <c r="AK1597" s="2">
        <v>0</v>
      </c>
      <c r="AL1597" s="2">
        <v>0</v>
      </c>
      <c r="AM1597" s="2">
        <v>0</v>
      </c>
      <c r="AN1597" s="2">
        <v>1</v>
      </c>
      <c r="AO1597" s="2">
        <v>0</v>
      </c>
      <c r="AP1597" s="2">
        <v>0</v>
      </c>
      <c r="AQ1597" s="2">
        <v>0</v>
      </c>
      <c r="AR1597" s="2">
        <v>1</v>
      </c>
      <c r="AS1597" s="2">
        <v>0</v>
      </c>
      <c r="AT1597" s="2">
        <v>0</v>
      </c>
      <c r="AU1597" s="2">
        <v>0</v>
      </c>
      <c r="AV1597" s="2">
        <v>1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523.24</v>
      </c>
      <c r="CG1597" s="2">
        <v>298.69</v>
      </c>
      <c r="CH1597" s="2">
        <v>0</v>
      </c>
      <c r="CI1597" s="2">
        <v>274.55</v>
      </c>
      <c r="CJ1597" s="2">
        <v>0</v>
      </c>
      <c r="CK1597" s="2">
        <v>248.69</v>
      </c>
      <c r="CL1597" s="2">
        <v>0</v>
      </c>
      <c r="CM1597" s="2">
        <v>0</v>
      </c>
      <c r="CN1597" s="2">
        <v>0</v>
      </c>
      <c r="CO1597" s="2">
        <v>274.55</v>
      </c>
      <c r="CP1597" s="2">
        <v>0</v>
      </c>
      <c r="CQ1597" s="2">
        <v>248.69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274.55</v>
      </c>
      <c r="DC1597" s="2">
        <v>0</v>
      </c>
      <c r="DD1597" s="2">
        <v>248.69</v>
      </c>
      <c r="DE1597" s="2">
        <v>0</v>
      </c>
      <c r="DF1597" s="2">
        <v>50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0</v>
      </c>
      <c r="EF1597" s="2">
        <v>0</v>
      </c>
      <c r="EG1597" s="2">
        <v>0</v>
      </c>
      <c r="EH1597" s="2">
        <v>0</v>
      </c>
      <c r="EI1597" s="2">
        <v>50</v>
      </c>
      <c r="EJ1597" s="2">
        <v>0</v>
      </c>
      <c r="EK1597" s="2">
        <v>100</v>
      </c>
      <c r="EL1597" s="2">
        <v>0</v>
      </c>
      <c r="EM1597" s="2">
        <v>0</v>
      </c>
      <c r="EN1597" s="2">
        <v>0</v>
      </c>
      <c r="EO1597" s="2">
        <v>124.55</v>
      </c>
      <c r="EP1597" s="2">
        <v>0</v>
      </c>
      <c r="EQ1597" s="2">
        <v>0</v>
      </c>
      <c r="ER1597" s="2">
        <v>0</v>
      </c>
      <c r="ES1597" s="2">
        <v>0</v>
      </c>
      <c r="ET1597" s="2">
        <v>0</v>
      </c>
      <c r="EU1597" s="2">
        <v>0</v>
      </c>
      <c r="EV1597" s="2">
        <v>0</v>
      </c>
      <c r="EW1597" s="2">
        <v>0</v>
      </c>
      <c r="EX1597" s="2">
        <v>0</v>
      </c>
      <c r="EY1597" s="2">
        <v>0</v>
      </c>
      <c r="EZ1597" s="2">
        <v>0</v>
      </c>
      <c r="FA1597" s="2">
        <v>0</v>
      </c>
      <c r="FB1597" s="2">
        <v>0</v>
      </c>
      <c r="FC1597" s="2">
        <v>0</v>
      </c>
      <c r="FD1597" s="2">
        <v>0</v>
      </c>
      <c r="FE1597" s="2">
        <v>0</v>
      </c>
      <c r="FF1597" s="2">
        <v>0</v>
      </c>
      <c r="FG1597" s="2">
        <v>0</v>
      </c>
      <c r="FH1597" s="2">
        <v>0</v>
      </c>
      <c r="FI1597" s="2">
        <v>0</v>
      </c>
      <c r="FJ1597" s="2">
        <v>0</v>
      </c>
      <c r="FK1597" s="2">
        <v>0</v>
      </c>
      <c r="FL1597" s="2">
        <v>0</v>
      </c>
      <c r="FM1597" s="2">
        <v>0</v>
      </c>
      <c r="FN1597" s="2">
        <v>0</v>
      </c>
      <c r="FO1597" s="2">
        <v>0</v>
      </c>
      <c r="FP1597" s="2">
        <v>0</v>
      </c>
      <c r="FQ1597" s="2">
        <v>248.69</v>
      </c>
      <c r="FR1597" s="2">
        <v>0</v>
      </c>
      <c r="FS1597" s="2">
        <v>0</v>
      </c>
      <c r="FT1597" s="2">
        <v>0</v>
      </c>
      <c r="FU1597" s="2">
        <v>0</v>
      </c>
      <c r="FV1597" s="2">
        <v>0</v>
      </c>
      <c r="FW1597" s="2">
        <v>0</v>
      </c>
      <c r="FX1597" s="2">
        <v>0</v>
      </c>
      <c r="FY1597" s="2">
        <v>0</v>
      </c>
      <c r="FZ1597" s="2">
        <v>0</v>
      </c>
      <c r="GA1597" s="2">
        <v>0</v>
      </c>
      <c r="GB1597" s="2">
        <v>0</v>
      </c>
      <c r="GC1597" s="2">
        <v>0</v>
      </c>
      <c r="GD1597" s="2">
        <v>523.24</v>
      </c>
      <c r="GE1597" s="2">
        <v>5</v>
      </c>
      <c r="GF1597" s="2" t="s">
        <v>188</v>
      </c>
    </row>
    <row r="1598" spans="1:188" x14ac:dyDescent="0.7">
      <c r="A1598" s="2">
        <v>1579372</v>
      </c>
      <c r="B1598" s="2" t="s">
        <v>1784</v>
      </c>
      <c r="C1598" s="3">
        <v>41640</v>
      </c>
      <c r="D1598" s="2">
        <v>5</v>
      </c>
      <c r="E1598" s="2">
        <v>3</v>
      </c>
      <c r="F1598" s="2">
        <v>1</v>
      </c>
      <c r="G1598" s="2">
        <v>3</v>
      </c>
      <c r="H1598" s="2">
        <v>0</v>
      </c>
      <c r="I1598" s="2">
        <v>4</v>
      </c>
      <c r="J1598" s="2">
        <v>0</v>
      </c>
      <c r="K1598" s="2">
        <v>6</v>
      </c>
      <c r="L1598" s="2">
        <v>0</v>
      </c>
      <c r="M1598" s="2">
        <v>4</v>
      </c>
      <c r="N1598" s="2">
        <v>0</v>
      </c>
      <c r="O1598" s="2">
        <v>6</v>
      </c>
      <c r="P1598" s="2">
        <v>0</v>
      </c>
      <c r="Q1598" s="2">
        <v>4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1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1</v>
      </c>
      <c r="AI1598" s="2">
        <v>1</v>
      </c>
      <c r="AJ1598" s="2">
        <v>0</v>
      </c>
      <c r="AK1598" s="2">
        <v>0</v>
      </c>
      <c r="AL1598" s="2">
        <v>0</v>
      </c>
      <c r="AM1598" s="2">
        <v>0</v>
      </c>
      <c r="AN1598" s="2">
        <v>1</v>
      </c>
      <c r="AO1598" s="2">
        <v>0</v>
      </c>
      <c r="AP1598" s="2">
        <v>0</v>
      </c>
      <c r="AQ1598" s="2">
        <v>0</v>
      </c>
      <c r="AR1598" s="2">
        <v>1</v>
      </c>
      <c r="AS1598" s="2">
        <v>0</v>
      </c>
      <c r="AT1598" s="2">
        <v>0</v>
      </c>
      <c r="AU1598" s="2">
        <v>0</v>
      </c>
      <c r="AV1598" s="2">
        <v>1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1203.26</v>
      </c>
      <c r="CG1598" s="2">
        <v>932.94</v>
      </c>
      <c r="CH1598" s="2">
        <v>0</v>
      </c>
      <c r="CI1598" s="2">
        <v>457.11</v>
      </c>
      <c r="CJ1598" s="2">
        <v>0</v>
      </c>
      <c r="CK1598" s="2">
        <v>746.15</v>
      </c>
      <c r="CL1598" s="2">
        <v>0</v>
      </c>
      <c r="CM1598" s="2">
        <v>0</v>
      </c>
      <c r="CN1598" s="2">
        <v>0</v>
      </c>
      <c r="CO1598" s="2">
        <v>457.11</v>
      </c>
      <c r="CP1598" s="2">
        <v>0</v>
      </c>
      <c r="CQ1598" s="2">
        <v>746.15</v>
      </c>
      <c r="CR1598" s="2">
        <v>0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457.11</v>
      </c>
      <c r="DC1598" s="2">
        <v>0</v>
      </c>
      <c r="DD1598" s="2">
        <v>746.15</v>
      </c>
      <c r="DE1598" s="2">
        <v>0</v>
      </c>
      <c r="DF1598" s="2">
        <v>186.79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0</v>
      </c>
      <c r="EF1598" s="2">
        <v>0</v>
      </c>
      <c r="EG1598" s="2">
        <v>0</v>
      </c>
      <c r="EH1598" s="2">
        <v>0</v>
      </c>
      <c r="EI1598" s="2">
        <v>200.16</v>
      </c>
      <c r="EJ1598" s="2">
        <v>0</v>
      </c>
      <c r="EK1598" s="2">
        <v>127.48</v>
      </c>
      <c r="EL1598" s="2">
        <v>129.47</v>
      </c>
      <c r="EM1598" s="2">
        <v>0</v>
      </c>
      <c r="EN1598" s="2">
        <v>0</v>
      </c>
      <c r="EO1598" s="2">
        <v>0</v>
      </c>
      <c r="EP1598" s="2">
        <v>0</v>
      </c>
      <c r="EQ1598" s="2">
        <v>0</v>
      </c>
      <c r="ER1598" s="2">
        <v>0</v>
      </c>
      <c r="ES1598" s="2">
        <v>0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s="2">
        <v>0</v>
      </c>
      <c r="EZ1598" s="2">
        <v>0</v>
      </c>
      <c r="FA1598" s="2">
        <v>0</v>
      </c>
      <c r="FB1598" s="2">
        <v>0</v>
      </c>
      <c r="FC1598" s="2">
        <v>0</v>
      </c>
      <c r="FD1598" s="2">
        <v>0</v>
      </c>
      <c r="FE1598" s="2">
        <v>0</v>
      </c>
      <c r="FF1598" s="2">
        <v>193.38</v>
      </c>
      <c r="FG1598" s="2">
        <v>0</v>
      </c>
      <c r="FH1598" s="2">
        <v>0</v>
      </c>
      <c r="FI1598" s="2">
        <v>0</v>
      </c>
      <c r="FJ1598" s="2">
        <v>0</v>
      </c>
      <c r="FK1598" s="2">
        <v>0</v>
      </c>
      <c r="FL1598" s="2">
        <v>552.77</v>
      </c>
      <c r="FM1598" s="2">
        <v>0</v>
      </c>
      <c r="FN1598" s="2">
        <v>0</v>
      </c>
      <c r="FO1598" s="2">
        <v>0</v>
      </c>
      <c r="FP1598" s="2">
        <v>0</v>
      </c>
      <c r="FQ1598" s="2">
        <v>0</v>
      </c>
      <c r="FR1598" s="2">
        <v>0</v>
      </c>
      <c r="FS1598" s="2">
        <v>0</v>
      </c>
      <c r="FT1598" s="2">
        <v>0</v>
      </c>
      <c r="FU1598" s="2">
        <v>0</v>
      </c>
      <c r="FV1598" s="2">
        <v>0</v>
      </c>
      <c r="FW1598" s="2">
        <v>0</v>
      </c>
      <c r="FX1598" s="2">
        <v>0</v>
      </c>
      <c r="FY1598" s="2">
        <v>0</v>
      </c>
      <c r="FZ1598" s="2">
        <v>0</v>
      </c>
      <c r="GA1598" s="2">
        <v>0</v>
      </c>
      <c r="GB1598" s="2">
        <v>0</v>
      </c>
      <c r="GC1598" s="2">
        <v>0</v>
      </c>
      <c r="GD1598" s="2">
        <v>1203.26</v>
      </c>
      <c r="GE1598" s="2">
        <v>10</v>
      </c>
      <c r="GF1598" s="2" t="s">
        <v>188</v>
      </c>
    </row>
    <row r="1599" spans="1:188" x14ac:dyDescent="0.7">
      <c r="A1599" s="2">
        <v>1579415</v>
      </c>
      <c r="B1599" s="2" t="s">
        <v>1785</v>
      </c>
      <c r="C1599" s="3">
        <v>41640</v>
      </c>
      <c r="D1599" s="2">
        <v>5</v>
      </c>
      <c r="E1599" s="2">
        <v>3</v>
      </c>
      <c r="F1599" s="2">
        <v>1</v>
      </c>
      <c r="G1599" s="2">
        <v>3</v>
      </c>
      <c r="H1599" s="2">
        <v>0</v>
      </c>
      <c r="I1599" s="2">
        <v>1</v>
      </c>
      <c r="J1599" s="2">
        <v>0</v>
      </c>
      <c r="K1599" s="2">
        <v>1</v>
      </c>
      <c r="L1599" s="2">
        <v>0</v>
      </c>
      <c r="M1599" s="2">
        <v>1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1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</v>
      </c>
      <c r="AI1599" s="2">
        <v>1</v>
      </c>
      <c r="AJ1599" s="2">
        <v>0</v>
      </c>
      <c r="AK1599" s="2">
        <v>0</v>
      </c>
      <c r="AL1599" s="2">
        <v>0</v>
      </c>
      <c r="AM1599" s="2">
        <v>0</v>
      </c>
      <c r="AN1599" s="2">
        <v>1</v>
      </c>
      <c r="AO1599" s="2">
        <v>0</v>
      </c>
      <c r="AP1599" s="2">
        <v>0</v>
      </c>
      <c r="AQ1599" s="2">
        <v>0</v>
      </c>
      <c r="AR1599" s="2">
        <v>1</v>
      </c>
      <c r="AS1599" s="2">
        <v>0</v>
      </c>
      <c r="AT1599" s="2">
        <v>0</v>
      </c>
      <c r="AU1599" s="2">
        <v>0</v>
      </c>
      <c r="AV1599" s="2">
        <v>1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100</v>
      </c>
      <c r="CG1599" s="2">
        <v>75</v>
      </c>
      <c r="CH1599" s="2">
        <v>0</v>
      </c>
      <c r="CI1599" s="2">
        <v>50</v>
      </c>
      <c r="CJ1599" s="2">
        <v>0</v>
      </c>
      <c r="CK1599" s="2">
        <v>50</v>
      </c>
      <c r="CL1599" s="2">
        <v>0</v>
      </c>
      <c r="CM1599" s="2">
        <v>0</v>
      </c>
      <c r="CN1599" s="2">
        <v>0</v>
      </c>
      <c r="CO1599" s="2">
        <v>50</v>
      </c>
      <c r="CP1599" s="2">
        <v>0</v>
      </c>
      <c r="CQ1599" s="2">
        <v>50</v>
      </c>
      <c r="CR1599" s="2">
        <v>0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50</v>
      </c>
      <c r="DC1599" s="2">
        <v>0</v>
      </c>
      <c r="DD1599" s="2">
        <v>50</v>
      </c>
      <c r="DE1599" s="2">
        <v>0</v>
      </c>
      <c r="DF1599" s="2">
        <v>25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0</v>
      </c>
      <c r="ED1599" s="2">
        <v>0</v>
      </c>
      <c r="EE1599" s="2">
        <v>0</v>
      </c>
      <c r="EF1599" s="2">
        <v>0</v>
      </c>
      <c r="EG1599" s="2">
        <v>0</v>
      </c>
      <c r="EH1599" s="2">
        <v>50</v>
      </c>
      <c r="EI1599" s="2">
        <v>0</v>
      </c>
      <c r="EJ1599" s="2">
        <v>0</v>
      </c>
      <c r="EK1599" s="2">
        <v>0</v>
      </c>
      <c r="EL1599" s="2">
        <v>0</v>
      </c>
      <c r="EM1599" s="2">
        <v>0</v>
      </c>
      <c r="EN1599" s="2">
        <v>0</v>
      </c>
      <c r="EO1599" s="2">
        <v>0</v>
      </c>
      <c r="EP1599" s="2">
        <v>0</v>
      </c>
      <c r="EQ1599" s="2">
        <v>0</v>
      </c>
      <c r="ER1599" s="2">
        <v>0</v>
      </c>
      <c r="ES1599" s="2">
        <v>0</v>
      </c>
      <c r="ET1599" s="2">
        <v>0</v>
      </c>
      <c r="EU1599" s="2">
        <v>0</v>
      </c>
      <c r="EV1599" s="2">
        <v>0</v>
      </c>
      <c r="EW1599" s="2">
        <v>0</v>
      </c>
      <c r="EX1599" s="2">
        <v>0</v>
      </c>
      <c r="EY1599" s="2">
        <v>0</v>
      </c>
      <c r="EZ1599" s="2">
        <v>0</v>
      </c>
      <c r="FA1599" s="2">
        <v>0</v>
      </c>
      <c r="FB1599" s="2">
        <v>0</v>
      </c>
      <c r="FC1599" s="2">
        <v>0</v>
      </c>
      <c r="FD1599" s="2">
        <v>0</v>
      </c>
      <c r="FE1599" s="2">
        <v>0</v>
      </c>
      <c r="FF1599" s="2">
        <v>0</v>
      </c>
      <c r="FG1599" s="2">
        <v>0</v>
      </c>
      <c r="FH1599" s="2">
        <v>0</v>
      </c>
      <c r="FI1599" s="2">
        <v>0</v>
      </c>
      <c r="FJ1599" s="2">
        <v>50</v>
      </c>
      <c r="FK1599" s="2">
        <v>0</v>
      </c>
      <c r="FL1599" s="2">
        <v>0</v>
      </c>
      <c r="FM1599" s="2">
        <v>0</v>
      </c>
      <c r="FN1599" s="2">
        <v>0</v>
      </c>
      <c r="FO1599" s="2">
        <v>0</v>
      </c>
      <c r="FP1599" s="2">
        <v>0</v>
      </c>
      <c r="FQ1599" s="2">
        <v>0</v>
      </c>
      <c r="FR1599" s="2">
        <v>0</v>
      </c>
      <c r="FS1599" s="2">
        <v>0</v>
      </c>
      <c r="FT1599" s="2">
        <v>0</v>
      </c>
      <c r="FU1599" s="2">
        <v>0</v>
      </c>
      <c r="FV1599" s="2">
        <v>0</v>
      </c>
      <c r="FW1599" s="2">
        <v>0</v>
      </c>
      <c r="FX1599" s="2">
        <v>0</v>
      </c>
      <c r="FY1599" s="2">
        <v>0</v>
      </c>
      <c r="FZ1599" s="2">
        <v>0</v>
      </c>
      <c r="GA1599" s="2">
        <v>0</v>
      </c>
      <c r="GB1599" s="2">
        <v>0</v>
      </c>
      <c r="GC1599" s="2">
        <v>0</v>
      </c>
      <c r="GD1599" s="2">
        <v>100</v>
      </c>
      <c r="GE1599" s="2">
        <v>2</v>
      </c>
      <c r="GF1599" s="2" t="s">
        <v>188</v>
      </c>
    </row>
    <row r="1600" spans="1:188" x14ac:dyDescent="0.7">
      <c r="A1600" s="2">
        <v>1580337</v>
      </c>
      <c r="B1600" s="2" t="s">
        <v>1786</v>
      </c>
      <c r="C1600" s="3">
        <v>41275</v>
      </c>
      <c r="D1600" s="2">
        <v>6</v>
      </c>
      <c r="E1600" s="2">
        <v>3</v>
      </c>
      <c r="F1600" s="2">
        <v>1</v>
      </c>
      <c r="G1600" s="2">
        <v>3</v>
      </c>
      <c r="H1600" s="2">
        <v>2</v>
      </c>
      <c r="I1600" s="2">
        <v>0</v>
      </c>
      <c r="J1600" s="2">
        <v>4</v>
      </c>
      <c r="K1600" s="2">
        <v>0</v>
      </c>
      <c r="L1600" s="2">
        <v>1</v>
      </c>
      <c r="M1600" s="2">
        <v>2</v>
      </c>
      <c r="N1600" s="2">
        <v>0</v>
      </c>
      <c r="O1600" s="2">
        <v>4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1</v>
      </c>
      <c r="AE1600" s="2">
        <v>0</v>
      </c>
      <c r="AF1600" s="2">
        <v>0</v>
      </c>
      <c r="AG1600" s="2">
        <v>0</v>
      </c>
      <c r="AH1600" s="2">
        <v>1</v>
      </c>
      <c r="AI1600" s="2">
        <v>1</v>
      </c>
      <c r="AJ1600" s="2">
        <v>0</v>
      </c>
      <c r="AK1600" s="2">
        <v>0</v>
      </c>
      <c r="AL1600" s="2">
        <v>0</v>
      </c>
      <c r="AM1600" s="2">
        <v>0</v>
      </c>
      <c r="AN1600" s="2">
        <v>1</v>
      </c>
      <c r="AO1600" s="2">
        <v>0</v>
      </c>
      <c r="AP1600" s="2">
        <v>0</v>
      </c>
      <c r="AQ1600" s="2">
        <v>0</v>
      </c>
      <c r="AR1600" s="2">
        <v>1</v>
      </c>
      <c r="AS1600" s="2">
        <v>0</v>
      </c>
      <c r="AT1600" s="2">
        <v>0</v>
      </c>
      <c r="AU1600" s="2">
        <v>0</v>
      </c>
      <c r="AV1600" s="2">
        <v>1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1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215</v>
      </c>
      <c r="CG1600" s="2">
        <v>200</v>
      </c>
      <c r="CH1600" s="2">
        <v>15</v>
      </c>
      <c r="CI1600" s="2">
        <v>0</v>
      </c>
      <c r="CJ1600" s="2">
        <v>175</v>
      </c>
      <c r="CK1600" s="2">
        <v>0</v>
      </c>
      <c r="CL1600" s="2">
        <v>25</v>
      </c>
      <c r="CM1600" s="2">
        <v>0</v>
      </c>
      <c r="CN1600" s="2">
        <v>15</v>
      </c>
      <c r="CO1600" s="2">
        <v>0</v>
      </c>
      <c r="CP1600" s="2">
        <v>175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15</v>
      </c>
      <c r="DC1600" s="2">
        <v>0</v>
      </c>
      <c r="DD1600" s="2">
        <v>175</v>
      </c>
      <c r="DE1600" s="2">
        <v>0</v>
      </c>
      <c r="DF1600" s="2">
        <v>25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2">
        <v>15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0</v>
      </c>
      <c r="EF1600" s="2">
        <v>0</v>
      </c>
      <c r="EG1600" s="2">
        <v>0</v>
      </c>
      <c r="EH1600" s="2">
        <v>0</v>
      </c>
      <c r="EI1600" s="2">
        <v>0</v>
      </c>
      <c r="EJ1600" s="2">
        <v>0</v>
      </c>
      <c r="EK1600" s="2">
        <v>0</v>
      </c>
      <c r="EL1600" s="2">
        <v>0</v>
      </c>
      <c r="EM1600" s="2">
        <v>0</v>
      </c>
      <c r="EN1600" s="2">
        <v>0</v>
      </c>
      <c r="EO1600" s="2">
        <v>0</v>
      </c>
      <c r="EP1600" s="2">
        <v>0</v>
      </c>
      <c r="EQ1600" s="2">
        <v>0</v>
      </c>
      <c r="ER1600" s="2">
        <v>0</v>
      </c>
      <c r="ES1600" s="2">
        <v>0</v>
      </c>
      <c r="ET1600" s="2">
        <v>0</v>
      </c>
      <c r="EU1600" s="2">
        <v>0</v>
      </c>
      <c r="EV1600" s="2">
        <v>0</v>
      </c>
      <c r="EW1600" s="2">
        <v>0</v>
      </c>
      <c r="EX1600" s="2">
        <v>0</v>
      </c>
      <c r="EY1600" s="2">
        <v>0</v>
      </c>
      <c r="EZ1600" s="2">
        <v>0</v>
      </c>
      <c r="FA1600" s="2">
        <v>175</v>
      </c>
      <c r="FB1600" s="2">
        <v>0</v>
      </c>
      <c r="FC1600" s="2">
        <v>0</v>
      </c>
      <c r="FD1600" s="2">
        <v>0</v>
      </c>
      <c r="FE1600" s="2">
        <v>0</v>
      </c>
      <c r="FF1600" s="2">
        <v>0</v>
      </c>
      <c r="FG1600" s="2">
        <v>0</v>
      </c>
      <c r="FH1600" s="2">
        <v>0</v>
      </c>
      <c r="FI1600" s="2">
        <v>0</v>
      </c>
      <c r="FJ1600" s="2">
        <v>0</v>
      </c>
      <c r="FK1600" s="2">
        <v>0</v>
      </c>
      <c r="FL1600" s="2">
        <v>0</v>
      </c>
      <c r="FM1600" s="2">
        <v>0</v>
      </c>
      <c r="FN1600" s="2">
        <v>0</v>
      </c>
      <c r="FO1600" s="2">
        <v>0</v>
      </c>
      <c r="FP1600" s="2">
        <v>0</v>
      </c>
      <c r="FQ1600" s="2">
        <v>0</v>
      </c>
      <c r="FR1600" s="2">
        <v>0</v>
      </c>
      <c r="FS1600" s="2">
        <v>0</v>
      </c>
      <c r="FT1600" s="2">
        <v>0</v>
      </c>
      <c r="FU1600" s="2">
        <v>0</v>
      </c>
      <c r="FV1600" s="2">
        <v>0</v>
      </c>
      <c r="FW1600" s="2">
        <v>0</v>
      </c>
      <c r="FX1600" s="2">
        <v>0</v>
      </c>
      <c r="FY1600" s="2">
        <v>0</v>
      </c>
      <c r="FZ1600" s="2">
        <v>0</v>
      </c>
      <c r="GA1600" s="2">
        <v>0</v>
      </c>
      <c r="GB1600" s="2">
        <v>0</v>
      </c>
      <c r="GC1600" s="2">
        <v>25</v>
      </c>
      <c r="GD1600" s="2">
        <v>215</v>
      </c>
      <c r="GE1600" s="2">
        <v>7</v>
      </c>
      <c r="GF1600" s="2" t="s">
        <v>188</v>
      </c>
    </row>
    <row r="1601" spans="1:188" x14ac:dyDescent="0.7">
      <c r="A1601" s="2">
        <v>1581423</v>
      </c>
      <c r="B1601" s="2" t="s">
        <v>1787</v>
      </c>
      <c r="C1601" s="3">
        <v>41275</v>
      </c>
      <c r="D1601" s="2">
        <v>6</v>
      </c>
      <c r="E1601" s="2">
        <v>3</v>
      </c>
      <c r="F1601" s="2">
        <v>1</v>
      </c>
      <c r="G1601" s="2">
        <v>3</v>
      </c>
      <c r="H1601" s="2">
        <v>1</v>
      </c>
      <c r="I1601" s="2">
        <v>0</v>
      </c>
      <c r="J1601" s="2">
        <v>1</v>
      </c>
      <c r="K1601" s="2">
        <v>0</v>
      </c>
      <c r="L1601" s="2">
        <v>2</v>
      </c>
      <c r="M1601" s="2">
        <v>1</v>
      </c>
      <c r="N1601" s="2">
        <v>0</v>
      </c>
      <c r="O1601" s="2">
        <v>1</v>
      </c>
      <c r="P1601" s="2">
        <v>0</v>
      </c>
      <c r="Q1601" s="2">
        <v>2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1</v>
      </c>
      <c r="AE1601" s="2">
        <v>0</v>
      </c>
      <c r="AF1601" s="2">
        <v>0</v>
      </c>
      <c r="AG1601" s="2">
        <v>0</v>
      </c>
      <c r="AH1601" s="2">
        <v>1</v>
      </c>
      <c r="AI1601" s="2">
        <v>1</v>
      </c>
      <c r="AJ1601" s="2">
        <v>0</v>
      </c>
      <c r="AK1601" s="2">
        <v>0</v>
      </c>
      <c r="AL1601" s="2">
        <v>0</v>
      </c>
      <c r="AM1601" s="2">
        <v>0</v>
      </c>
      <c r="AN1601" s="2">
        <v>1</v>
      </c>
      <c r="AO1601" s="2">
        <v>0</v>
      </c>
      <c r="AP1601" s="2">
        <v>0</v>
      </c>
      <c r="AQ1601" s="2">
        <v>0</v>
      </c>
      <c r="AR1601" s="2">
        <v>1</v>
      </c>
      <c r="AS1601" s="2">
        <v>0</v>
      </c>
      <c r="AT1601" s="2">
        <v>0</v>
      </c>
      <c r="AU1601" s="2">
        <v>0</v>
      </c>
      <c r="AV1601" s="2">
        <v>1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1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110</v>
      </c>
      <c r="CG1601" s="2">
        <v>85</v>
      </c>
      <c r="CH1601" s="2">
        <v>25</v>
      </c>
      <c r="CI1601" s="2">
        <v>0</v>
      </c>
      <c r="CJ1601" s="2">
        <v>50</v>
      </c>
      <c r="CK1601" s="2">
        <v>0</v>
      </c>
      <c r="CL1601" s="2">
        <v>35</v>
      </c>
      <c r="CM1601" s="2">
        <v>0</v>
      </c>
      <c r="CN1601" s="2">
        <v>25</v>
      </c>
      <c r="CO1601" s="2">
        <v>0</v>
      </c>
      <c r="CP1601" s="2">
        <v>50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25</v>
      </c>
      <c r="DC1601" s="2">
        <v>0</v>
      </c>
      <c r="DD1601" s="2">
        <v>50</v>
      </c>
      <c r="DE1601" s="2">
        <v>0</v>
      </c>
      <c r="DF1601" s="2">
        <v>35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25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0</v>
      </c>
      <c r="EH1601" s="2">
        <v>0</v>
      </c>
      <c r="EI1601" s="2">
        <v>0</v>
      </c>
      <c r="EJ1601" s="2">
        <v>0</v>
      </c>
      <c r="EK1601" s="2">
        <v>0</v>
      </c>
      <c r="EL1601" s="2">
        <v>0</v>
      </c>
      <c r="EM1601" s="2">
        <v>0</v>
      </c>
      <c r="EN1601" s="2">
        <v>0</v>
      </c>
      <c r="EO1601" s="2">
        <v>0</v>
      </c>
      <c r="EP1601" s="2">
        <v>0</v>
      </c>
      <c r="EQ1601" s="2">
        <v>0</v>
      </c>
      <c r="ER1601" s="2">
        <v>0</v>
      </c>
      <c r="ES1601" s="2">
        <v>0</v>
      </c>
      <c r="ET1601" s="2">
        <v>0</v>
      </c>
      <c r="EU1601" s="2">
        <v>0</v>
      </c>
      <c r="EV1601" s="2">
        <v>0</v>
      </c>
      <c r="EW1601" s="2">
        <v>0</v>
      </c>
      <c r="EX1601" s="2">
        <v>0</v>
      </c>
      <c r="EY1601" s="2">
        <v>0</v>
      </c>
      <c r="EZ1601" s="2">
        <v>0</v>
      </c>
      <c r="FA1601" s="2">
        <v>0</v>
      </c>
      <c r="FB1601" s="2">
        <v>50</v>
      </c>
      <c r="FC1601" s="2">
        <v>0</v>
      </c>
      <c r="FD1601" s="2">
        <v>0</v>
      </c>
      <c r="FE1601" s="2">
        <v>0</v>
      </c>
      <c r="FF1601" s="2">
        <v>0</v>
      </c>
      <c r="FG1601" s="2">
        <v>0</v>
      </c>
      <c r="FH1601" s="2">
        <v>0</v>
      </c>
      <c r="FI1601" s="2">
        <v>0</v>
      </c>
      <c r="FJ1601" s="2">
        <v>0</v>
      </c>
      <c r="FK1601" s="2">
        <v>0</v>
      </c>
      <c r="FL1601" s="2">
        <v>0</v>
      </c>
      <c r="FM1601" s="2">
        <v>0</v>
      </c>
      <c r="FN1601" s="2">
        <v>0</v>
      </c>
      <c r="FO1601" s="2">
        <v>0</v>
      </c>
      <c r="FP1601" s="2">
        <v>0</v>
      </c>
      <c r="FQ1601" s="2">
        <v>0</v>
      </c>
      <c r="FR1601" s="2">
        <v>0</v>
      </c>
      <c r="FS1601" s="2">
        <v>35</v>
      </c>
      <c r="FT1601" s="2">
        <v>0</v>
      </c>
      <c r="FU1601" s="2">
        <v>0</v>
      </c>
      <c r="FV1601" s="2">
        <v>0</v>
      </c>
      <c r="FW1601" s="2">
        <v>0</v>
      </c>
      <c r="FX1601" s="2">
        <v>0</v>
      </c>
      <c r="FY1601" s="2">
        <v>0</v>
      </c>
      <c r="FZ1601" s="2">
        <v>0</v>
      </c>
      <c r="GA1601" s="2">
        <v>0</v>
      </c>
      <c r="GB1601" s="2">
        <v>0</v>
      </c>
      <c r="GC1601" s="2">
        <v>0</v>
      </c>
      <c r="GD1601" s="2">
        <v>110</v>
      </c>
      <c r="GE1601" s="2">
        <v>4</v>
      </c>
      <c r="GF1601" s="2" t="s">
        <v>188</v>
      </c>
    </row>
    <row r="1602" spans="1:188" x14ac:dyDescent="0.7">
      <c r="A1602" s="2">
        <v>1582117</v>
      </c>
      <c r="B1602" s="2" t="s">
        <v>1788</v>
      </c>
      <c r="C1602" s="3">
        <v>41640</v>
      </c>
      <c r="D1602" s="2">
        <v>5</v>
      </c>
      <c r="E1602" s="2">
        <v>3</v>
      </c>
      <c r="F1602" s="2">
        <v>1</v>
      </c>
      <c r="G1602" s="2">
        <v>3</v>
      </c>
      <c r="H1602" s="2">
        <v>0</v>
      </c>
      <c r="I1602" s="2">
        <v>3</v>
      </c>
      <c r="J1602" s="2">
        <v>0</v>
      </c>
      <c r="K1602" s="2">
        <v>1</v>
      </c>
      <c r="L1602" s="2">
        <v>0</v>
      </c>
      <c r="M1602" s="2">
        <v>3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1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1</v>
      </c>
      <c r="AI1602" s="2">
        <v>1</v>
      </c>
      <c r="AJ1602" s="2">
        <v>0</v>
      </c>
      <c r="AK1602" s="2">
        <v>0</v>
      </c>
      <c r="AL1602" s="2">
        <v>0</v>
      </c>
      <c r="AM1602" s="2">
        <v>0</v>
      </c>
      <c r="AN1602" s="2">
        <v>1</v>
      </c>
      <c r="AO1602" s="2">
        <v>0</v>
      </c>
      <c r="AP1602" s="2">
        <v>0</v>
      </c>
      <c r="AQ1602" s="2">
        <v>0</v>
      </c>
      <c r="AR1602" s="2">
        <v>1</v>
      </c>
      <c r="AS1602" s="2">
        <v>0</v>
      </c>
      <c r="AT1602" s="2">
        <v>0</v>
      </c>
      <c r="AU1602" s="2">
        <v>0</v>
      </c>
      <c r="AV1602" s="2">
        <v>1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100</v>
      </c>
      <c r="CG1602" s="2">
        <v>100</v>
      </c>
      <c r="CH1602" s="2">
        <v>0</v>
      </c>
      <c r="CI1602" s="2">
        <v>50</v>
      </c>
      <c r="CJ1602" s="2">
        <v>0</v>
      </c>
      <c r="CK1602" s="2">
        <v>50</v>
      </c>
      <c r="CL1602" s="2">
        <v>0</v>
      </c>
      <c r="CM1602" s="2">
        <v>0</v>
      </c>
      <c r="CN1602" s="2">
        <v>0</v>
      </c>
      <c r="CO1602" s="2">
        <v>50</v>
      </c>
      <c r="CP1602" s="2">
        <v>0</v>
      </c>
      <c r="CQ1602" s="2">
        <v>50</v>
      </c>
      <c r="CR1602" s="2">
        <v>0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50</v>
      </c>
      <c r="DC1602" s="2">
        <v>0</v>
      </c>
      <c r="DD1602" s="2">
        <v>50</v>
      </c>
      <c r="DE1602" s="2">
        <v>0</v>
      </c>
      <c r="DF1602" s="2">
        <v>50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0</v>
      </c>
      <c r="EF1602" s="2">
        <v>0</v>
      </c>
      <c r="EG1602" s="2">
        <v>0</v>
      </c>
      <c r="EH1602" s="2">
        <v>0</v>
      </c>
      <c r="EI1602" s="2">
        <v>0</v>
      </c>
      <c r="EJ1602" s="2">
        <v>0</v>
      </c>
      <c r="EK1602" s="2">
        <v>0</v>
      </c>
      <c r="EL1602" s="2">
        <v>0</v>
      </c>
      <c r="EM1602" s="2">
        <v>0</v>
      </c>
      <c r="EN1602" s="2">
        <v>0</v>
      </c>
      <c r="EO1602" s="2">
        <v>0</v>
      </c>
      <c r="EP1602" s="2">
        <v>0</v>
      </c>
      <c r="EQ1602" s="2">
        <v>0</v>
      </c>
      <c r="ER1602" s="2">
        <v>0</v>
      </c>
      <c r="ES1602" s="2">
        <v>50</v>
      </c>
      <c r="ET1602" s="2">
        <v>0</v>
      </c>
      <c r="EU1602" s="2">
        <v>0</v>
      </c>
      <c r="EV1602" s="2">
        <v>0</v>
      </c>
      <c r="EW1602" s="2">
        <v>0</v>
      </c>
      <c r="EX1602" s="2">
        <v>0</v>
      </c>
      <c r="EY1602" s="2">
        <v>0</v>
      </c>
      <c r="EZ1602" s="2">
        <v>0</v>
      </c>
      <c r="FA1602" s="2">
        <v>0</v>
      </c>
      <c r="FB1602" s="2">
        <v>0</v>
      </c>
      <c r="FC1602" s="2">
        <v>0</v>
      </c>
      <c r="FD1602" s="2">
        <v>0</v>
      </c>
      <c r="FE1602" s="2">
        <v>0</v>
      </c>
      <c r="FF1602" s="2">
        <v>0</v>
      </c>
      <c r="FG1602" s="2">
        <v>0</v>
      </c>
      <c r="FH1602" s="2">
        <v>0</v>
      </c>
      <c r="FI1602" s="2">
        <v>0</v>
      </c>
      <c r="FJ1602" s="2">
        <v>0</v>
      </c>
      <c r="FK1602" s="2">
        <v>0</v>
      </c>
      <c r="FL1602" s="2">
        <v>0</v>
      </c>
      <c r="FM1602" s="2">
        <v>0</v>
      </c>
      <c r="FN1602" s="2">
        <v>0</v>
      </c>
      <c r="FO1602" s="2">
        <v>0</v>
      </c>
      <c r="FP1602" s="2">
        <v>0</v>
      </c>
      <c r="FQ1602" s="2">
        <v>50</v>
      </c>
      <c r="FR1602" s="2">
        <v>0</v>
      </c>
      <c r="FS1602" s="2">
        <v>0</v>
      </c>
      <c r="FT1602" s="2">
        <v>0</v>
      </c>
      <c r="FU1602" s="2">
        <v>0</v>
      </c>
      <c r="FV1602" s="2">
        <v>0</v>
      </c>
      <c r="FW1602" s="2">
        <v>0</v>
      </c>
      <c r="FX1602" s="2">
        <v>0</v>
      </c>
      <c r="FY1602" s="2">
        <v>0</v>
      </c>
      <c r="FZ1602" s="2">
        <v>0</v>
      </c>
      <c r="GA1602" s="2">
        <v>0</v>
      </c>
      <c r="GB1602" s="2">
        <v>0</v>
      </c>
      <c r="GC1602" s="2">
        <v>0</v>
      </c>
      <c r="GD1602" s="2">
        <v>100</v>
      </c>
      <c r="GE1602" s="2">
        <v>4</v>
      </c>
      <c r="GF1602" s="2" t="s">
        <v>188</v>
      </c>
    </row>
    <row r="1603" spans="1:188" x14ac:dyDescent="0.7">
      <c r="A1603" s="2">
        <v>1583576</v>
      </c>
      <c r="B1603" s="2" t="s">
        <v>1789</v>
      </c>
      <c r="C1603" s="3">
        <v>41275</v>
      </c>
      <c r="D1603" s="2">
        <v>6</v>
      </c>
      <c r="E1603" s="2">
        <v>3</v>
      </c>
      <c r="F1603" s="2">
        <v>1</v>
      </c>
      <c r="G1603" s="2">
        <v>3</v>
      </c>
      <c r="H1603" s="2">
        <v>1</v>
      </c>
      <c r="I1603" s="2">
        <v>0</v>
      </c>
      <c r="J1603" s="2">
        <v>1</v>
      </c>
      <c r="K1603" s="2">
        <v>0</v>
      </c>
      <c r="L1603" s="2">
        <v>1</v>
      </c>
      <c r="M1603" s="2">
        <v>1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1</v>
      </c>
      <c r="AE1603" s="2">
        <v>0</v>
      </c>
      <c r="AF1603" s="2">
        <v>0</v>
      </c>
      <c r="AG1603" s="2">
        <v>0</v>
      </c>
      <c r="AH1603" s="2">
        <v>1</v>
      </c>
      <c r="AI1603" s="2">
        <v>1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>
        <v>0</v>
      </c>
      <c r="AP1603" s="2">
        <v>0</v>
      </c>
      <c r="AQ1603" s="2">
        <v>0</v>
      </c>
      <c r="AR1603" s="2">
        <v>1</v>
      </c>
      <c r="AS1603" s="2">
        <v>0</v>
      </c>
      <c r="AT1603" s="2">
        <v>0</v>
      </c>
      <c r="AU1603" s="2">
        <v>0</v>
      </c>
      <c r="AV1603" s="2">
        <v>1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45</v>
      </c>
      <c r="CG1603" s="2">
        <v>35</v>
      </c>
      <c r="CH1603" s="2">
        <v>10</v>
      </c>
      <c r="CI1603" s="2">
        <v>0</v>
      </c>
      <c r="CJ1603" s="2">
        <v>10</v>
      </c>
      <c r="CK1603" s="2">
        <v>0</v>
      </c>
      <c r="CL1603" s="2">
        <v>25</v>
      </c>
      <c r="CM1603" s="2">
        <v>0</v>
      </c>
      <c r="CN1603" s="2">
        <v>10</v>
      </c>
      <c r="CO1603" s="2">
        <v>0</v>
      </c>
      <c r="CP1603" s="2">
        <v>10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10</v>
      </c>
      <c r="DC1603" s="2">
        <v>0</v>
      </c>
      <c r="DD1603" s="2">
        <v>10</v>
      </c>
      <c r="DE1603" s="2">
        <v>0</v>
      </c>
      <c r="DF1603" s="2">
        <v>25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10</v>
      </c>
      <c r="EE1603" s="2">
        <v>0</v>
      </c>
      <c r="EF1603" s="2">
        <v>0</v>
      </c>
      <c r="EG1603" s="2">
        <v>0</v>
      </c>
      <c r="EH1603" s="2">
        <v>0</v>
      </c>
      <c r="EI1603" s="2">
        <v>0</v>
      </c>
      <c r="EJ1603" s="2">
        <v>0</v>
      </c>
      <c r="EK1603" s="2">
        <v>0</v>
      </c>
      <c r="EL1603" s="2">
        <v>0</v>
      </c>
      <c r="EM1603" s="2">
        <v>0</v>
      </c>
      <c r="EN1603" s="2">
        <v>0</v>
      </c>
      <c r="EO1603" s="2">
        <v>0</v>
      </c>
      <c r="EP1603" s="2">
        <v>0</v>
      </c>
      <c r="EQ1603" s="2">
        <v>0</v>
      </c>
      <c r="ER1603" s="2">
        <v>0</v>
      </c>
      <c r="ES1603" s="2">
        <v>0</v>
      </c>
      <c r="ET1603" s="2">
        <v>0</v>
      </c>
      <c r="EU1603" s="2">
        <v>0</v>
      </c>
      <c r="EV1603" s="2">
        <v>0</v>
      </c>
      <c r="EW1603" s="2">
        <v>0</v>
      </c>
      <c r="EX1603" s="2">
        <v>0</v>
      </c>
      <c r="EY1603" s="2">
        <v>0</v>
      </c>
      <c r="EZ1603" s="2">
        <v>0</v>
      </c>
      <c r="FA1603" s="2">
        <v>0</v>
      </c>
      <c r="FB1603" s="2">
        <v>0</v>
      </c>
      <c r="FC1603" s="2">
        <v>10</v>
      </c>
      <c r="FD1603" s="2">
        <v>0</v>
      </c>
      <c r="FE1603" s="2">
        <v>0</v>
      </c>
      <c r="FF1603" s="2">
        <v>0</v>
      </c>
      <c r="FG1603" s="2">
        <v>0</v>
      </c>
      <c r="FH1603" s="2">
        <v>0</v>
      </c>
      <c r="FI1603" s="2">
        <v>0</v>
      </c>
      <c r="FJ1603" s="2">
        <v>0</v>
      </c>
      <c r="FK1603" s="2">
        <v>0</v>
      </c>
      <c r="FL1603" s="2">
        <v>0</v>
      </c>
      <c r="FM1603" s="2">
        <v>0</v>
      </c>
      <c r="FN1603" s="2">
        <v>0</v>
      </c>
      <c r="FO1603" s="2">
        <v>0</v>
      </c>
      <c r="FP1603" s="2">
        <v>0</v>
      </c>
      <c r="FQ1603" s="2">
        <v>0</v>
      </c>
      <c r="FR1603" s="2">
        <v>0</v>
      </c>
      <c r="FS1603" s="2">
        <v>0</v>
      </c>
      <c r="FT1603" s="2">
        <v>0</v>
      </c>
      <c r="FU1603" s="2">
        <v>0</v>
      </c>
      <c r="FV1603" s="2">
        <v>0</v>
      </c>
      <c r="FW1603" s="2">
        <v>0</v>
      </c>
      <c r="FX1603" s="2">
        <v>0</v>
      </c>
      <c r="FY1603" s="2">
        <v>0</v>
      </c>
      <c r="FZ1603" s="2">
        <v>0</v>
      </c>
      <c r="GA1603" s="2">
        <v>0</v>
      </c>
      <c r="GB1603" s="2">
        <v>25</v>
      </c>
      <c r="GC1603" s="2">
        <v>0</v>
      </c>
      <c r="GD1603" s="2">
        <v>45</v>
      </c>
      <c r="GE1603" s="2">
        <v>3</v>
      </c>
      <c r="GF1603" s="2" t="s">
        <v>188</v>
      </c>
    </row>
    <row r="1604" spans="1:188" x14ac:dyDescent="0.7">
      <c r="A1604" s="2">
        <v>1585262</v>
      </c>
      <c r="B1604" s="2" t="s">
        <v>1790</v>
      </c>
      <c r="C1604" s="3">
        <v>41275</v>
      </c>
      <c r="D1604" s="2">
        <v>6</v>
      </c>
      <c r="E1604" s="2">
        <v>3</v>
      </c>
      <c r="F1604" s="2">
        <v>1</v>
      </c>
      <c r="G1604" s="2">
        <v>3</v>
      </c>
      <c r="H1604" s="2">
        <v>3</v>
      </c>
      <c r="I1604" s="2">
        <v>0</v>
      </c>
      <c r="J1604" s="2">
        <v>3</v>
      </c>
      <c r="K1604" s="2">
        <v>0</v>
      </c>
      <c r="L1604" s="2">
        <v>1</v>
      </c>
      <c r="M1604" s="2">
        <v>3</v>
      </c>
      <c r="N1604" s="2">
        <v>0</v>
      </c>
      <c r="O1604" s="2">
        <v>3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1</v>
      </c>
      <c r="AE1604" s="2">
        <v>0</v>
      </c>
      <c r="AF1604" s="2">
        <v>0</v>
      </c>
      <c r="AG1604" s="2">
        <v>0</v>
      </c>
      <c r="AH1604" s="2">
        <v>1</v>
      </c>
      <c r="AI1604" s="2">
        <v>1</v>
      </c>
      <c r="AJ1604" s="2">
        <v>0</v>
      </c>
      <c r="AK1604" s="2">
        <v>0</v>
      </c>
      <c r="AL1604" s="2">
        <v>0</v>
      </c>
      <c r="AM1604" s="2">
        <v>0</v>
      </c>
      <c r="AN1604" s="2">
        <v>1</v>
      </c>
      <c r="AO1604" s="2">
        <v>0</v>
      </c>
      <c r="AP1604" s="2">
        <v>0</v>
      </c>
      <c r="AQ1604" s="2">
        <v>0</v>
      </c>
      <c r="AR1604" s="2">
        <v>1</v>
      </c>
      <c r="AS1604" s="2">
        <v>0</v>
      </c>
      <c r="AT1604" s="2">
        <v>0</v>
      </c>
      <c r="AU1604" s="2">
        <v>0</v>
      </c>
      <c r="AV1604" s="2">
        <v>1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1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594</v>
      </c>
      <c r="CG1604" s="2">
        <v>349</v>
      </c>
      <c r="CH1604" s="2">
        <v>245</v>
      </c>
      <c r="CI1604" s="2">
        <v>0</v>
      </c>
      <c r="CJ1604" s="2">
        <v>249</v>
      </c>
      <c r="CK1604" s="2">
        <v>0</v>
      </c>
      <c r="CL1604" s="2">
        <v>100</v>
      </c>
      <c r="CM1604" s="2">
        <v>0</v>
      </c>
      <c r="CN1604" s="2">
        <v>245</v>
      </c>
      <c r="CO1604" s="2">
        <v>0</v>
      </c>
      <c r="CP1604" s="2">
        <v>249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2">
        <v>245</v>
      </c>
      <c r="DC1604" s="2">
        <v>0</v>
      </c>
      <c r="DD1604" s="2">
        <v>249</v>
      </c>
      <c r="DE1604" s="2">
        <v>0</v>
      </c>
      <c r="DF1604" s="2">
        <v>100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200</v>
      </c>
      <c r="DX1604" s="2">
        <v>0</v>
      </c>
      <c r="DY1604" s="2">
        <v>0</v>
      </c>
      <c r="DZ1604" s="2">
        <v>45</v>
      </c>
      <c r="EA1604" s="2">
        <v>0</v>
      </c>
      <c r="EB1604" s="2">
        <v>0</v>
      </c>
      <c r="EC1604" s="2">
        <v>0</v>
      </c>
      <c r="ED1604" s="2">
        <v>0</v>
      </c>
      <c r="EE1604" s="2">
        <v>0</v>
      </c>
      <c r="EF1604" s="2">
        <v>0</v>
      </c>
      <c r="EG1604" s="2">
        <v>0</v>
      </c>
      <c r="EH1604" s="2">
        <v>0</v>
      </c>
      <c r="EI1604" s="2">
        <v>0</v>
      </c>
      <c r="EJ1604" s="2">
        <v>0</v>
      </c>
      <c r="EK1604" s="2">
        <v>0</v>
      </c>
      <c r="EL1604" s="2">
        <v>0</v>
      </c>
      <c r="EM1604" s="2">
        <v>0</v>
      </c>
      <c r="EN1604" s="2">
        <v>0</v>
      </c>
      <c r="EO1604" s="2">
        <v>0</v>
      </c>
      <c r="EP1604" s="2">
        <v>0</v>
      </c>
      <c r="EQ1604" s="2">
        <v>0</v>
      </c>
      <c r="ER1604" s="2">
        <v>0</v>
      </c>
      <c r="ES1604" s="2">
        <v>0</v>
      </c>
      <c r="ET1604" s="2">
        <v>0</v>
      </c>
      <c r="EU1604" s="2">
        <v>0</v>
      </c>
      <c r="EV1604" s="2">
        <v>0</v>
      </c>
      <c r="EW1604" s="2">
        <v>0</v>
      </c>
      <c r="EX1604" s="2">
        <v>0</v>
      </c>
      <c r="EY1604" s="2">
        <v>0</v>
      </c>
      <c r="EZ1604" s="2">
        <v>0</v>
      </c>
      <c r="FA1604" s="2">
        <v>0</v>
      </c>
      <c r="FB1604" s="2">
        <v>150</v>
      </c>
      <c r="FC1604" s="2">
        <v>0</v>
      </c>
      <c r="FD1604" s="2">
        <v>0</v>
      </c>
      <c r="FE1604" s="2">
        <v>99</v>
      </c>
      <c r="FF1604" s="2">
        <v>0</v>
      </c>
      <c r="FG1604" s="2">
        <v>0</v>
      </c>
      <c r="FH1604" s="2">
        <v>0</v>
      </c>
      <c r="FI1604" s="2">
        <v>0</v>
      </c>
      <c r="FJ1604" s="2">
        <v>0</v>
      </c>
      <c r="FK1604" s="2">
        <v>0</v>
      </c>
      <c r="FL1604" s="2">
        <v>0</v>
      </c>
      <c r="FM1604" s="2">
        <v>0</v>
      </c>
      <c r="FN1604" s="2">
        <v>0</v>
      </c>
      <c r="FO1604" s="2">
        <v>0</v>
      </c>
      <c r="FP1604" s="2">
        <v>0</v>
      </c>
      <c r="FQ1604" s="2">
        <v>0</v>
      </c>
      <c r="FR1604" s="2">
        <v>0</v>
      </c>
      <c r="FS1604" s="2">
        <v>0</v>
      </c>
      <c r="FT1604" s="2">
        <v>100</v>
      </c>
      <c r="FU1604" s="2">
        <v>0</v>
      </c>
      <c r="FV1604" s="2">
        <v>0</v>
      </c>
      <c r="FW1604" s="2">
        <v>0</v>
      </c>
      <c r="FX1604" s="2">
        <v>0</v>
      </c>
      <c r="FY1604" s="2">
        <v>0</v>
      </c>
      <c r="FZ1604" s="2">
        <v>0</v>
      </c>
      <c r="GA1604" s="2">
        <v>0</v>
      </c>
      <c r="GB1604" s="2">
        <v>0</v>
      </c>
      <c r="GC1604" s="2">
        <v>0</v>
      </c>
      <c r="GD1604" s="2">
        <v>594</v>
      </c>
      <c r="GE1604" s="2">
        <v>7</v>
      </c>
      <c r="GF1604" s="2" t="s">
        <v>188</v>
      </c>
    </row>
    <row r="1605" spans="1:188" x14ac:dyDescent="0.7">
      <c r="A1605" s="2">
        <v>1585635</v>
      </c>
      <c r="B1605" s="2" t="s">
        <v>1791</v>
      </c>
      <c r="C1605" s="3">
        <v>41640</v>
      </c>
      <c r="D1605" s="2">
        <v>5</v>
      </c>
      <c r="E1605" s="2">
        <v>3</v>
      </c>
      <c r="F1605" s="2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1</v>
      </c>
      <c r="L1605" s="2">
        <v>0</v>
      </c>
      <c r="M1605" s="2">
        <v>1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1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</v>
      </c>
      <c r="AI1605" s="2">
        <v>1</v>
      </c>
      <c r="AJ1605" s="2">
        <v>0</v>
      </c>
      <c r="AK1605" s="2">
        <v>0</v>
      </c>
      <c r="AL1605" s="2">
        <v>0</v>
      </c>
      <c r="AM1605" s="2">
        <v>0</v>
      </c>
      <c r="AN1605" s="2">
        <v>1</v>
      </c>
      <c r="AO1605" s="2">
        <v>0</v>
      </c>
      <c r="AP1605" s="2">
        <v>0</v>
      </c>
      <c r="AQ1605" s="2">
        <v>0</v>
      </c>
      <c r="AR1605" s="2">
        <v>1</v>
      </c>
      <c r="AS1605" s="2">
        <v>0</v>
      </c>
      <c r="AT1605" s="2">
        <v>0</v>
      </c>
      <c r="AU1605" s="2">
        <v>0</v>
      </c>
      <c r="AV1605" s="2">
        <v>1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100</v>
      </c>
      <c r="CG1605" s="2">
        <v>100</v>
      </c>
      <c r="CH1605" s="2">
        <v>0</v>
      </c>
      <c r="CI1605" s="2">
        <v>50</v>
      </c>
      <c r="CJ1605" s="2">
        <v>0</v>
      </c>
      <c r="CK1605" s="2">
        <v>50</v>
      </c>
      <c r="CL1605" s="2">
        <v>0</v>
      </c>
      <c r="CM1605" s="2">
        <v>0</v>
      </c>
      <c r="CN1605" s="2">
        <v>0</v>
      </c>
      <c r="CO1605" s="2">
        <v>50</v>
      </c>
      <c r="CP1605" s="2">
        <v>0</v>
      </c>
      <c r="CQ1605" s="2">
        <v>50</v>
      </c>
      <c r="CR1605" s="2">
        <v>0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0</v>
      </c>
      <c r="CZ1605" s="2">
        <v>0</v>
      </c>
      <c r="DA1605" s="2">
        <v>0</v>
      </c>
      <c r="DB1605" s="2">
        <v>50</v>
      </c>
      <c r="DC1605" s="2">
        <v>0</v>
      </c>
      <c r="DD1605" s="2">
        <v>50</v>
      </c>
      <c r="DE1605" s="2">
        <v>0</v>
      </c>
      <c r="DF1605" s="2">
        <v>50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  <c r="EC1605" s="2">
        <v>0</v>
      </c>
      <c r="ED1605" s="2">
        <v>0</v>
      </c>
      <c r="EE1605" s="2">
        <v>0</v>
      </c>
      <c r="EF1605" s="2">
        <v>0</v>
      </c>
      <c r="EG1605" s="2">
        <v>0</v>
      </c>
      <c r="EH1605" s="2">
        <v>0</v>
      </c>
      <c r="EI1605" s="2">
        <v>0</v>
      </c>
      <c r="EJ1605" s="2">
        <v>0</v>
      </c>
      <c r="EK1605" s="2">
        <v>0</v>
      </c>
      <c r="EL1605" s="2">
        <v>0</v>
      </c>
      <c r="EM1605" s="2">
        <v>0</v>
      </c>
      <c r="EN1605" s="2">
        <v>0</v>
      </c>
      <c r="EO1605" s="2">
        <v>0</v>
      </c>
      <c r="EP1605" s="2">
        <v>0</v>
      </c>
      <c r="EQ1605" s="2">
        <v>50</v>
      </c>
      <c r="ER1605" s="2">
        <v>0</v>
      </c>
      <c r="ES1605" s="2">
        <v>0</v>
      </c>
      <c r="ET1605" s="2">
        <v>0</v>
      </c>
      <c r="EU1605" s="2">
        <v>0</v>
      </c>
      <c r="EV1605" s="2">
        <v>0</v>
      </c>
      <c r="EW1605" s="2">
        <v>0</v>
      </c>
      <c r="EX1605" s="2">
        <v>0</v>
      </c>
      <c r="EY1605" s="2">
        <v>0</v>
      </c>
      <c r="EZ1605" s="2">
        <v>0</v>
      </c>
      <c r="FA1605" s="2">
        <v>0</v>
      </c>
      <c r="FB1605" s="2">
        <v>0</v>
      </c>
      <c r="FC1605" s="2">
        <v>0</v>
      </c>
      <c r="FD1605" s="2">
        <v>0</v>
      </c>
      <c r="FE1605" s="2">
        <v>0</v>
      </c>
      <c r="FF1605" s="2">
        <v>0</v>
      </c>
      <c r="FG1605" s="2">
        <v>0</v>
      </c>
      <c r="FH1605" s="2">
        <v>0</v>
      </c>
      <c r="FI1605" s="2">
        <v>0</v>
      </c>
      <c r="FJ1605" s="2">
        <v>0</v>
      </c>
      <c r="FK1605" s="2">
        <v>50</v>
      </c>
      <c r="FL1605" s="2">
        <v>0</v>
      </c>
      <c r="FM1605" s="2">
        <v>0</v>
      </c>
      <c r="FN1605" s="2">
        <v>0</v>
      </c>
      <c r="FO1605" s="2">
        <v>0</v>
      </c>
      <c r="FP1605" s="2">
        <v>0</v>
      </c>
      <c r="FQ1605" s="2">
        <v>0</v>
      </c>
      <c r="FR1605" s="2">
        <v>0</v>
      </c>
      <c r="FS1605" s="2">
        <v>0</v>
      </c>
      <c r="FT1605" s="2">
        <v>0</v>
      </c>
      <c r="FU1605" s="2">
        <v>0</v>
      </c>
      <c r="FV1605" s="2">
        <v>0</v>
      </c>
      <c r="FW1605" s="2">
        <v>0</v>
      </c>
      <c r="FX1605" s="2">
        <v>0</v>
      </c>
      <c r="FY1605" s="2">
        <v>0</v>
      </c>
      <c r="FZ1605" s="2">
        <v>0</v>
      </c>
      <c r="GA1605" s="2">
        <v>0</v>
      </c>
      <c r="GB1605" s="2">
        <v>0</v>
      </c>
      <c r="GC1605" s="2">
        <v>0</v>
      </c>
      <c r="GD1605" s="2">
        <v>100</v>
      </c>
      <c r="GE1605" s="2">
        <v>2</v>
      </c>
      <c r="GF1605" s="2" t="s">
        <v>188</v>
      </c>
    </row>
    <row r="1606" spans="1:188" x14ac:dyDescent="0.7">
      <c r="A1606" s="2">
        <v>1585794</v>
      </c>
      <c r="B1606" s="2" t="s">
        <v>1792</v>
      </c>
      <c r="C1606" s="3">
        <v>41275</v>
      </c>
      <c r="D1606" s="2">
        <v>6</v>
      </c>
      <c r="E1606" s="2">
        <v>3</v>
      </c>
      <c r="F1606" s="2">
        <v>1</v>
      </c>
      <c r="G1606" s="2">
        <v>3</v>
      </c>
      <c r="H1606" s="2">
        <v>1</v>
      </c>
      <c r="I1606" s="2">
        <v>0</v>
      </c>
      <c r="J1606" s="2">
        <v>8</v>
      </c>
      <c r="K1606" s="2">
        <v>0</v>
      </c>
      <c r="L1606" s="2">
        <v>1</v>
      </c>
      <c r="M1606" s="2">
        <v>1</v>
      </c>
      <c r="N1606" s="2">
        <v>0</v>
      </c>
      <c r="O1606" s="2">
        <v>8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1</v>
      </c>
      <c r="AE1606" s="2">
        <v>0</v>
      </c>
      <c r="AF1606" s="2">
        <v>0</v>
      </c>
      <c r="AG1606" s="2">
        <v>0</v>
      </c>
      <c r="AH1606" s="2">
        <v>1</v>
      </c>
      <c r="AI1606" s="2">
        <v>1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0</v>
      </c>
      <c r="AP1606" s="2">
        <v>0</v>
      </c>
      <c r="AQ1606" s="2">
        <v>0</v>
      </c>
      <c r="AR1606" s="2">
        <v>1</v>
      </c>
      <c r="AS1606" s="2">
        <v>0</v>
      </c>
      <c r="AT1606" s="2">
        <v>0</v>
      </c>
      <c r="AU1606" s="2">
        <v>0</v>
      </c>
      <c r="AV1606" s="2">
        <v>1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1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321</v>
      </c>
      <c r="CG1606" s="2">
        <v>316</v>
      </c>
      <c r="CH1606" s="2">
        <v>5</v>
      </c>
      <c r="CI1606" s="2">
        <v>0</v>
      </c>
      <c r="CJ1606" s="2">
        <v>171</v>
      </c>
      <c r="CK1606" s="2">
        <v>0</v>
      </c>
      <c r="CL1606" s="2">
        <v>145</v>
      </c>
      <c r="CM1606" s="2">
        <v>0</v>
      </c>
      <c r="CN1606" s="2">
        <v>5</v>
      </c>
      <c r="CO1606" s="2">
        <v>0</v>
      </c>
      <c r="CP1606" s="2">
        <v>171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5</v>
      </c>
      <c r="DC1606" s="2">
        <v>0</v>
      </c>
      <c r="DD1606" s="2">
        <v>171</v>
      </c>
      <c r="DE1606" s="2">
        <v>0</v>
      </c>
      <c r="DF1606" s="2">
        <v>145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0</v>
      </c>
      <c r="EF1606" s="2">
        <v>5</v>
      </c>
      <c r="EG1606" s="2">
        <v>0</v>
      </c>
      <c r="EH1606" s="2">
        <v>0</v>
      </c>
      <c r="EI1606" s="2">
        <v>0</v>
      </c>
      <c r="EJ1606" s="2">
        <v>0</v>
      </c>
      <c r="EK1606" s="2">
        <v>0</v>
      </c>
      <c r="EL1606" s="2">
        <v>0</v>
      </c>
      <c r="EM1606" s="2">
        <v>0</v>
      </c>
      <c r="EN1606" s="2">
        <v>0</v>
      </c>
      <c r="EO1606" s="2">
        <v>0</v>
      </c>
      <c r="EP1606" s="2">
        <v>0</v>
      </c>
      <c r="EQ1606" s="2">
        <v>0</v>
      </c>
      <c r="ER1606" s="2">
        <v>0</v>
      </c>
      <c r="ES1606" s="2">
        <v>0</v>
      </c>
      <c r="ET1606" s="2">
        <v>0</v>
      </c>
      <c r="EU1606" s="2">
        <v>0</v>
      </c>
      <c r="EV1606" s="2">
        <v>0</v>
      </c>
      <c r="EW1606" s="2">
        <v>0</v>
      </c>
      <c r="EX1606" s="2">
        <v>0</v>
      </c>
      <c r="EY1606" s="2">
        <v>0</v>
      </c>
      <c r="EZ1606" s="2">
        <v>55</v>
      </c>
      <c r="FA1606" s="2">
        <v>66</v>
      </c>
      <c r="FB1606" s="2">
        <v>50</v>
      </c>
      <c r="FC1606" s="2">
        <v>0</v>
      </c>
      <c r="FD1606" s="2">
        <v>0</v>
      </c>
      <c r="FE1606" s="2">
        <v>0</v>
      </c>
      <c r="FF1606" s="2">
        <v>0</v>
      </c>
      <c r="FG1606" s="2">
        <v>0</v>
      </c>
      <c r="FH1606" s="2">
        <v>0</v>
      </c>
      <c r="FI1606" s="2">
        <v>0</v>
      </c>
      <c r="FJ1606" s="2">
        <v>0</v>
      </c>
      <c r="FK1606" s="2">
        <v>0</v>
      </c>
      <c r="FL1606" s="2">
        <v>0</v>
      </c>
      <c r="FM1606" s="2">
        <v>0</v>
      </c>
      <c r="FN1606" s="2">
        <v>0</v>
      </c>
      <c r="FO1606" s="2">
        <v>0</v>
      </c>
      <c r="FP1606" s="2">
        <v>0</v>
      </c>
      <c r="FQ1606" s="2">
        <v>0</v>
      </c>
      <c r="FR1606" s="2">
        <v>145</v>
      </c>
      <c r="FS1606" s="2">
        <v>0</v>
      </c>
      <c r="FT1606" s="2">
        <v>0</v>
      </c>
      <c r="FU1606" s="2">
        <v>0</v>
      </c>
      <c r="FV1606" s="2">
        <v>0</v>
      </c>
      <c r="FW1606" s="2">
        <v>0</v>
      </c>
      <c r="FX1606" s="2">
        <v>0</v>
      </c>
      <c r="FY1606" s="2">
        <v>0</v>
      </c>
      <c r="FZ1606" s="2">
        <v>0</v>
      </c>
      <c r="GA1606" s="2">
        <v>0</v>
      </c>
      <c r="GB1606" s="2">
        <v>0</v>
      </c>
      <c r="GC1606" s="2">
        <v>0</v>
      </c>
      <c r="GD1606" s="2">
        <v>321</v>
      </c>
      <c r="GE1606" s="2">
        <v>10</v>
      </c>
      <c r="GF1606" s="2" t="s">
        <v>188</v>
      </c>
    </row>
    <row r="1607" spans="1:188" x14ac:dyDescent="0.7">
      <c r="A1607" s="2">
        <v>1586219</v>
      </c>
      <c r="B1607" s="2" t="s">
        <v>1793</v>
      </c>
      <c r="C1607" s="3">
        <v>41275</v>
      </c>
      <c r="D1607" s="2">
        <v>6</v>
      </c>
      <c r="E1607" s="2">
        <v>3</v>
      </c>
      <c r="F1607" s="2">
        <v>1</v>
      </c>
      <c r="G1607" s="2">
        <v>3</v>
      </c>
      <c r="H1607" s="2">
        <v>1</v>
      </c>
      <c r="I1607" s="2">
        <v>0</v>
      </c>
      <c r="J1607" s="2">
        <v>1</v>
      </c>
      <c r="K1607" s="2">
        <v>0</v>
      </c>
      <c r="L1607" s="2">
        <v>2</v>
      </c>
      <c r="M1607" s="2">
        <v>1</v>
      </c>
      <c r="N1607" s="2">
        <v>0</v>
      </c>
      <c r="O1607" s="2">
        <v>1</v>
      </c>
      <c r="P1607" s="2">
        <v>0</v>
      </c>
      <c r="Q1607" s="2">
        <v>2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1</v>
      </c>
      <c r="AE1607" s="2">
        <v>0</v>
      </c>
      <c r="AF1607" s="2">
        <v>0</v>
      </c>
      <c r="AG1607" s="2">
        <v>0</v>
      </c>
      <c r="AH1607" s="2">
        <v>1</v>
      </c>
      <c r="AI1607" s="2">
        <v>1</v>
      </c>
      <c r="AJ1607" s="2">
        <v>0</v>
      </c>
      <c r="AK1607" s="2">
        <v>0</v>
      </c>
      <c r="AL1607" s="2">
        <v>0</v>
      </c>
      <c r="AM1607" s="2">
        <v>0</v>
      </c>
      <c r="AN1607" s="2">
        <v>1</v>
      </c>
      <c r="AO1607" s="2">
        <v>0</v>
      </c>
      <c r="AP1607" s="2">
        <v>0</v>
      </c>
      <c r="AQ1607" s="2">
        <v>0</v>
      </c>
      <c r="AR1607" s="2">
        <v>1</v>
      </c>
      <c r="AS1607" s="2">
        <v>0</v>
      </c>
      <c r="AT1607" s="2">
        <v>0</v>
      </c>
      <c r="AU1607" s="2">
        <v>0</v>
      </c>
      <c r="AV1607" s="2">
        <v>1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939.1</v>
      </c>
      <c r="CG1607" s="2">
        <v>663.52</v>
      </c>
      <c r="CH1607" s="2">
        <v>275.58</v>
      </c>
      <c r="CI1607" s="2">
        <v>0</v>
      </c>
      <c r="CJ1607" s="2">
        <v>334.85</v>
      </c>
      <c r="CK1607" s="2">
        <v>0</v>
      </c>
      <c r="CL1607" s="2">
        <v>328.67</v>
      </c>
      <c r="CM1607" s="2">
        <v>0</v>
      </c>
      <c r="CN1607" s="2">
        <v>275.58</v>
      </c>
      <c r="CO1607" s="2">
        <v>0</v>
      </c>
      <c r="CP1607" s="2">
        <v>334.85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275.58</v>
      </c>
      <c r="DC1607" s="2">
        <v>0</v>
      </c>
      <c r="DD1607" s="2">
        <v>334.85</v>
      </c>
      <c r="DE1607" s="2">
        <v>0</v>
      </c>
      <c r="DF1607" s="2">
        <v>328.67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275.58</v>
      </c>
      <c r="EA1607" s="2">
        <v>0</v>
      </c>
      <c r="EB1607" s="2">
        <v>0</v>
      </c>
      <c r="EC1607" s="2">
        <v>0</v>
      </c>
      <c r="ED1607" s="2">
        <v>0</v>
      </c>
      <c r="EE1607" s="2">
        <v>0</v>
      </c>
      <c r="EF1607" s="2">
        <v>0</v>
      </c>
      <c r="EG1607" s="2">
        <v>0</v>
      </c>
      <c r="EH1607" s="2">
        <v>0</v>
      </c>
      <c r="EI1607" s="2">
        <v>0</v>
      </c>
      <c r="EJ1607" s="2">
        <v>0</v>
      </c>
      <c r="EK1607" s="2">
        <v>0</v>
      </c>
      <c r="EL1607" s="2">
        <v>0</v>
      </c>
      <c r="EM1607" s="2">
        <v>0</v>
      </c>
      <c r="EN1607" s="2">
        <v>0</v>
      </c>
      <c r="EO1607" s="2">
        <v>0</v>
      </c>
      <c r="EP1607" s="2">
        <v>0</v>
      </c>
      <c r="EQ1607" s="2">
        <v>0</v>
      </c>
      <c r="ER1607" s="2">
        <v>0</v>
      </c>
      <c r="ES1607" s="2">
        <v>0</v>
      </c>
      <c r="ET1607" s="2">
        <v>0</v>
      </c>
      <c r="EU1607" s="2">
        <v>0</v>
      </c>
      <c r="EV1607" s="2">
        <v>0</v>
      </c>
      <c r="EW1607" s="2">
        <v>0</v>
      </c>
      <c r="EX1607" s="2">
        <v>0</v>
      </c>
      <c r="EY1607" s="2">
        <v>0</v>
      </c>
      <c r="EZ1607" s="2">
        <v>0</v>
      </c>
      <c r="FA1607" s="2">
        <v>0</v>
      </c>
      <c r="FB1607" s="2">
        <v>0</v>
      </c>
      <c r="FC1607" s="2">
        <v>0</v>
      </c>
      <c r="FD1607" s="2">
        <v>0</v>
      </c>
      <c r="FE1607" s="2">
        <v>334.85</v>
      </c>
      <c r="FF1607" s="2">
        <v>0</v>
      </c>
      <c r="FG1607" s="2">
        <v>0</v>
      </c>
      <c r="FH1607" s="2">
        <v>0</v>
      </c>
      <c r="FI1607" s="2">
        <v>0</v>
      </c>
      <c r="FJ1607" s="2">
        <v>0</v>
      </c>
      <c r="FK1607" s="2">
        <v>0</v>
      </c>
      <c r="FL1607" s="2">
        <v>0</v>
      </c>
      <c r="FM1607" s="2">
        <v>0</v>
      </c>
      <c r="FN1607" s="2">
        <v>0</v>
      </c>
      <c r="FO1607" s="2">
        <v>0</v>
      </c>
      <c r="FP1607" s="2">
        <v>0</v>
      </c>
      <c r="FQ1607" s="2">
        <v>0</v>
      </c>
      <c r="FR1607" s="2">
        <v>0</v>
      </c>
      <c r="FS1607" s="2">
        <v>0</v>
      </c>
      <c r="FT1607" s="2">
        <v>0</v>
      </c>
      <c r="FU1607" s="2">
        <v>0</v>
      </c>
      <c r="FV1607" s="2">
        <v>0</v>
      </c>
      <c r="FW1607" s="2">
        <v>0</v>
      </c>
      <c r="FX1607" s="2">
        <v>0</v>
      </c>
      <c r="FY1607" s="2">
        <v>0</v>
      </c>
      <c r="FZ1607" s="2">
        <v>0</v>
      </c>
      <c r="GA1607" s="2">
        <v>0</v>
      </c>
      <c r="GB1607" s="2">
        <v>0</v>
      </c>
      <c r="GC1607" s="2">
        <v>328.67</v>
      </c>
      <c r="GD1607" s="2">
        <v>939.1</v>
      </c>
      <c r="GE1607" s="2">
        <v>4</v>
      </c>
      <c r="GF1607" s="2" t="s">
        <v>188</v>
      </c>
    </row>
    <row r="1608" spans="1:188" x14ac:dyDescent="0.7">
      <c r="A1608" s="2">
        <v>1587121</v>
      </c>
      <c r="B1608" s="2" t="s">
        <v>1794</v>
      </c>
      <c r="C1608" s="3">
        <v>41640</v>
      </c>
      <c r="D1608" s="2">
        <v>5</v>
      </c>
      <c r="E1608" s="2">
        <v>3</v>
      </c>
      <c r="F1608" s="2">
        <v>1</v>
      </c>
      <c r="G1608" s="2">
        <v>3</v>
      </c>
      <c r="H1608" s="2">
        <v>0</v>
      </c>
      <c r="I1608" s="2">
        <v>1</v>
      </c>
      <c r="J1608" s="2">
        <v>0</v>
      </c>
      <c r="K1608" s="2">
        <v>1</v>
      </c>
      <c r="L1608" s="2">
        <v>0</v>
      </c>
      <c r="M1608" s="2">
        <v>1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1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1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2">
        <v>1</v>
      </c>
      <c r="AO1608" s="2">
        <v>0</v>
      </c>
      <c r="AP1608" s="2">
        <v>0</v>
      </c>
      <c r="AQ1608" s="2">
        <v>0</v>
      </c>
      <c r="AR1608" s="2">
        <v>1</v>
      </c>
      <c r="AS1608" s="2">
        <v>0</v>
      </c>
      <c r="AT1608" s="2">
        <v>0</v>
      </c>
      <c r="AU1608" s="2">
        <v>0</v>
      </c>
      <c r="AV1608" s="2">
        <v>1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125</v>
      </c>
      <c r="CG1608" s="2">
        <v>120</v>
      </c>
      <c r="CH1608" s="2">
        <v>0</v>
      </c>
      <c r="CI1608" s="2">
        <v>25</v>
      </c>
      <c r="CJ1608" s="2">
        <v>0</v>
      </c>
      <c r="CK1608" s="2">
        <v>100</v>
      </c>
      <c r="CL1608" s="2">
        <v>0</v>
      </c>
      <c r="CM1608" s="2">
        <v>0</v>
      </c>
      <c r="CN1608" s="2">
        <v>0</v>
      </c>
      <c r="CO1608" s="2">
        <v>25</v>
      </c>
      <c r="CP1608" s="2">
        <v>0</v>
      </c>
      <c r="CQ1608" s="2">
        <v>100</v>
      </c>
      <c r="CR1608" s="2">
        <v>0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0</v>
      </c>
      <c r="DA1608" s="2">
        <v>0</v>
      </c>
      <c r="DB1608" s="2">
        <v>25</v>
      </c>
      <c r="DC1608" s="2">
        <v>0</v>
      </c>
      <c r="DD1608" s="2">
        <v>100</v>
      </c>
      <c r="DE1608" s="2">
        <v>0</v>
      </c>
      <c r="DF1608" s="2">
        <v>20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0</v>
      </c>
      <c r="EE1608" s="2">
        <v>0</v>
      </c>
      <c r="EF1608" s="2">
        <v>0</v>
      </c>
      <c r="EG1608" s="2">
        <v>0</v>
      </c>
      <c r="EH1608" s="2">
        <v>0</v>
      </c>
      <c r="EI1608" s="2">
        <v>0</v>
      </c>
      <c r="EJ1608" s="2">
        <v>0</v>
      </c>
      <c r="EK1608" s="2">
        <v>0</v>
      </c>
      <c r="EL1608" s="2">
        <v>0</v>
      </c>
      <c r="EM1608" s="2">
        <v>0</v>
      </c>
      <c r="EN1608" s="2">
        <v>0</v>
      </c>
      <c r="EO1608" s="2">
        <v>0</v>
      </c>
      <c r="EP1608" s="2">
        <v>25</v>
      </c>
      <c r="EQ1608" s="2">
        <v>0</v>
      </c>
      <c r="ER1608" s="2">
        <v>0</v>
      </c>
      <c r="ES1608" s="2">
        <v>0</v>
      </c>
      <c r="ET1608" s="2">
        <v>0</v>
      </c>
      <c r="EU1608" s="2">
        <v>0</v>
      </c>
      <c r="EV1608" s="2">
        <v>0</v>
      </c>
      <c r="EW1608" s="2">
        <v>0</v>
      </c>
      <c r="EX1608" s="2">
        <v>0</v>
      </c>
      <c r="EY1608" s="2">
        <v>0</v>
      </c>
      <c r="EZ1608" s="2">
        <v>0</v>
      </c>
      <c r="FA1608" s="2">
        <v>0</v>
      </c>
      <c r="FB1608" s="2">
        <v>0</v>
      </c>
      <c r="FC1608" s="2">
        <v>0</v>
      </c>
      <c r="FD1608" s="2">
        <v>0</v>
      </c>
      <c r="FE1608" s="2">
        <v>0</v>
      </c>
      <c r="FF1608" s="2">
        <v>0</v>
      </c>
      <c r="FG1608" s="2">
        <v>0</v>
      </c>
      <c r="FH1608" s="2">
        <v>0</v>
      </c>
      <c r="FI1608" s="2">
        <v>0</v>
      </c>
      <c r="FJ1608" s="2">
        <v>0</v>
      </c>
      <c r="FK1608" s="2">
        <v>0</v>
      </c>
      <c r="FL1608" s="2">
        <v>0</v>
      </c>
      <c r="FM1608" s="2">
        <v>0</v>
      </c>
      <c r="FN1608" s="2">
        <v>0</v>
      </c>
      <c r="FO1608" s="2">
        <v>0</v>
      </c>
      <c r="FP1608" s="2">
        <v>0</v>
      </c>
      <c r="FQ1608" s="2">
        <v>100</v>
      </c>
      <c r="FR1608" s="2">
        <v>0</v>
      </c>
      <c r="FS1608" s="2">
        <v>0</v>
      </c>
      <c r="FT1608" s="2">
        <v>0</v>
      </c>
      <c r="FU1608" s="2">
        <v>0</v>
      </c>
      <c r="FV1608" s="2">
        <v>0</v>
      </c>
      <c r="FW1608" s="2">
        <v>0</v>
      </c>
      <c r="FX1608" s="2">
        <v>0</v>
      </c>
      <c r="FY1608" s="2">
        <v>0</v>
      </c>
      <c r="FZ1608" s="2">
        <v>0</v>
      </c>
      <c r="GA1608" s="2">
        <v>0</v>
      </c>
      <c r="GB1608" s="2">
        <v>0</v>
      </c>
      <c r="GC1608" s="2">
        <v>0</v>
      </c>
      <c r="GD1608" s="2">
        <v>125</v>
      </c>
      <c r="GE1608" s="2">
        <v>2</v>
      </c>
      <c r="GF1608" s="2" t="s">
        <v>188</v>
      </c>
    </row>
    <row r="1609" spans="1:188" x14ac:dyDescent="0.7">
      <c r="A1609" s="2">
        <v>1588713</v>
      </c>
      <c r="B1609" s="2" t="s">
        <v>1795</v>
      </c>
      <c r="C1609" s="3">
        <v>41275</v>
      </c>
      <c r="D1609" s="2">
        <v>6</v>
      </c>
      <c r="E1609" s="2">
        <v>4</v>
      </c>
      <c r="F1609" s="2">
        <v>2</v>
      </c>
      <c r="G1609" s="2">
        <v>4</v>
      </c>
      <c r="H1609" s="2">
        <v>2</v>
      </c>
      <c r="I1609" s="2">
        <v>0</v>
      </c>
      <c r="J1609" s="2">
        <v>1</v>
      </c>
      <c r="K1609" s="2">
        <v>0</v>
      </c>
      <c r="L1609" s="2">
        <v>1</v>
      </c>
      <c r="M1609" s="2">
        <v>2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s="2">
        <v>0</v>
      </c>
      <c r="V1609" s="2">
        <v>1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1</v>
      </c>
      <c r="AJ1609" s="2">
        <v>0</v>
      </c>
      <c r="AK1609" s="2">
        <v>0</v>
      </c>
      <c r="AL1609" s="2">
        <v>0</v>
      </c>
      <c r="AM1609" s="2">
        <v>0</v>
      </c>
      <c r="AN1609" s="2">
        <v>1</v>
      </c>
      <c r="AO1609" s="2">
        <v>0</v>
      </c>
      <c r="AP1609" s="2">
        <v>0</v>
      </c>
      <c r="AQ1609" s="2">
        <v>0</v>
      </c>
      <c r="AR1609" s="2">
        <v>1</v>
      </c>
      <c r="AS1609" s="2">
        <v>0</v>
      </c>
      <c r="AT1609" s="2">
        <v>0</v>
      </c>
      <c r="AU1609" s="2">
        <v>0</v>
      </c>
      <c r="AV1609" s="2">
        <v>1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1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65</v>
      </c>
      <c r="CG1609" s="2">
        <v>30</v>
      </c>
      <c r="CH1609" s="2">
        <v>45</v>
      </c>
      <c r="CI1609" s="2">
        <v>0</v>
      </c>
      <c r="CJ1609" s="2">
        <v>20</v>
      </c>
      <c r="CK1609" s="2">
        <v>0</v>
      </c>
      <c r="CL1609" s="2">
        <v>10</v>
      </c>
      <c r="CM1609" s="2">
        <v>0</v>
      </c>
      <c r="CN1609" s="2">
        <v>45</v>
      </c>
      <c r="CO1609" s="2">
        <v>0</v>
      </c>
      <c r="CP1609" s="2">
        <v>20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45</v>
      </c>
      <c r="DC1609" s="2">
        <v>0</v>
      </c>
      <c r="DD1609" s="2">
        <v>20</v>
      </c>
      <c r="DE1609" s="2">
        <v>0</v>
      </c>
      <c r="DF1609" s="2">
        <v>10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25</v>
      </c>
      <c r="EE1609" s="2">
        <v>0</v>
      </c>
      <c r="EF1609" s="2">
        <v>20</v>
      </c>
      <c r="EG1609" s="2">
        <v>0</v>
      </c>
      <c r="EH1609" s="2">
        <v>0</v>
      </c>
      <c r="EI1609" s="2">
        <v>0</v>
      </c>
      <c r="EJ1609" s="2">
        <v>0</v>
      </c>
      <c r="EK1609" s="2">
        <v>0</v>
      </c>
      <c r="EL1609" s="2">
        <v>0</v>
      </c>
      <c r="EM1609" s="2">
        <v>0</v>
      </c>
      <c r="EN1609" s="2">
        <v>0</v>
      </c>
      <c r="EO1609" s="2">
        <v>0</v>
      </c>
      <c r="EP1609" s="2">
        <v>0</v>
      </c>
      <c r="EQ1609" s="2">
        <v>0</v>
      </c>
      <c r="ER1609" s="2">
        <v>0</v>
      </c>
      <c r="ES1609" s="2">
        <v>0</v>
      </c>
      <c r="ET1609" s="2">
        <v>0</v>
      </c>
      <c r="EU1609" s="2">
        <v>0</v>
      </c>
      <c r="EV1609" s="2">
        <v>0</v>
      </c>
      <c r="EW1609" s="2">
        <v>0</v>
      </c>
      <c r="EX1609" s="2">
        <v>0</v>
      </c>
      <c r="EY1609" s="2">
        <v>0</v>
      </c>
      <c r="EZ1609" s="2">
        <v>0</v>
      </c>
      <c r="FA1609" s="2">
        <v>0</v>
      </c>
      <c r="FB1609" s="2">
        <v>0</v>
      </c>
      <c r="FC1609" s="2">
        <v>20</v>
      </c>
      <c r="FD1609" s="2">
        <v>0</v>
      </c>
      <c r="FE1609" s="2">
        <v>0</v>
      </c>
      <c r="FF1609" s="2">
        <v>0</v>
      </c>
      <c r="FG1609" s="2">
        <v>0</v>
      </c>
      <c r="FH1609" s="2">
        <v>0</v>
      </c>
      <c r="FI1609" s="2">
        <v>0</v>
      </c>
      <c r="FJ1609" s="2">
        <v>0</v>
      </c>
      <c r="FK1609" s="2">
        <v>0</v>
      </c>
      <c r="FL1609" s="2">
        <v>0</v>
      </c>
      <c r="FM1609" s="2">
        <v>0</v>
      </c>
      <c r="FN1609" s="2">
        <v>0</v>
      </c>
      <c r="FO1609" s="2">
        <v>0</v>
      </c>
      <c r="FP1609" s="2">
        <v>0</v>
      </c>
      <c r="FQ1609" s="2">
        <v>0</v>
      </c>
      <c r="FR1609" s="2">
        <v>0</v>
      </c>
      <c r="FS1609" s="2">
        <v>0</v>
      </c>
      <c r="FT1609" s="2">
        <v>0</v>
      </c>
      <c r="FU1609" s="2">
        <v>0</v>
      </c>
      <c r="FV1609" s="2">
        <v>0</v>
      </c>
      <c r="FW1609" s="2">
        <v>0</v>
      </c>
      <c r="FX1609" s="2">
        <v>0</v>
      </c>
      <c r="FY1609" s="2">
        <v>0</v>
      </c>
      <c r="FZ1609" s="2">
        <v>10</v>
      </c>
      <c r="GA1609" s="2">
        <v>0</v>
      </c>
      <c r="GB1609" s="2">
        <v>0</v>
      </c>
      <c r="GC1609" s="2">
        <v>0</v>
      </c>
      <c r="GD1609" s="2">
        <v>75</v>
      </c>
      <c r="GE1609" s="2">
        <v>4</v>
      </c>
      <c r="GF1609" s="2" t="s">
        <v>188</v>
      </c>
    </row>
    <row r="1610" spans="1:188" x14ac:dyDescent="0.7">
      <c r="A1610" s="2">
        <v>1588805</v>
      </c>
      <c r="B1610" s="2" t="s">
        <v>1796</v>
      </c>
      <c r="C1610" s="3">
        <v>41640</v>
      </c>
      <c r="D1610" s="2">
        <v>5</v>
      </c>
      <c r="E1610" s="2">
        <v>3</v>
      </c>
      <c r="F1610" s="2">
        <v>1</v>
      </c>
      <c r="G1610" s="2">
        <v>3</v>
      </c>
      <c r="H1610" s="2">
        <v>0</v>
      </c>
      <c r="I1610" s="2">
        <v>1</v>
      </c>
      <c r="J1610" s="2">
        <v>0</v>
      </c>
      <c r="K1610" s="2">
        <v>1</v>
      </c>
      <c r="L1610" s="2">
        <v>0</v>
      </c>
      <c r="M1610" s="2">
        <v>1</v>
      </c>
      <c r="N1610" s="2">
        <v>0</v>
      </c>
      <c r="O1610" s="2">
        <v>1</v>
      </c>
      <c r="P1610" s="2">
        <v>0</v>
      </c>
      <c r="Q1610" s="2">
        <v>3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</v>
      </c>
      <c r="AI1610" s="2">
        <v>1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0</v>
      </c>
      <c r="AP1610" s="2">
        <v>0</v>
      </c>
      <c r="AQ1610" s="2">
        <v>0</v>
      </c>
      <c r="AR1610" s="2">
        <v>1</v>
      </c>
      <c r="AS1610" s="2">
        <v>0</v>
      </c>
      <c r="AT1610" s="2">
        <v>0</v>
      </c>
      <c r="AU1610" s="2">
        <v>0</v>
      </c>
      <c r="AV1610" s="2">
        <v>1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125</v>
      </c>
      <c r="CG1610" s="2">
        <v>185</v>
      </c>
      <c r="CH1610" s="2">
        <v>0</v>
      </c>
      <c r="CI1610" s="2">
        <v>25</v>
      </c>
      <c r="CJ1610" s="2">
        <v>0</v>
      </c>
      <c r="CK1610" s="2">
        <v>100</v>
      </c>
      <c r="CL1610" s="2">
        <v>0</v>
      </c>
      <c r="CM1610" s="2">
        <v>0</v>
      </c>
      <c r="CN1610" s="2">
        <v>0</v>
      </c>
      <c r="CO1610" s="2">
        <v>25</v>
      </c>
      <c r="CP1610" s="2">
        <v>0</v>
      </c>
      <c r="CQ1610" s="2">
        <v>100</v>
      </c>
      <c r="CR1610" s="2">
        <v>0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0</v>
      </c>
      <c r="DA1610" s="2">
        <v>0</v>
      </c>
      <c r="DB1610" s="2">
        <v>25</v>
      </c>
      <c r="DC1610" s="2">
        <v>0</v>
      </c>
      <c r="DD1610" s="2">
        <v>100</v>
      </c>
      <c r="DE1610" s="2">
        <v>0</v>
      </c>
      <c r="DF1610" s="2">
        <v>85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0</v>
      </c>
      <c r="EF1610" s="2">
        <v>0</v>
      </c>
      <c r="EG1610" s="2">
        <v>0</v>
      </c>
      <c r="EH1610" s="2">
        <v>0</v>
      </c>
      <c r="EI1610" s="2">
        <v>0</v>
      </c>
      <c r="EJ1610" s="2">
        <v>25</v>
      </c>
      <c r="EK1610" s="2">
        <v>0</v>
      </c>
      <c r="EL1610" s="2">
        <v>0</v>
      </c>
      <c r="EM1610" s="2">
        <v>0</v>
      </c>
      <c r="EN1610" s="2">
        <v>0</v>
      </c>
      <c r="EO1610" s="2">
        <v>0</v>
      </c>
      <c r="EP1610" s="2">
        <v>0</v>
      </c>
      <c r="EQ1610" s="2">
        <v>0</v>
      </c>
      <c r="ER1610" s="2">
        <v>0</v>
      </c>
      <c r="ES1610" s="2">
        <v>0</v>
      </c>
      <c r="ET1610" s="2">
        <v>0</v>
      </c>
      <c r="EU1610" s="2">
        <v>0</v>
      </c>
      <c r="EV1610" s="2">
        <v>0</v>
      </c>
      <c r="EW1610" s="2">
        <v>0</v>
      </c>
      <c r="EX1610" s="2">
        <v>0</v>
      </c>
      <c r="EY1610" s="2">
        <v>0</v>
      </c>
      <c r="EZ1610" s="2">
        <v>0</v>
      </c>
      <c r="FA1610" s="2">
        <v>0</v>
      </c>
      <c r="FB1610" s="2">
        <v>0</v>
      </c>
      <c r="FC1610" s="2">
        <v>0</v>
      </c>
      <c r="FD1610" s="2">
        <v>0</v>
      </c>
      <c r="FE1610" s="2">
        <v>0</v>
      </c>
      <c r="FF1610" s="2">
        <v>0</v>
      </c>
      <c r="FG1610" s="2">
        <v>0</v>
      </c>
      <c r="FH1610" s="2">
        <v>0</v>
      </c>
      <c r="FI1610" s="2">
        <v>0</v>
      </c>
      <c r="FJ1610" s="2">
        <v>0</v>
      </c>
      <c r="FK1610" s="2">
        <v>100</v>
      </c>
      <c r="FL1610" s="2">
        <v>0</v>
      </c>
      <c r="FM1610" s="2">
        <v>0</v>
      </c>
      <c r="FN1610" s="2">
        <v>0</v>
      </c>
      <c r="FO1610" s="2">
        <v>0</v>
      </c>
      <c r="FP1610" s="2">
        <v>0</v>
      </c>
      <c r="FQ1610" s="2">
        <v>0</v>
      </c>
      <c r="FR1610" s="2">
        <v>0</v>
      </c>
      <c r="FS1610" s="2">
        <v>0</v>
      </c>
      <c r="FT1610" s="2">
        <v>0</v>
      </c>
      <c r="FU1610" s="2">
        <v>0</v>
      </c>
      <c r="FV1610" s="2">
        <v>0</v>
      </c>
      <c r="FW1610" s="2">
        <v>0</v>
      </c>
      <c r="FX1610" s="2">
        <v>0</v>
      </c>
      <c r="FY1610" s="2">
        <v>0</v>
      </c>
      <c r="FZ1610" s="2">
        <v>0</v>
      </c>
      <c r="GA1610" s="2">
        <v>0</v>
      </c>
      <c r="GB1610" s="2">
        <v>0</v>
      </c>
      <c r="GC1610" s="2">
        <v>0</v>
      </c>
      <c r="GD1610" s="2">
        <v>125</v>
      </c>
      <c r="GE1610" s="2">
        <v>2</v>
      </c>
      <c r="GF1610" s="2" t="s">
        <v>188</v>
      </c>
    </row>
    <row r="1611" spans="1:188" x14ac:dyDescent="0.7">
      <c r="A1611" s="2">
        <v>1588896</v>
      </c>
      <c r="B1611" s="2" t="s">
        <v>1797</v>
      </c>
      <c r="C1611" s="3">
        <v>41640</v>
      </c>
      <c r="D1611" s="2">
        <v>5</v>
      </c>
      <c r="E1611" s="2">
        <v>3</v>
      </c>
      <c r="F1611" s="2">
        <v>1</v>
      </c>
      <c r="G1611" s="2">
        <v>3</v>
      </c>
      <c r="H1611" s="2">
        <v>0</v>
      </c>
      <c r="I1611" s="2">
        <v>2</v>
      </c>
      <c r="J1611" s="2">
        <v>0</v>
      </c>
      <c r="K1611" s="2">
        <v>1</v>
      </c>
      <c r="L1611" s="2">
        <v>0</v>
      </c>
      <c r="M1611" s="2">
        <v>2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1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1</v>
      </c>
      <c r="AI1611" s="2">
        <v>1</v>
      </c>
      <c r="AJ1611" s="2">
        <v>0</v>
      </c>
      <c r="AK1611" s="2">
        <v>0</v>
      </c>
      <c r="AL1611" s="2">
        <v>0</v>
      </c>
      <c r="AM1611" s="2">
        <v>0</v>
      </c>
      <c r="AN1611" s="2">
        <v>1</v>
      </c>
      <c r="AO1611" s="2">
        <v>0</v>
      </c>
      <c r="AP1611" s="2">
        <v>0</v>
      </c>
      <c r="AQ1611" s="2">
        <v>0</v>
      </c>
      <c r="AR1611" s="2">
        <v>1</v>
      </c>
      <c r="AS1611" s="2">
        <v>0</v>
      </c>
      <c r="AT1611" s="2">
        <v>0</v>
      </c>
      <c r="AU1611" s="2">
        <v>0</v>
      </c>
      <c r="AV1611" s="2">
        <v>1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175</v>
      </c>
      <c r="CG1611" s="2">
        <v>75</v>
      </c>
      <c r="CH1611" s="2">
        <v>0</v>
      </c>
      <c r="CI1611" s="2">
        <v>150</v>
      </c>
      <c r="CJ1611" s="2">
        <v>0</v>
      </c>
      <c r="CK1611" s="2">
        <v>25</v>
      </c>
      <c r="CL1611" s="2">
        <v>0</v>
      </c>
      <c r="CM1611" s="2">
        <v>0</v>
      </c>
      <c r="CN1611" s="2">
        <v>0</v>
      </c>
      <c r="CO1611" s="2">
        <v>150</v>
      </c>
      <c r="CP1611" s="2">
        <v>0</v>
      </c>
      <c r="CQ1611" s="2">
        <v>25</v>
      </c>
      <c r="CR1611" s="2">
        <v>0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150</v>
      </c>
      <c r="DC1611" s="2">
        <v>0</v>
      </c>
      <c r="DD1611" s="2">
        <v>25</v>
      </c>
      <c r="DE1611" s="2">
        <v>0</v>
      </c>
      <c r="DF1611" s="2">
        <v>50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0</v>
      </c>
      <c r="EF1611" s="2">
        <v>0</v>
      </c>
      <c r="EG1611" s="2">
        <v>0</v>
      </c>
      <c r="EH1611" s="2">
        <v>0</v>
      </c>
      <c r="EI1611" s="2">
        <v>0</v>
      </c>
      <c r="EJ1611" s="2">
        <v>100</v>
      </c>
      <c r="EK1611" s="2">
        <v>0</v>
      </c>
      <c r="EL1611" s="2">
        <v>0</v>
      </c>
      <c r="EM1611" s="2">
        <v>0</v>
      </c>
      <c r="EN1611" s="2">
        <v>0</v>
      </c>
      <c r="EO1611" s="2">
        <v>0</v>
      </c>
      <c r="EP1611" s="2">
        <v>0</v>
      </c>
      <c r="EQ1611" s="2">
        <v>50</v>
      </c>
      <c r="ER1611" s="2">
        <v>0</v>
      </c>
      <c r="ES1611" s="2">
        <v>0</v>
      </c>
      <c r="ET1611" s="2">
        <v>0</v>
      </c>
      <c r="EU1611" s="2">
        <v>0</v>
      </c>
      <c r="EV1611" s="2">
        <v>0</v>
      </c>
      <c r="EW1611" s="2">
        <v>0</v>
      </c>
      <c r="EX1611" s="2">
        <v>0</v>
      </c>
      <c r="EY1611" s="2">
        <v>0</v>
      </c>
      <c r="EZ1611" s="2">
        <v>0</v>
      </c>
      <c r="FA1611" s="2">
        <v>0</v>
      </c>
      <c r="FB1611" s="2">
        <v>0</v>
      </c>
      <c r="FC1611" s="2">
        <v>0</v>
      </c>
      <c r="FD1611" s="2">
        <v>0</v>
      </c>
      <c r="FE1611" s="2">
        <v>0</v>
      </c>
      <c r="FF1611" s="2">
        <v>0</v>
      </c>
      <c r="FG1611" s="2">
        <v>0</v>
      </c>
      <c r="FH1611" s="2">
        <v>0</v>
      </c>
      <c r="FI1611" s="2">
        <v>0</v>
      </c>
      <c r="FJ1611" s="2">
        <v>0</v>
      </c>
      <c r="FK1611" s="2">
        <v>25</v>
      </c>
      <c r="FL1611" s="2">
        <v>0</v>
      </c>
      <c r="FM1611" s="2">
        <v>0</v>
      </c>
      <c r="FN1611" s="2">
        <v>0</v>
      </c>
      <c r="FO1611" s="2">
        <v>0</v>
      </c>
      <c r="FP1611" s="2">
        <v>0</v>
      </c>
      <c r="FQ1611" s="2">
        <v>0</v>
      </c>
      <c r="FR1611" s="2">
        <v>0</v>
      </c>
      <c r="FS1611" s="2">
        <v>0</v>
      </c>
      <c r="FT1611" s="2">
        <v>0</v>
      </c>
      <c r="FU1611" s="2">
        <v>0</v>
      </c>
      <c r="FV1611" s="2">
        <v>0</v>
      </c>
      <c r="FW1611" s="2">
        <v>0</v>
      </c>
      <c r="FX1611" s="2">
        <v>0</v>
      </c>
      <c r="FY1611" s="2">
        <v>0</v>
      </c>
      <c r="FZ1611" s="2">
        <v>0</v>
      </c>
      <c r="GA1611" s="2">
        <v>0</v>
      </c>
      <c r="GB1611" s="2">
        <v>0</v>
      </c>
      <c r="GC1611" s="2">
        <v>0</v>
      </c>
      <c r="GD1611" s="2">
        <v>175</v>
      </c>
      <c r="GE1611" s="2">
        <v>3</v>
      </c>
      <c r="GF1611" s="2" t="s">
        <v>188</v>
      </c>
    </row>
    <row r="1612" spans="1:188" x14ac:dyDescent="0.7">
      <c r="A1612" s="2">
        <v>1589042</v>
      </c>
      <c r="B1612" s="2" t="s">
        <v>1798</v>
      </c>
      <c r="C1612" s="3">
        <v>41275</v>
      </c>
      <c r="D1612" s="2">
        <v>6</v>
      </c>
      <c r="E1612" s="2">
        <v>4</v>
      </c>
      <c r="F1612" s="2">
        <v>2</v>
      </c>
      <c r="G1612" s="2">
        <v>4</v>
      </c>
      <c r="H1612" s="2">
        <v>1</v>
      </c>
      <c r="I1612" s="2">
        <v>0</v>
      </c>
      <c r="J1612" s="2">
        <v>1</v>
      </c>
      <c r="K1612" s="2">
        <v>0</v>
      </c>
      <c r="L1612" s="2">
        <v>1</v>
      </c>
      <c r="M1612" s="2">
        <v>1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1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1</v>
      </c>
      <c r="AJ1612" s="2">
        <v>0</v>
      </c>
      <c r="AK1612" s="2">
        <v>0</v>
      </c>
      <c r="AL1612" s="2">
        <v>0</v>
      </c>
      <c r="AM1612" s="2">
        <v>0</v>
      </c>
      <c r="AN1612" s="2">
        <v>1</v>
      </c>
      <c r="AO1612" s="2">
        <v>0</v>
      </c>
      <c r="AP1612" s="2">
        <v>0</v>
      </c>
      <c r="AQ1612" s="2">
        <v>0</v>
      </c>
      <c r="AR1612" s="2">
        <v>1</v>
      </c>
      <c r="AS1612" s="2">
        <v>0</v>
      </c>
      <c r="AT1612" s="2">
        <v>0</v>
      </c>
      <c r="AU1612" s="2">
        <v>0</v>
      </c>
      <c r="AV1612" s="2">
        <v>1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1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75</v>
      </c>
      <c r="CG1612" s="2">
        <v>75</v>
      </c>
      <c r="CH1612" s="2">
        <v>25</v>
      </c>
      <c r="CI1612" s="2">
        <v>0</v>
      </c>
      <c r="CJ1612" s="2">
        <v>50</v>
      </c>
      <c r="CK1612" s="2">
        <v>0</v>
      </c>
      <c r="CL1612" s="2">
        <v>25</v>
      </c>
      <c r="CM1612" s="2">
        <v>0</v>
      </c>
      <c r="CN1612" s="2">
        <v>25</v>
      </c>
      <c r="CO1612" s="2">
        <v>0</v>
      </c>
      <c r="CP1612" s="2">
        <v>50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25</v>
      </c>
      <c r="DC1612" s="2">
        <v>0</v>
      </c>
      <c r="DD1612" s="2">
        <v>50</v>
      </c>
      <c r="DE1612" s="2">
        <v>0</v>
      </c>
      <c r="DF1612" s="2">
        <v>25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0</v>
      </c>
      <c r="EF1612" s="2">
        <v>25</v>
      </c>
      <c r="EG1612" s="2">
        <v>0</v>
      </c>
      <c r="EH1612" s="2">
        <v>0</v>
      </c>
      <c r="EI1612" s="2">
        <v>0</v>
      </c>
      <c r="EJ1612" s="2">
        <v>0</v>
      </c>
      <c r="EK1612" s="2">
        <v>0</v>
      </c>
      <c r="EL1612" s="2">
        <v>0</v>
      </c>
      <c r="EM1612" s="2">
        <v>0</v>
      </c>
      <c r="EN1612" s="2">
        <v>0</v>
      </c>
      <c r="EO1612" s="2">
        <v>0</v>
      </c>
      <c r="EP1612" s="2">
        <v>0</v>
      </c>
      <c r="EQ1612" s="2">
        <v>0</v>
      </c>
      <c r="ER1612" s="2">
        <v>0</v>
      </c>
      <c r="ES1612" s="2">
        <v>0</v>
      </c>
      <c r="ET1612" s="2">
        <v>0</v>
      </c>
      <c r="EU1612" s="2">
        <v>0</v>
      </c>
      <c r="EV1612" s="2">
        <v>0</v>
      </c>
      <c r="EW1612" s="2">
        <v>0</v>
      </c>
      <c r="EX1612" s="2">
        <v>0</v>
      </c>
      <c r="EY1612" s="2">
        <v>0</v>
      </c>
      <c r="EZ1612" s="2">
        <v>0</v>
      </c>
      <c r="FA1612" s="2">
        <v>0</v>
      </c>
      <c r="FB1612" s="2">
        <v>0</v>
      </c>
      <c r="FC1612" s="2">
        <v>0</v>
      </c>
      <c r="FD1612" s="2">
        <v>0</v>
      </c>
      <c r="FE1612" s="2">
        <v>50</v>
      </c>
      <c r="FF1612" s="2">
        <v>0</v>
      </c>
      <c r="FG1612" s="2">
        <v>0</v>
      </c>
      <c r="FH1612" s="2">
        <v>0</v>
      </c>
      <c r="FI1612" s="2">
        <v>0</v>
      </c>
      <c r="FJ1612" s="2">
        <v>0</v>
      </c>
      <c r="FK1612" s="2">
        <v>0</v>
      </c>
      <c r="FL1612" s="2">
        <v>0</v>
      </c>
      <c r="FM1612" s="2">
        <v>0</v>
      </c>
      <c r="FN1612" s="2">
        <v>0</v>
      </c>
      <c r="FO1612" s="2">
        <v>0</v>
      </c>
      <c r="FP1612" s="2">
        <v>0</v>
      </c>
      <c r="FQ1612" s="2">
        <v>0</v>
      </c>
      <c r="FR1612" s="2">
        <v>0</v>
      </c>
      <c r="FS1612" s="2">
        <v>0</v>
      </c>
      <c r="FT1612" s="2">
        <v>0</v>
      </c>
      <c r="FU1612" s="2">
        <v>25</v>
      </c>
      <c r="FV1612" s="2">
        <v>0</v>
      </c>
      <c r="FW1612" s="2">
        <v>0</v>
      </c>
      <c r="FX1612" s="2">
        <v>0</v>
      </c>
      <c r="FY1612" s="2">
        <v>0</v>
      </c>
      <c r="FZ1612" s="2">
        <v>0</v>
      </c>
      <c r="GA1612" s="2">
        <v>0</v>
      </c>
      <c r="GB1612" s="2">
        <v>0</v>
      </c>
      <c r="GC1612" s="2">
        <v>0</v>
      </c>
      <c r="GD1612" s="2">
        <v>100</v>
      </c>
      <c r="GE1612" s="2">
        <v>3</v>
      </c>
      <c r="GF1612" s="2" t="s">
        <v>188</v>
      </c>
    </row>
    <row r="1613" spans="1:188" x14ac:dyDescent="0.7">
      <c r="A1613" s="2">
        <v>1593402</v>
      </c>
      <c r="B1613" s="2" t="s">
        <v>1799</v>
      </c>
      <c r="C1613" s="3">
        <v>41640</v>
      </c>
      <c r="D1613" s="2">
        <v>5</v>
      </c>
      <c r="E1613" s="2">
        <v>3</v>
      </c>
      <c r="F1613" s="2">
        <v>1</v>
      </c>
      <c r="G1613" s="2">
        <v>3</v>
      </c>
      <c r="H1613" s="2">
        <v>0</v>
      </c>
      <c r="I1613" s="2">
        <v>1</v>
      </c>
      <c r="J1613" s="2">
        <v>0</v>
      </c>
      <c r="K1613" s="2">
        <v>2</v>
      </c>
      <c r="L1613" s="2">
        <v>0</v>
      </c>
      <c r="M1613" s="2">
        <v>1</v>
      </c>
      <c r="N1613" s="2">
        <v>0</v>
      </c>
      <c r="O1613" s="2">
        <v>2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1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</v>
      </c>
      <c r="AI1613" s="2">
        <v>1</v>
      </c>
      <c r="AJ1613" s="2">
        <v>0</v>
      </c>
      <c r="AK1613" s="2">
        <v>0</v>
      </c>
      <c r="AL1613" s="2">
        <v>0</v>
      </c>
      <c r="AM1613" s="2">
        <v>0</v>
      </c>
      <c r="AN1613" s="2">
        <v>1</v>
      </c>
      <c r="AO1613" s="2">
        <v>0</v>
      </c>
      <c r="AP1613" s="2">
        <v>0</v>
      </c>
      <c r="AQ1613" s="2">
        <v>0</v>
      </c>
      <c r="AR1613" s="2">
        <v>1</v>
      </c>
      <c r="AS1613" s="2">
        <v>0</v>
      </c>
      <c r="AT1613" s="2">
        <v>0</v>
      </c>
      <c r="AU1613" s="2">
        <v>0</v>
      </c>
      <c r="AV1613" s="2">
        <v>1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75</v>
      </c>
      <c r="CG1613" s="2">
        <v>75</v>
      </c>
      <c r="CH1613" s="2">
        <v>0</v>
      </c>
      <c r="CI1613" s="2">
        <v>25</v>
      </c>
      <c r="CJ1613" s="2">
        <v>0</v>
      </c>
      <c r="CK1613" s="2">
        <v>50</v>
      </c>
      <c r="CL1613" s="2">
        <v>0</v>
      </c>
      <c r="CM1613" s="2">
        <v>0</v>
      </c>
      <c r="CN1613" s="2">
        <v>0</v>
      </c>
      <c r="CO1613" s="2">
        <v>25</v>
      </c>
      <c r="CP1613" s="2">
        <v>0</v>
      </c>
      <c r="CQ1613" s="2">
        <v>50</v>
      </c>
      <c r="CR1613" s="2">
        <v>0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0</v>
      </c>
      <c r="DA1613" s="2">
        <v>0</v>
      </c>
      <c r="DB1613" s="2">
        <v>25</v>
      </c>
      <c r="DC1613" s="2">
        <v>0</v>
      </c>
      <c r="DD1613" s="2">
        <v>50</v>
      </c>
      <c r="DE1613" s="2">
        <v>0</v>
      </c>
      <c r="DF1613" s="2">
        <v>25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0</v>
      </c>
      <c r="EF1613" s="2">
        <v>0</v>
      </c>
      <c r="EG1613" s="2">
        <v>0</v>
      </c>
      <c r="EH1613" s="2">
        <v>0</v>
      </c>
      <c r="EI1613" s="2">
        <v>0</v>
      </c>
      <c r="EJ1613" s="2">
        <v>0</v>
      </c>
      <c r="EK1613" s="2">
        <v>0</v>
      </c>
      <c r="EL1613" s="2">
        <v>0</v>
      </c>
      <c r="EM1613" s="2">
        <v>0</v>
      </c>
      <c r="EN1613" s="2">
        <v>0</v>
      </c>
      <c r="EO1613" s="2">
        <v>25</v>
      </c>
      <c r="EP1613" s="2">
        <v>0</v>
      </c>
      <c r="EQ1613" s="2">
        <v>0</v>
      </c>
      <c r="ER1613" s="2">
        <v>0</v>
      </c>
      <c r="ES1613" s="2">
        <v>0</v>
      </c>
      <c r="ET1613" s="2">
        <v>0</v>
      </c>
      <c r="EU1613" s="2">
        <v>0</v>
      </c>
      <c r="EV1613" s="2">
        <v>0</v>
      </c>
      <c r="EW1613" s="2">
        <v>0</v>
      </c>
      <c r="EX1613" s="2">
        <v>0</v>
      </c>
      <c r="EY1613" s="2">
        <v>0</v>
      </c>
      <c r="EZ1613" s="2">
        <v>0</v>
      </c>
      <c r="FA1613" s="2">
        <v>0</v>
      </c>
      <c r="FB1613" s="2">
        <v>0</v>
      </c>
      <c r="FC1613" s="2">
        <v>0</v>
      </c>
      <c r="FD1613" s="2">
        <v>0</v>
      </c>
      <c r="FE1613" s="2">
        <v>0</v>
      </c>
      <c r="FF1613" s="2">
        <v>0</v>
      </c>
      <c r="FG1613" s="2">
        <v>0</v>
      </c>
      <c r="FH1613" s="2">
        <v>0</v>
      </c>
      <c r="FI1613" s="2">
        <v>0</v>
      </c>
      <c r="FJ1613" s="2">
        <v>0</v>
      </c>
      <c r="FK1613" s="2">
        <v>0</v>
      </c>
      <c r="FL1613" s="2">
        <v>25</v>
      </c>
      <c r="FM1613" s="2">
        <v>25</v>
      </c>
      <c r="FN1613" s="2">
        <v>0</v>
      </c>
      <c r="FO1613" s="2">
        <v>0</v>
      </c>
      <c r="FP1613" s="2">
        <v>0</v>
      </c>
      <c r="FQ1613" s="2">
        <v>0</v>
      </c>
      <c r="FR1613" s="2">
        <v>0</v>
      </c>
      <c r="FS1613" s="2">
        <v>0</v>
      </c>
      <c r="FT1613" s="2">
        <v>0</v>
      </c>
      <c r="FU1613" s="2">
        <v>0</v>
      </c>
      <c r="FV1613" s="2">
        <v>0</v>
      </c>
      <c r="FW1613" s="2">
        <v>0</v>
      </c>
      <c r="FX1613" s="2">
        <v>0</v>
      </c>
      <c r="FY1613" s="2">
        <v>0</v>
      </c>
      <c r="FZ1613" s="2">
        <v>0</v>
      </c>
      <c r="GA1613" s="2">
        <v>0</v>
      </c>
      <c r="GB1613" s="2">
        <v>0</v>
      </c>
      <c r="GC1613" s="2">
        <v>0</v>
      </c>
      <c r="GD1613" s="2">
        <v>75</v>
      </c>
      <c r="GE1613" s="2">
        <v>3</v>
      </c>
      <c r="GF1613" s="2" t="s">
        <v>188</v>
      </c>
    </row>
    <row r="1614" spans="1:188" x14ac:dyDescent="0.7">
      <c r="A1614" s="2">
        <v>1594367</v>
      </c>
      <c r="B1614" s="2" t="s">
        <v>1800</v>
      </c>
      <c r="C1614" s="3">
        <v>41275</v>
      </c>
      <c r="D1614" s="2">
        <v>6</v>
      </c>
      <c r="E1614" s="2">
        <v>3</v>
      </c>
      <c r="F1614" s="2">
        <v>1</v>
      </c>
      <c r="G1614" s="2">
        <v>3</v>
      </c>
      <c r="H1614" s="2">
        <v>1</v>
      </c>
      <c r="I1614" s="2">
        <v>0</v>
      </c>
      <c r="J1614" s="2">
        <v>1</v>
      </c>
      <c r="K1614" s="2">
        <v>0</v>
      </c>
      <c r="L1614" s="2">
        <v>1</v>
      </c>
      <c r="M1614" s="2">
        <v>1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1</v>
      </c>
      <c r="AE1614" s="2">
        <v>0</v>
      </c>
      <c r="AF1614" s="2">
        <v>0</v>
      </c>
      <c r="AG1614" s="2">
        <v>0</v>
      </c>
      <c r="AH1614" s="2">
        <v>1</v>
      </c>
      <c r="AI1614" s="2">
        <v>1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0</v>
      </c>
      <c r="AP1614" s="2">
        <v>0</v>
      </c>
      <c r="AQ1614" s="2">
        <v>0</v>
      </c>
      <c r="AR1614" s="2">
        <v>1</v>
      </c>
      <c r="AS1614" s="2">
        <v>0</v>
      </c>
      <c r="AT1614" s="2">
        <v>0</v>
      </c>
      <c r="AU1614" s="2">
        <v>0</v>
      </c>
      <c r="AV1614" s="2">
        <v>1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1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80</v>
      </c>
      <c r="CG1614" s="2">
        <v>55</v>
      </c>
      <c r="CH1614" s="2">
        <v>25</v>
      </c>
      <c r="CI1614" s="2">
        <v>0</v>
      </c>
      <c r="CJ1614" s="2">
        <v>25</v>
      </c>
      <c r="CK1614" s="2">
        <v>0</v>
      </c>
      <c r="CL1614" s="2">
        <v>30</v>
      </c>
      <c r="CM1614" s="2">
        <v>0</v>
      </c>
      <c r="CN1614" s="2">
        <v>25</v>
      </c>
      <c r="CO1614" s="2">
        <v>0</v>
      </c>
      <c r="CP1614" s="2">
        <v>25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0</v>
      </c>
      <c r="CZ1614" s="2">
        <v>0</v>
      </c>
      <c r="DA1614" s="2">
        <v>0</v>
      </c>
      <c r="DB1614" s="2">
        <v>25</v>
      </c>
      <c r="DC1614" s="2">
        <v>0</v>
      </c>
      <c r="DD1614" s="2">
        <v>25</v>
      </c>
      <c r="DE1614" s="2">
        <v>0</v>
      </c>
      <c r="DF1614" s="2">
        <v>30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0</v>
      </c>
      <c r="DZ1614" s="2">
        <v>25</v>
      </c>
      <c r="EA1614" s="2">
        <v>0</v>
      </c>
      <c r="EB1614" s="2">
        <v>0</v>
      </c>
      <c r="EC1614" s="2">
        <v>0</v>
      </c>
      <c r="ED1614" s="2">
        <v>0</v>
      </c>
      <c r="EE1614" s="2">
        <v>0</v>
      </c>
      <c r="EF1614" s="2">
        <v>0</v>
      </c>
      <c r="EG1614" s="2">
        <v>0</v>
      </c>
      <c r="EH1614" s="2">
        <v>0</v>
      </c>
      <c r="EI1614" s="2">
        <v>0</v>
      </c>
      <c r="EJ1614" s="2">
        <v>0</v>
      </c>
      <c r="EK1614" s="2">
        <v>0</v>
      </c>
      <c r="EL1614" s="2">
        <v>0</v>
      </c>
      <c r="EM1614" s="2">
        <v>0</v>
      </c>
      <c r="EN1614" s="2">
        <v>0</v>
      </c>
      <c r="EO1614" s="2">
        <v>0</v>
      </c>
      <c r="EP1614" s="2">
        <v>0</v>
      </c>
      <c r="EQ1614" s="2">
        <v>0</v>
      </c>
      <c r="ER1614" s="2">
        <v>0</v>
      </c>
      <c r="ES1614" s="2">
        <v>0</v>
      </c>
      <c r="ET1614" s="2">
        <v>0</v>
      </c>
      <c r="EU1614" s="2">
        <v>0</v>
      </c>
      <c r="EV1614" s="2">
        <v>0</v>
      </c>
      <c r="EW1614" s="2">
        <v>0</v>
      </c>
      <c r="EX1614" s="2">
        <v>0</v>
      </c>
      <c r="EY1614" s="2">
        <v>0</v>
      </c>
      <c r="EZ1614" s="2">
        <v>25</v>
      </c>
      <c r="FA1614" s="2">
        <v>0</v>
      </c>
      <c r="FB1614" s="2">
        <v>0</v>
      </c>
      <c r="FC1614" s="2">
        <v>0</v>
      </c>
      <c r="FD1614" s="2">
        <v>0</v>
      </c>
      <c r="FE1614" s="2">
        <v>0</v>
      </c>
      <c r="FF1614" s="2">
        <v>0</v>
      </c>
      <c r="FG1614" s="2">
        <v>0</v>
      </c>
      <c r="FH1614" s="2">
        <v>0</v>
      </c>
      <c r="FI1614" s="2">
        <v>0</v>
      </c>
      <c r="FJ1614" s="2">
        <v>0</v>
      </c>
      <c r="FK1614" s="2">
        <v>0</v>
      </c>
      <c r="FL1614" s="2">
        <v>0</v>
      </c>
      <c r="FM1614" s="2">
        <v>0</v>
      </c>
      <c r="FN1614" s="2">
        <v>0</v>
      </c>
      <c r="FO1614" s="2">
        <v>0</v>
      </c>
      <c r="FP1614" s="2">
        <v>0</v>
      </c>
      <c r="FQ1614" s="2">
        <v>0</v>
      </c>
      <c r="FR1614" s="2">
        <v>0</v>
      </c>
      <c r="FS1614" s="2">
        <v>0</v>
      </c>
      <c r="FT1614" s="2">
        <v>0</v>
      </c>
      <c r="FU1614" s="2">
        <v>0</v>
      </c>
      <c r="FV1614" s="2">
        <v>30</v>
      </c>
      <c r="FW1614" s="2">
        <v>0</v>
      </c>
      <c r="FX1614" s="2">
        <v>0</v>
      </c>
      <c r="FY1614" s="2">
        <v>0</v>
      </c>
      <c r="FZ1614" s="2">
        <v>0</v>
      </c>
      <c r="GA1614" s="2">
        <v>0</v>
      </c>
      <c r="GB1614" s="2">
        <v>0</v>
      </c>
      <c r="GC1614" s="2">
        <v>0</v>
      </c>
      <c r="GD1614" s="2">
        <v>80</v>
      </c>
      <c r="GE1614" s="2">
        <v>3</v>
      </c>
      <c r="GF1614" s="2" t="s">
        <v>188</v>
      </c>
    </row>
    <row r="1615" spans="1:188" x14ac:dyDescent="0.7">
      <c r="A1615" s="2">
        <v>1594808</v>
      </c>
      <c r="B1615" s="2" t="s">
        <v>1801</v>
      </c>
      <c r="C1615" s="3">
        <v>41275</v>
      </c>
      <c r="D1615" s="2">
        <v>6</v>
      </c>
      <c r="E1615" s="2">
        <v>4</v>
      </c>
      <c r="F1615" s="2">
        <v>2</v>
      </c>
      <c r="G1615" s="2">
        <v>4</v>
      </c>
      <c r="H1615" s="2">
        <v>2</v>
      </c>
      <c r="I1615" s="2">
        <v>0</v>
      </c>
      <c r="J1615" s="2">
        <v>1</v>
      </c>
      <c r="K1615" s="2">
        <v>0</v>
      </c>
      <c r="L1615" s="2">
        <v>1</v>
      </c>
      <c r="M1615" s="2">
        <v>2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s="2">
        <v>0</v>
      </c>
      <c r="V1615" s="2">
        <v>1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1</v>
      </c>
      <c r="AI1615" s="2">
        <v>1</v>
      </c>
      <c r="AJ1615" s="2">
        <v>0</v>
      </c>
      <c r="AK1615" s="2">
        <v>0</v>
      </c>
      <c r="AL1615" s="2">
        <v>0</v>
      </c>
      <c r="AM1615" s="2">
        <v>0</v>
      </c>
      <c r="AN1615" s="2">
        <v>1</v>
      </c>
      <c r="AO1615" s="2">
        <v>0</v>
      </c>
      <c r="AP1615" s="2">
        <v>0</v>
      </c>
      <c r="AQ1615" s="2">
        <v>0</v>
      </c>
      <c r="AR1615" s="2">
        <v>1</v>
      </c>
      <c r="AS1615" s="2">
        <v>0</v>
      </c>
      <c r="AT1615" s="2">
        <v>0</v>
      </c>
      <c r="AU1615" s="2">
        <v>0</v>
      </c>
      <c r="AV1615" s="2">
        <v>1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53.53</v>
      </c>
      <c r="CG1615" s="2">
        <v>192.06</v>
      </c>
      <c r="CH1615" s="2">
        <v>38.53</v>
      </c>
      <c r="CI1615" s="2">
        <v>0</v>
      </c>
      <c r="CJ1615" s="2">
        <v>15</v>
      </c>
      <c r="CK1615" s="2">
        <v>0</v>
      </c>
      <c r="CL1615" s="2">
        <v>177.06</v>
      </c>
      <c r="CM1615" s="2">
        <v>0</v>
      </c>
      <c r="CN1615" s="2">
        <v>38.53</v>
      </c>
      <c r="CO1615" s="2">
        <v>0</v>
      </c>
      <c r="CP1615" s="2">
        <v>15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0</v>
      </c>
      <c r="CZ1615" s="2">
        <v>0</v>
      </c>
      <c r="DA1615" s="2">
        <v>0</v>
      </c>
      <c r="DB1615" s="2">
        <v>38.53</v>
      </c>
      <c r="DC1615" s="2">
        <v>0</v>
      </c>
      <c r="DD1615" s="2">
        <v>15</v>
      </c>
      <c r="DE1615" s="2">
        <v>0</v>
      </c>
      <c r="DF1615" s="2">
        <v>177.06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">
        <v>0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38.53</v>
      </c>
      <c r="ED1615" s="2">
        <v>0</v>
      </c>
      <c r="EE1615" s="2">
        <v>0</v>
      </c>
      <c r="EF1615" s="2">
        <v>0</v>
      </c>
      <c r="EG1615" s="2">
        <v>0</v>
      </c>
      <c r="EH1615" s="2">
        <v>0</v>
      </c>
      <c r="EI1615" s="2">
        <v>0</v>
      </c>
      <c r="EJ1615" s="2">
        <v>0</v>
      </c>
      <c r="EK1615" s="2">
        <v>0</v>
      </c>
      <c r="EL1615" s="2">
        <v>0</v>
      </c>
      <c r="EM1615" s="2">
        <v>0</v>
      </c>
      <c r="EN1615" s="2">
        <v>0</v>
      </c>
      <c r="EO1615" s="2">
        <v>0</v>
      </c>
      <c r="EP1615" s="2">
        <v>0</v>
      </c>
      <c r="EQ1615" s="2">
        <v>0</v>
      </c>
      <c r="ER1615" s="2">
        <v>0</v>
      </c>
      <c r="ES1615" s="2">
        <v>0</v>
      </c>
      <c r="ET1615" s="2">
        <v>0</v>
      </c>
      <c r="EU1615" s="2">
        <v>0</v>
      </c>
      <c r="EV1615" s="2">
        <v>15</v>
      </c>
      <c r="EW1615" s="2">
        <v>0</v>
      </c>
      <c r="EX1615" s="2">
        <v>0</v>
      </c>
      <c r="EY1615" s="2">
        <v>0</v>
      </c>
      <c r="EZ1615" s="2">
        <v>0</v>
      </c>
      <c r="FA1615" s="2">
        <v>0</v>
      </c>
      <c r="FB1615" s="2">
        <v>0</v>
      </c>
      <c r="FC1615" s="2">
        <v>0</v>
      </c>
      <c r="FD1615" s="2">
        <v>0</v>
      </c>
      <c r="FE1615" s="2">
        <v>0</v>
      </c>
      <c r="FF1615" s="2">
        <v>0</v>
      </c>
      <c r="FG1615" s="2">
        <v>0</v>
      </c>
      <c r="FH1615" s="2">
        <v>0</v>
      </c>
      <c r="FI1615" s="2">
        <v>0</v>
      </c>
      <c r="FJ1615" s="2">
        <v>0</v>
      </c>
      <c r="FK1615" s="2">
        <v>0</v>
      </c>
      <c r="FL1615" s="2">
        <v>0</v>
      </c>
      <c r="FM1615" s="2">
        <v>0</v>
      </c>
      <c r="FN1615" s="2">
        <v>0</v>
      </c>
      <c r="FO1615" s="2">
        <v>0</v>
      </c>
      <c r="FP1615" s="2">
        <v>0</v>
      </c>
      <c r="FQ1615" s="2">
        <v>0</v>
      </c>
      <c r="FR1615" s="2">
        <v>0</v>
      </c>
      <c r="FS1615" s="2">
        <v>0</v>
      </c>
      <c r="FT1615" s="2">
        <v>177.06</v>
      </c>
      <c r="FU1615" s="2">
        <v>0</v>
      </c>
      <c r="FV1615" s="2">
        <v>0</v>
      </c>
      <c r="FW1615" s="2">
        <v>0</v>
      </c>
      <c r="FX1615" s="2">
        <v>0</v>
      </c>
      <c r="FY1615" s="2">
        <v>0</v>
      </c>
      <c r="FZ1615" s="2">
        <v>0</v>
      </c>
      <c r="GA1615" s="2">
        <v>0</v>
      </c>
      <c r="GB1615" s="2">
        <v>0</v>
      </c>
      <c r="GC1615" s="2">
        <v>0</v>
      </c>
      <c r="GD1615" s="2">
        <v>230.59</v>
      </c>
      <c r="GE1615" s="2">
        <v>4</v>
      </c>
      <c r="GF1615" s="2" t="s">
        <v>188</v>
      </c>
    </row>
    <row r="1616" spans="1:188" x14ac:dyDescent="0.7">
      <c r="A1616" s="2">
        <v>1595033</v>
      </c>
      <c r="B1616" s="2" t="s">
        <v>1802</v>
      </c>
      <c r="C1616" s="3">
        <v>41640</v>
      </c>
      <c r="D1616" s="2">
        <v>5</v>
      </c>
      <c r="E1616" s="2">
        <v>3</v>
      </c>
      <c r="F1616" s="2">
        <v>1</v>
      </c>
      <c r="G1616" s="2">
        <v>3</v>
      </c>
      <c r="H1616" s="2">
        <v>0</v>
      </c>
      <c r="I1616" s="2">
        <v>1</v>
      </c>
      <c r="J1616" s="2">
        <v>0</v>
      </c>
      <c r="K1616" s="2">
        <v>3</v>
      </c>
      <c r="L1616" s="2">
        <v>0</v>
      </c>
      <c r="M1616" s="2">
        <v>1</v>
      </c>
      <c r="N1616" s="2">
        <v>0</v>
      </c>
      <c r="O1616" s="2">
        <v>3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1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1</v>
      </c>
      <c r="AO1616" s="2">
        <v>0</v>
      </c>
      <c r="AP1616" s="2">
        <v>0</v>
      </c>
      <c r="AQ1616" s="2">
        <v>0</v>
      </c>
      <c r="AR1616" s="2">
        <v>1</v>
      </c>
      <c r="AS1616" s="2">
        <v>0</v>
      </c>
      <c r="AT1616" s="2">
        <v>0</v>
      </c>
      <c r="AU1616" s="2">
        <v>0</v>
      </c>
      <c r="AV1616" s="2">
        <v>1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200</v>
      </c>
      <c r="CG1616" s="2">
        <v>200</v>
      </c>
      <c r="CH1616" s="2">
        <v>0</v>
      </c>
      <c r="CI1616" s="2">
        <v>50</v>
      </c>
      <c r="CJ1616" s="2">
        <v>0</v>
      </c>
      <c r="CK1616" s="2">
        <v>150</v>
      </c>
      <c r="CL1616" s="2">
        <v>0</v>
      </c>
      <c r="CM1616" s="2">
        <v>0</v>
      </c>
      <c r="CN1616" s="2">
        <v>0</v>
      </c>
      <c r="CO1616" s="2">
        <v>50</v>
      </c>
      <c r="CP1616" s="2">
        <v>0</v>
      </c>
      <c r="CQ1616" s="2">
        <v>150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50</v>
      </c>
      <c r="DC1616" s="2">
        <v>0</v>
      </c>
      <c r="DD1616" s="2">
        <v>150</v>
      </c>
      <c r="DE1616" s="2">
        <v>0</v>
      </c>
      <c r="DF1616" s="2">
        <v>50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0</v>
      </c>
      <c r="EE1616" s="2">
        <v>0</v>
      </c>
      <c r="EF1616" s="2">
        <v>0</v>
      </c>
      <c r="EG1616" s="2">
        <v>0</v>
      </c>
      <c r="EH1616" s="2">
        <v>0</v>
      </c>
      <c r="EI1616" s="2">
        <v>0</v>
      </c>
      <c r="EJ1616" s="2">
        <v>0</v>
      </c>
      <c r="EK1616" s="2">
        <v>0</v>
      </c>
      <c r="EL1616" s="2">
        <v>0</v>
      </c>
      <c r="EM1616" s="2">
        <v>0</v>
      </c>
      <c r="EN1616" s="2">
        <v>0</v>
      </c>
      <c r="EO1616" s="2">
        <v>0</v>
      </c>
      <c r="EP1616" s="2">
        <v>0</v>
      </c>
      <c r="EQ1616" s="2">
        <v>50</v>
      </c>
      <c r="ER1616" s="2">
        <v>0</v>
      </c>
      <c r="ES1616" s="2">
        <v>0</v>
      </c>
      <c r="ET1616" s="2">
        <v>0</v>
      </c>
      <c r="EU1616" s="2">
        <v>0</v>
      </c>
      <c r="EV1616" s="2">
        <v>0</v>
      </c>
      <c r="EW1616" s="2">
        <v>0</v>
      </c>
      <c r="EX1616" s="2">
        <v>0</v>
      </c>
      <c r="EY1616" s="2">
        <v>0</v>
      </c>
      <c r="EZ1616" s="2">
        <v>0</v>
      </c>
      <c r="FA1616" s="2">
        <v>0</v>
      </c>
      <c r="FB1616" s="2">
        <v>0</v>
      </c>
      <c r="FC1616" s="2">
        <v>0</v>
      </c>
      <c r="FD1616" s="2">
        <v>0</v>
      </c>
      <c r="FE1616" s="2">
        <v>0</v>
      </c>
      <c r="FF1616" s="2">
        <v>0</v>
      </c>
      <c r="FG1616" s="2">
        <v>100</v>
      </c>
      <c r="FH1616" s="2">
        <v>0</v>
      </c>
      <c r="FI1616" s="2">
        <v>50</v>
      </c>
      <c r="FJ1616" s="2">
        <v>0</v>
      </c>
      <c r="FK1616" s="2">
        <v>0</v>
      </c>
      <c r="FL1616" s="2">
        <v>0</v>
      </c>
      <c r="FM1616" s="2">
        <v>0</v>
      </c>
      <c r="FN1616" s="2">
        <v>0</v>
      </c>
      <c r="FO1616" s="2">
        <v>0</v>
      </c>
      <c r="FP1616" s="2">
        <v>0</v>
      </c>
      <c r="FQ1616" s="2">
        <v>0</v>
      </c>
      <c r="FR1616" s="2">
        <v>0</v>
      </c>
      <c r="FS1616" s="2">
        <v>0</v>
      </c>
      <c r="FT1616" s="2">
        <v>0</v>
      </c>
      <c r="FU1616" s="2">
        <v>0</v>
      </c>
      <c r="FV1616" s="2">
        <v>0</v>
      </c>
      <c r="FW1616" s="2">
        <v>0</v>
      </c>
      <c r="FX1616" s="2">
        <v>0</v>
      </c>
      <c r="FY1616" s="2">
        <v>0</v>
      </c>
      <c r="FZ1616" s="2">
        <v>0</v>
      </c>
      <c r="GA1616" s="2">
        <v>0</v>
      </c>
      <c r="GB1616" s="2">
        <v>0</v>
      </c>
      <c r="GC1616" s="2">
        <v>0</v>
      </c>
      <c r="GD1616" s="2">
        <v>200</v>
      </c>
      <c r="GE1616" s="2">
        <v>4</v>
      </c>
      <c r="GF1616" s="2" t="s">
        <v>188</v>
      </c>
    </row>
    <row r="1617" spans="1:188" x14ac:dyDescent="0.7">
      <c r="A1617" s="2">
        <v>1595189</v>
      </c>
      <c r="B1617" s="2" t="s">
        <v>1803</v>
      </c>
      <c r="C1617" s="3">
        <v>41275</v>
      </c>
      <c r="D1617" s="2">
        <v>6</v>
      </c>
      <c r="E1617" s="2">
        <v>3</v>
      </c>
      <c r="F1617" s="2">
        <v>1</v>
      </c>
      <c r="G1617" s="2">
        <v>3</v>
      </c>
      <c r="H1617" s="2">
        <v>1</v>
      </c>
      <c r="I1617" s="2">
        <v>0</v>
      </c>
      <c r="J1617" s="2">
        <v>2</v>
      </c>
      <c r="K1617" s="2">
        <v>0</v>
      </c>
      <c r="L1617" s="2">
        <v>1</v>
      </c>
      <c r="M1617" s="2">
        <v>1</v>
      </c>
      <c r="N1617" s="2">
        <v>0</v>
      </c>
      <c r="O1617" s="2">
        <v>2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1</v>
      </c>
      <c r="AE1617" s="2">
        <v>0</v>
      </c>
      <c r="AF1617" s="2">
        <v>0</v>
      </c>
      <c r="AG1617" s="2">
        <v>0</v>
      </c>
      <c r="AH1617" s="2">
        <v>1</v>
      </c>
      <c r="AI1617" s="2">
        <v>1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0</v>
      </c>
      <c r="AP1617" s="2">
        <v>0</v>
      </c>
      <c r="AQ1617" s="2">
        <v>0</v>
      </c>
      <c r="AR1617" s="2">
        <v>1</v>
      </c>
      <c r="AS1617" s="2">
        <v>0</v>
      </c>
      <c r="AT1617" s="2">
        <v>0</v>
      </c>
      <c r="AU1617" s="2">
        <v>0</v>
      </c>
      <c r="AV1617" s="2">
        <v>1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1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165</v>
      </c>
      <c r="CG1617" s="2">
        <v>140</v>
      </c>
      <c r="CH1617" s="2">
        <v>25</v>
      </c>
      <c r="CI1617" s="2">
        <v>0</v>
      </c>
      <c r="CJ1617" s="2">
        <v>100</v>
      </c>
      <c r="CK1617" s="2">
        <v>0</v>
      </c>
      <c r="CL1617" s="2">
        <v>40</v>
      </c>
      <c r="CM1617" s="2">
        <v>0</v>
      </c>
      <c r="CN1617" s="2">
        <v>25</v>
      </c>
      <c r="CO1617" s="2">
        <v>0</v>
      </c>
      <c r="CP1617" s="2">
        <v>100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0</v>
      </c>
      <c r="DB1617" s="2">
        <v>25</v>
      </c>
      <c r="DC1617" s="2">
        <v>0</v>
      </c>
      <c r="DD1617" s="2">
        <v>100</v>
      </c>
      <c r="DE1617" s="2">
        <v>0</v>
      </c>
      <c r="DF1617" s="2">
        <v>40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25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0</v>
      </c>
      <c r="EF1617" s="2">
        <v>0</v>
      </c>
      <c r="EG1617" s="2">
        <v>0</v>
      </c>
      <c r="EH1617" s="2">
        <v>0</v>
      </c>
      <c r="EI1617" s="2">
        <v>0</v>
      </c>
      <c r="EJ1617" s="2">
        <v>0</v>
      </c>
      <c r="EK1617" s="2">
        <v>0</v>
      </c>
      <c r="EL1617" s="2">
        <v>0</v>
      </c>
      <c r="EM1617" s="2">
        <v>0</v>
      </c>
      <c r="EN1617" s="2">
        <v>0</v>
      </c>
      <c r="EO1617" s="2">
        <v>0</v>
      </c>
      <c r="EP1617" s="2">
        <v>0</v>
      </c>
      <c r="EQ1617" s="2">
        <v>0</v>
      </c>
      <c r="ER1617" s="2">
        <v>0</v>
      </c>
      <c r="ES1617" s="2">
        <v>0</v>
      </c>
      <c r="ET1617" s="2">
        <v>0</v>
      </c>
      <c r="EU1617" s="2">
        <v>0</v>
      </c>
      <c r="EV1617" s="2">
        <v>0</v>
      </c>
      <c r="EW1617" s="2">
        <v>0</v>
      </c>
      <c r="EX1617" s="2">
        <v>0</v>
      </c>
      <c r="EY1617" s="2">
        <v>0</v>
      </c>
      <c r="EZ1617" s="2">
        <v>0</v>
      </c>
      <c r="FA1617" s="2">
        <v>50</v>
      </c>
      <c r="FB1617" s="2">
        <v>0</v>
      </c>
      <c r="FC1617" s="2">
        <v>0</v>
      </c>
      <c r="FD1617" s="2">
        <v>50</v>
      </c>
      <c r="FE1617" s="2">
        <v>0</v>
      </c>
      <c r="FF1617" s="2">
        <v>0</v>
      </c>
      <c r="FG1617" s="2">
        <v>0</v>
      </c>
      <c r="FH1617" s="2">
        <v>0</v>
      </c>
      <c r="FI1617" s="2">
        <v>0</v>
      </c>
      <c r="FJ1617" s="2">
        <v>0</v>
      </c>
      <c r="FK1617" s="2">
        <v>0</v>
      </c>
      <c r="FL1617" s="2">
        <v>0</v>
      </c>
      <c r="FM1617" s="2">
        <v>0</v>
      </c>
      <c r="FN1617" s="2">
        <v>0</v>
      </c>
      <c r="FO1617" s="2">
        <v>0</v>
      </c>
      <c r="FP1617" s="2">
        <v>0</v>
      </c>
      <c r="FQ1617" s="2">
        <v>0</v>
      </c>
      <c r="FR1617" s="2">
        <v>0</v>
      </c>
      <c r="FS1617" s="2">
        <v>0</v>
      </c>
      <c r="FT1617" s="2">
        <v>0</v>
      </c>
      <c r="FU1617" s="2">
        <v>0</v>
      </c>
      <c r="FV1617" s="2">
        <v>0</v>
      </c>
      <c r="FW1617" s="2">
        <v>0</v>
      </c>
      <c r="FX1617" s="2">
        <v>0</v>
      </c>
      <c r="FY1617" s="2">
        <v>40</v>
      </c>
      <c r="FZ1617" s="2">
        <v>0</v>
      </c>
      <c r="GA1617" s="2">
        <v>0</v>
      </c>
      <c r="GB1617" s="2">
        <v>0</v>
      </c>
      <c r="GC1617" s="2">
        <v>0</v>
      </c>
      <c r="GD1617" s="2">
        <v>165</v>
      </c>
      <c r="GE1617" s="2">
        <v>4</v>
      </c>
      <c r="GF1617" s="2" t="s">
        <v>188</v>
      </c>
    </row>
    <row r="1618" spans="1:188" x14ac:dyDescent="0.7">
      <c r="A1618" s="2">
        <v>1595968</v>
      </c>
      <c r="B1618" s="2" t="s">
        <v>1804</v>
      </c>
      <c r="C1618" s="3">
        <v>41640</v>
      </c>
      <c r="D1618" s="2">
        <v>5</v>
      </c>
      <c r="E1618" s="2">
        <v>3</v>
      </c>
      <c r="F1618" s="2">
        <v>1</v>
      </c>
      <c r="G1618" s="2">
        <v>3</v>
      </c>
      <c r="H1618" s="2">
        <v>0</v>
      </c>
      <c r="I1618" s="2">
        <v>1</v>
      </c>
      <c r="J1618" s="2">
        <v>0</v>
      </c>
      <c r="K1618" s="2">
        <v>1</v>
      </c>
      <c r="L1618" s="2">
        <v>0</v>
      </c>
      <c r="M1618" s="2">
        <v>1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1</v>
      </c>
      <c r="AI1618" s="2">
        <v>1</v>
      </c>
      <c r="AJ1618" s="2">
        <v>0</v>
      </c>
      <c r="AK1618" s="2">
        <v>0</v>
      </c>
      <c r="AL1618" s="2">
        <v>0</v>
      </c>
      <c r="AM1618" s="2">
        <v>0</v>
      </c>
      <c r="AN1618" s="2">
        <v>1</v>
      </c>
      <c r="AO1618" s="2">
        <v>0</v>
      </c>
      <c r="AP1618" s="2">
        <v>0</v>
      </c>
      <c r="AQ1618" s="2">
        <v>0</v>
      </c>
      <c r="AR1618" s="2">
        <v>1</v>
      </c>
      <c r="AS1618" s="2">
        <v>0</v>
      </c>
      <c r="AT1618" s="2">
        <v>0</v>
      </c>
      <c r="AU1618" s="2">
        <v>0</v>
      </c>
      <c r="AV1618" s="2">
        <v>1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35</v>
      </c>
      <c r="CG1618" s="2">
        <v>75</v>
      </c>
      <c r="CH1618" s="2">
        <v>0</v>
      </c>
      <c r="CI1618" s="2">
        <v>10</v>
      </c>
      <c r="CJ1618" s="2">
        <v>0</v>
      </c>
      <c r="CK1618" s="2">
        <v>25</v>
      </c>
      <c r="CL1618" s="2">
        <v>0</v>
      </c>
      <c r="CM1618" s="2">
        <v>0</v>
      </c>
      <c r="CN1618" s="2">
        <v>0</v>
      </c>
      <c r="CO1618" s="2">
        <v>10</v>
      </c>
      <c r="CP1618" s="2">
        <v>0</v>
      </c>
      <c r="CQ1618" s="2">
        <v>25</v>
      </c>
      <c r="CR1618" s="2">
        <v>0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2">
        <v>10</v>
      </c>
      <c r="DC1618" s="2">
        <v>0</v>
      </c>
      <c r="DD1618" s="2">
        <v>25</v>
      </c>
      <c r="DE1618" s="2">
        <v>0</v>
      </c>
      <c r="DF1618" s="2">
        <v>50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0</v>
      </c>
      <c r="DZ1618" s="2">
        <v>0</v>
      </c>
      <c r="EA1618" s="2">
        <v>0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0</v>
      </c>
      <c r="EH1618" s="2">
        <v>0</v>
      </c>
      <c r="EI1618" s="2">
        <v>0</v>
      </c>
      <c r="EJ1618" s="2">
        <v>0</v>
      </c>
      <c r="EK1618" s="2">
        <v>0</v>
      </c>
      <c r="EL1618" s="2">
        <v>0</v>
      </c>
      <c r="EM1618" s="2">
        <v>0</v>
      </c>
      <c r="EN1618" s="2">
        <v>0</v>
      </c>
      <c r="EO1618" s="2">
        <v>0</v>
      </c>
      <c r="EP1618" s="2">
        <v>0</v>
      </c>
      <c r="EQ1618" s="2">
        <v>0</v>
      </c>
      <c r="ER1618" s="2">
        <v>10</v>
      </c>
      <c r="ES1618" s="2">
        <v>0</v>
      </c>
      <c r="ET1618" s="2">
        <v>0</v>
      </c>
      <c r="EU1618" s="2">
        <v>0</v>
      </c>
      <c r="EV1618" s="2">
        <v>0</v>
      </c>
      <c r="EW1618" s="2">
        <v>0</v>
      </c>
      <c r="EX1618" s="2">
        <v>0</v>
      </c>
      <c r="EY1618" s="2">
        <v>0</v>
      </c>
      <c r="EZ1618" s="2">
        <v>0</v>
      </c>
      <c r="FA1618" s="2">
        <v>0</v>
      </c>
      <c r="FB1618" s="2">
        <v>0</v>
      </c>
      <c r="FC1618" s="2">
        <v>0</v>
      </c>
      <c r="FD1618" s="2">
        <v>0</v>
      </c>
      <c r="FE1618" s="2">
        <v>0</v>
      </c>
      <c r="FF1618" s="2">
        <v>0</v>
      </c>
      <c r="FG1618" s="2">
        <v>0</v>
      </c>
      <c r="FH1618" s="2">
        <v>0</v>
      </c>
      <c r="FI1618" s="2">
        <v>0</v>
      </c>
      <c r="FJ1618" s="2">
        <v>0</v>
      </c>
      <c r="FK1618" s="2">
        <v>0</v>
      </c>
      <c r="FL1618" s="2">
        <v>0</v>
      </c>
      <c r="FM1618" s="2">
        <v>0</v>
      </c>
      <c r="FN1618" s="2">
        <v>0</v>
      </c>
      <c r="FO1618" s="2">
        <v>25</v>
      </c>
      <c r="FP1618" s="2">
        <v>0</v>
      </c>
      <c r="FQ1618" s="2">
        <v>0</v>
      </c>
      <c r="FR1618" s="2">
        <v>0</v>
      </c>
      <c r="FS1618" s="2">
        <v>0</v>
      </c>
      <c r="FT1618" s="2">
        <v>0</v>
      </c>
      <c r="FU1618" s="2">
        <v>0</v>
      </c>
      <c r="FV1618" s="2">
        <v>0</v>
      </c>
      <c r="FW1618" s="2">
        <v>0</v>
      </c>
      <c r="FX1618" s="2">
        <v>0</v>
      </c>
      <c r="FY1618" s="2">
        <v>0</v>
      </c>
      <c r="FZ1618" s="2">
        <v>0</v>
      </c>
      <c r="GA1618" s="2">
        <v>0</v>
      </c>
      <c r="GB1618" s="2">
        <v>0</v>
      </c>
      <c r="GC1618" s="2">
        <v>0</v>
      </c>
      <c r="GD1618" s="2">
        <v>35</v>
      </c>
      <c r="GE1618" s="2">
        <v>2</v>
      </c>
      <c r="GF1618" s="2" t="s">
        <v>188</v>
      </c>
    </row>
    <row r="1619" spans="1:188" x14ac:dyDescent="0.7">
      <c r="A1619" s="2">
        <v>1597524</v>
      </c>
      <c r="B1619" s="2" t="s">
        <v>1805</v>
      </c>
      <c r="C1619" s="3">
        <v>41275</v>
      </c>
      <c r="D1619" s="2">
        <v>6</v>
      </c>
      <c r="E1619" s="2">
        <v>4</v>
      </c>
      <c r="F1619" s="2">
        <v>2</v>
      </c>
      <c r="G1619" s="2">
        <v>4</v>
      </c>
      <c r="H1619" s="2">
        <v>1</v>
      </c>
      <c r="I1619" s="2">
        <v>0</v>
      </c>
      <c r="J1619" s="2">
        <v>1</v>
      </c>
      <c r="K1619" s="2">
        <v>0</v>
      </c>
      <c r="L1619" s="2">
        <v>1</v>
      </c>
      <c r="M1619" s="2">
        <v>1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1</v>
      </c>
      <c r="AI1619" s="2">
        <v>1</v>
      </c>
      <c r="AJ1619" s="2">
        <v>0</v>
      </c>
      <c r="AK1619" s="2">
        <v>0</v>
      </c>
      <c r="AL1619" s="2">
        <v>0</v>
      </c>
      <c r="AM1619" s="2">
        <v>0</v>
      </c>
      <c r="AN1619" s="2">
        <v>1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0</v>
      </c>
      <c r="AU1619" s="2">
        <v>0</v>
      </c>
      <c r="AV1619" s="2">
        <v>1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1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45</v>
      </c>
      <c r="CG1619" s="2">
        <v>50</v>
      </c>
      <c r="CH1619" s="2">
        <v>25</v>
      </c>
      <c r="CI1619" s="2">
        <v>0</v>
      </c>
      <c r="CJ1619" s="2">
        <v>20</v>
      </c>
      <c r="CK1619" s="2">
        <v>0</v>
      </c>
      <c r="CL1619" s="2">
        <v>30</v>
      </c>
      <c r="CM1619" s="2">
        <v>0</v>
      </c>
      <c r="CN1619" s="2">
        <v>25</v>
      </c>
      <c r="CO1619" s="2">
        <v>0</v>
      </c>
      <c r="CP1619" s="2">
        <v>20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25</v>
      </c>
      <c r="DC1619" s="2">
        <v>0</v>
      </c>
      <c r="DD1619" s="2">
        <v>20</v>
      </c>
      <c r="DE1619" s="2">
        <v>0</v>
      </c>
      <c r="DF1619" s="2">
        <v>30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0</v>
      </c>
      <c r="DY1619" s="2">
        <v>0</v>
      </c>
      <c r="DZ1619" s="2">
        <v>25</v>
      </c>
      <c r="EA1619" s="2">
        <v>0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0</v>
      </c>
      <c r="EH1619" s="2">
        <v>0</v>
      </c>
      <c r="EI1619" s="2">
        <v>0</v>
      </c>
      <c r="EJ1619" s="2">
        <v>0</v>
      </c>
      <c r="EK1619" s="2">
        <v>0</v>
      </c>
      <c r="EL1619" s="2">
        <v>0</v>
      </c>
      <c r="EM1619" s="2">
        <v>0</v>
      </c>
      <c r="EN1619" s="2">
        <v>0</v>
      </c>
      <c r="EO1619" s="2">
        <v>0</v>
      </c>
      <c r="EP1619" s="2">
        <v>0</v>
      </c>
      <c r="EQ1619" s="2">
        <v>0</v>
      </c>
      <c r="ER1619" s="2">
        <v>0</v>
      </c>
      <c r="ES1619" s="2">
        <v>0</v>
      </c>
      <c r="ET1619" s="2">
        <v>0</v>
      </c>
      <c r="EU1619" s="2">
        <v>0</v>
      </c>
      <c r="EV1619" s="2">
        <v>0</v>
      </c>
      <c r="EW1619" s="2">
        <v>0</v>
      </c>
      <c r="EX1619" s="2">
        <v>0</v>
      </c>
      <c r="EY1619" s="2">
        <v>0</v>
      </c>
      <c r="EZ1619" s="2">
        <v>0</v>
      </c>
      <c r="FA1619" s="2">
        <v>0</v>
      </c>
      <c r="FB1619" s="2">
        <v>0</v>
      </c>
      <c r="FC1619" s="2">
        <v>0</v>
      </c>
      <c r="FD1619" s="2">
        <v>20</v>
      </c>
      <c r="FE1619" s="2">
        <v>0</v>
      </c>
      <c r="FF1619" s="2">
        <v>0</v>
      </c>
      <c r="FG1619" s="2">
        <v>0</v>
      </c>
      <c r="FH1619" s="2">
        <v>0</v>
      </c>
      <c r="FI1619" s="2">
        <v>0</v>
      </c>
      <c r="FJ1619" s="2">
        <v>0</v>
      </c>
      <c r="FK1619" s="2">
        <v>0</v>
      </c>
      <c r="FL1619" s="2">
        <v>0</v>
      </c>
      <c r="FM1619" s="2">
        <v>0</v>
      </c>
      <c r="FN1619" s="2">
        <v>0</v>
      </c>
      <c r="FO1619" s="2">
        <v>0</v>
      </c>
      <c r="FP1619" s="2">
        <v>0</v>
      </c>
      <c r="FQ1619" s="2">
        <v>0</v>
      </c>
      <c r="FR1619" s="2">
        <v>0</v>
      </c>
      <c r="FS1619" s="2">
        <v>0</v>
      </c>
      <c r="FT1619" s="2">
        <v>0</v>
      </c>
      <c r="FU1619" s="2">
        <v>30</v>
      </c>
      <c r="FV1619" s="2">
        <v>0</v>
      </c>
      <c r="FW1619" s="2">
        <v>0</v>
      </c>
      <c r="FX1619" s="2">
        <v>0</v>
      </c>
      <c r="FY1619" s="2">
        <v>0</v>
      </c>
      <c r="FZ1619" s="2">
        <v>0</v>
      </c>
      <c r="GA1619" s="2">
        <v>0</v>
      </c>
      <c r="GB1619" s="2">
        <v>0</v>
      </c>
      <c r="GC1619" s="2">
        <v>0</v>
      </c>
      <c r="GD1619" s="2">
        <v>75</v>
      </c>
      <c r="GE1619" s="2">
        <v>3</v>
      </c>
      <c r="GF1619" s="2" t="s">
        <v>188</v>
      </c>
    </row>
    <row r="1620" spans="1:188" x14ac:dyDescent="0.7">
      <c r="A1620" s="2">
        <v>1598246</v>
      </c>
      <c r="B1620" s="2" t="s">
        <v>1806</v>
      </c>
      <c r="C1620" s="3">
        <v>41275</v>
      </c>
      <c r="D1620" s="2">
        <v>6</v>
      </c>
      <c r="E1620" s="2">
        <v>3</v>
      </c>
      <c r="F1620" s="2">
        <v>1</v>
      </c>
      <c r="G1620" s="2">
        <v>3</v>
      </c>
      <c r="H1620" s="2">
        <v>1</v>
      </c>
      <c r="I1620" s="2">
        <v>0</v>
      </c>
      <c r="J1620" s="2">
        <v>1</v>
      </c>
      <c r="K1620" s="2">
        <v>0</v>
      </c>
      <c r="L1620" s="2">
        <v>1</v>
      </c>
      <c r="M1620" s="2">
        <v>1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1</v>
      </c>
      <c r="AE1620" s="2">
        <v>0</v>
      </c>
      <c r="AF1620" s="2">
        <v>0</v>
      </c>
      <c r="AG1620" s="2">
        <v>0</v>
      </c>
      <c r="AH1620" s="2">
        <v>1</v>
      </c>
      <c r="AI1620" s="2">
        <v>1</v>
      </c>
      <c r="AJ1620" s="2">
        <v>0</v>
      </c>
      <c r="AK1620" s="2">
        <v>0</v>
      </c>
      <c r="AL1620" s="2">
        <v>0</v>
      </c>
      <c r="AM1620" s="2">
        <v>0</v>
      </c>
      <c r="AN1620" s="2">
        <v>1</v>
      </c>
      <c r="AO1620" s="2">
        <v>0</v>
      </c>
      <c r="AP1620" s="2">
        <v>0</v>
      </c>
      <c r="AQ1620" s="2">
        <v>0</v>
      </c>
      <c r="AR1620" s="2">
        <v>1</v>
      </c>
      <c r="AS1620" s="2">
        <v>0</v>
      </c>
      <c r="AT1620" s="2">
        <v>0</v>
      </c>
      <c r="AU1620" s="2">
        <v>0</v>
      </c>
      <c r="AV1620" s="2">
        <v>1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1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250</v>
      </c>
      <c r="CG1620" s="2">
        <v>175</v>
      </c>
      <c r="CH1620" s="2">
        <v>75</v>
      </c>
      <c r="CI1620" s="2">
        <v>0</v>
      </c>
      <c r="CJ1620" s="2">
        <v>100</v>
      </c>
      <c r="CK1620" s="2">
        <v>0</v>
      </c>
      <c r="CL1620" s="2">
        <v>75</v>
      </c>
      <c r="CM1620" s="2">
        <v>0</v>
      </c>
      <c r="CN1620" s="2">
        <v>75</v>
      </c>
      <c r="CO1620" s="2">
        <v>0</v>
      </c>
      <c r="CP1620" s="2">
        <v>100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75</v>
      </c>
      <c r="DC1620" s="2">
        <v>0</v>
      </c>
      <c r="DD1620" s="2">
        <v>100</v>
      </c>
      <c r="DE1620" s="2">
        <v>0</v>
      </c>
      <c r="DF1620" s="2">
        <v>75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75</v>
      </c>
      <c r="ED1620" s="2">
        <v>0</v>
      </c>
      <c r="EE1620" s="2">
        <v>0</v>
      </c>
      <c r="EF1620" s="2">
        <v>0</v>
      </c>
      <c r="EG1620" s="2">
        <v>0</v>
      </c>
      <c r="EH1620" s="2">
        <v>0</v>
      </c>
      <c r="EI1620" s="2">
        <v>0</v>
      </c>
      <c r="EJ1620" s="2">
        <v>0</v>
      </c>
      <c r="EK1620" s="2">
        <v>0</v>
      </c>
      <c r="EL1620" s="2">
        <v>0</v>
      </c>
      <c r="EM1620" s="2">
        <v>0</v>
      </c>
      <c r="EN1620" s="2">
        <v>0</v>
      </c>
      <c r="EO1620" s="2">
        <v>0</v>
      </c>
      <c r="EP1620" s="2">
        <v>0</v>
      </c>
      <c r="EQ1620" s="2">
        <v>0</v>
      </c>
      <c r="ER1620" s="2">
        <v>0</v>
      </c>
      <c r="ES1620" s="2">
        <v>0</v>
      </c>
      <c r="ET1620" s="2">
        <v>0</v>
      </c>
      <c r="EU1620" s="2">
        <v>0</v>
      </c>
      <c r="EV1620" s="2">
        <v>0</v>
      </c>
      <c r="EW1620" s="2">
        <v>0</v>
      </c>
      <c r="EX1620" s="2">
        <v>0</v>
      </c>
      <c r="EY1620" s="2">
        <v>0</v>
      </c>
      <c r="EZ1620" s="2">
        <v>0</v>
      </c>
      <c r="FA1620" s="2">
        <v>0</v>
      </c>
      <c r="FB1620" s="2">
        <v>100</v>
      </c>
      <c r="FC1620" s="2">
        <v>0</v>
      </c>
      <c r="FD1620" s="2">
        <v>0</v>
      </c>
      <c r="FE1620" s="2">
        <v>0</v>
      </c>
      <c r="FF1620" s="2">
        <v>0</v>
      </c>
      <c r="FG1620" s="2">
        <v>0</v>
      </c>
      <c r="FH1620" s="2">
        <v>0</v>
      </c>
      <c r="FI1620" s="2">
        <v>0</v>
      </c>
      <c r="FJ1620" s="2">
        <v>0</v>
      </c>
      <c r="FK1620" s="2">
        <v>0</v>
      </c>
      <c r="FL1620" s="2">
        <v>0</v>
      </c>
      <c r="FM1620" s="2">
        <v>0</v>
      </c>
      <c r="FN1620" s="2">
        <v>0</v>
      </c>
      <c r="FO1620" s="2">
        <v>0</v>
      </c>
      <c r="FP1620" s="2">
        <v>0</v>
      </c>
      <c r="FQ1620" s="2">
        <v>0</v>
      </c>
      <c r="FR1620" s="2">
        <v>0</v>
      </c>
      <c r="FS1620" s="2">
        <v>0</v>
      </c>
      <c r="FT1620" s="2">
        <v>0</v>
      </c>
      <c r="FU1620" s="2">
        <v>0</v>
      </c>
      <c r="FV1620" s="2">
        <v>0</v>
      </c>
      <c r="FW1620" s="2">
        <v>0</v>
      </c>
      <c r="FX1620" s="2">
        <v>0</v>
      </c>
      <c r="FY1620" s="2">
        <v>0</v>
      </c>
      <c r="FZ1620" s="2">
        <v>75</v>
      </c>
      <c r="GA1620" s="2">
        <v>0</v>
      </c>
      <c r="GB1620" s="2">
        <v>0</v>
      </c>
      <c r="GC1620" s="2">
        <v>0</v>
      </c>
      <c r="GD1620" s="2">
        <v>250</v>
      </c>
      <c r="GE1620" s="2">
        <v>3</v>
      </c>
      <c r="GF1620" s="2" t="s">
        <v>188</v>
      </c>
    </row>
    <row r="1621" spans="1:188" x14ac:dyDescent="0.7">
      <c r="A1621" s="2">
        <v>1599155</v>
      </c>
      <c r="B1621" s="2" t="s">
        <v>1807</v>
      </c>
      <c r="C1621" s="3">
        <v>41275</v>
      </c>
      <c r="D1621" s="2">
        <v>6</v>
      </c>
      <c r="E1621" s="2">
        <v>3</v>
      </c>
      <c r="F1621" s="2">
        <v>1</v>
      </c>
      <c r="G1621" s="2">
        <v>3</v>
      </c>
      <c r="H1621" s="2">
        <v>2</v>
      </c>
      <c r="I1621" s="2">
        <v>0</v>
      </c>
      <c r="J1621" s="2">
        <v>2</v>
      </c>
      <c r="K1621" s="2">
        <v>0</v>
      </c>
      <c r="L1621" s="2">
        <v>2</v>
      </c>
      <c r="M1621" s="2">
        <v>2</v>
      </c>
      <c r="N1621" s="2">
        <v>0</v>
      </c>
      <c r="O1621" s="2">
        <v>2</v>
      </c>
      <c r="P1621" s="2">
        <v>0</v>
      </c>
      <c r="Q1621" s="2">
        <v>2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1</v>
      </c>
      <c r="AE1621" s="2">
        <v>0</v>
      </c>
      <c r="AF1621" s="2">
        <v>0</v>
      </c>
      <c r="AG1621" s="2">
        <v>0</v>
      </c>
      <c r="AH1621" s="2">
        <v>1</v>
      </c>
      <c r="AI1621" s="2">
        <v>1</v>
      </c>
      <c r="AJ1621" s="2">
        <v>0</v>
      </c>
      <c r="AK1621" s="2">
        <v>0</v>
      </c>
      <c r="AL1621" s="2">
        <v>0</v>
      </c>
      <c r="AM1621" s="2">
        <v>0</v>
      </c>
      <c r="AN1621" s="2">
        <v>1</v>
      </c>
      <c r="AO1621" s="2">
        <v>0</v>
      </c>
      <c r="AP1621" s="2">
        <v>0</v>
      </c>
      <c r="AQ1621" s="2">
        <v>0</v>
      </c>
      <c r="AR1621" s="2">
        <v>1</v>
      </c>
      <c r="AS1621" s="2">
        <v>0</v>
      </c>
      <c r="AT1621" s="2">
        <v>0</v>
      </c>
      <c r="AU1621" s="2">
        <v>0</v>
      </c>
      <c r="AV1621" s="2">
        <v>1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1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1488.27</v>
      </c>
      <c r="CG1621" s="2">
        <v>1217.8800000000001</v>
      </c>
      <c r="CH1621" s="2">
        <v>270.39</v>
      </c>
      <c r="CI1621" s="2">
        <v>0</v>
      </c>
      <c r="CJ1621" s="2">
        <v>732.48</v>
      </c>
      <c r="CK1621" s="2">
        <v>0</v>
      </c>
      <c r="CL1621" s="2">
        <v>485.4</v>
      </c>
      <c r="CM1621" s="2">
        <v>0</v>
      </c>
      <c r="CN1621" s="2">
        <v>270.39</v>
      </c>
      <c r="CO1621" s="2">
        <v>0</v>
      </c>
      <c r="CP1621" s="2">
        <v>732.48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2">
        <v>270.39</v>
      </c>
      <c r="DC1621" s="2">
        <v>0</v>
      </c>
      <c r="DD1621" s="2">
        <v>732.48</v>
      </c>
      <c r="DE1621" s="2">
        <v>0</v>
      </c>
      <c r="DF1621" s="2">
        <v>485.4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">
        <v>0</v>
      </c>
      <c r="DX1621" s="2">
        <v>0</v>
      </c>
      <c r="DY1621" s="2">
        <v>0</v>
      </c>
      <c r="DZ1621" s="2">
        <v>0</v>
      </c>
      <c r="EA1621" s="2">
        <v>0</v>
      </c>
      <c r="EB1621" s="2">
        <v>0</v>
      </c>
      <c r="EC1621" s="2">
        <v>0</v>
      </c>
      <c r="ED1621" s="2">
        <v>250</v>
      </c>
      <c r="EE1621" s="2">
        <v>0</v>
      </c>
      <c r="EF1621" s="2">
        <v>20.39</v>
      </c>
      <c r="EG1621" s="2">
        <v>0</v>
      </c>
      <c r="EH1621" s="2">
        <v>0</v>
      </c>
      <c r="EI1621" s="2">
        <v>0</v>
      </c>
      <c r="EJ1621" s="2">
        <v>0</v>
      </c>
      <c r="EK1621" s="2">
        <v>0</v>
      </c>
      <c r="EL1621" s="2">
        <v>0</v>
      </c>
      <c r="EM1621" s="2">
        <v>0</v>
      </c>
      <c r="EN1621" s="2">
        <v>0</v>
      </c>
      <c r="EO1621" s="2">
        <v>0</v>
      </c>
      <c r="EP1621" s="2">
        <v>0</v>
      </c>
      <c r="EQ1621" s="2">
        <v>0</v>
      </c>
      <c r="ER1621" s="2">
        <v>0</v>
      </c>
      <c r="ES1621" s="2">
        <v>0</v>
      </c>
      <c r="ET1621" s="2">
        <v>422.79</v>
      </c>
      <c r="EU1621" s="2">
        <v>0</v>
      </c>
      <c r="EV1621" s="2">
        <v>0</v>
      </c>
      <c r="EW1621" s="2">
        <v>0</v>
      </c>
      <c r="EX1621" s="2">
        <v>0</v>
      </c>
      <c r="EY1621" s="2">
        <v>309.69</v>
      </c>
      <c r="EZ1621" s="2">
        <v>0</v>
      </c>
      <c r="FA1621" s="2">
        <v>0</v>
      </c>
      <c r="FB1621" s="2">
        <v>0</v>
      </c>
      <c r="FC1621" s="2">
        <v>0</v>
      </c>
      <c r="FD1621" s="2">
        <v>0</v>
      </c>
      <c r="FE1621" s="2">
        <v>0</v>
      </c>
      <c r="FF1621" s="2">
        <v>0</v>
      </c>
      <c r="FG1621" s="2">
        <v>0</v>
      </c>
      <c r="FH1621" s="2">
        <v>0</v>
      </c>
      <c r="FI1621" s="2">
        <v>0</v>
      </c>
      <c r="FJ1621" s="2">
        <v>0</v>
      </c>
      <c r="FK1621" s="2">
        <v>0</v>
      </c>
      <c r="FL1621" s="2">
        <v>0</v>
      </c>
      <c r="FM1621" s="2">
        <v>0</v>
      </c>
      <c r="FN1621" s="2">
        <v>0</v>
      </c>
      <c r="FO1621" s="2">
        <v>0</v>
      </c>
      <c r="FP1621" s="2">
        <v>0</v>
      </c>
      <c r="FQ1621" s="2">
        <v>0</v>
      </c>
      <c r="FR1621" s="2">
        <v>0</v>
      </c>
      <c r="FS1621" s="2">
        <v>359.68</v>
      </c>
      <c r="FT1621" s="2">
        <v>0</v>
      </c>
      <c r="FU1621" s="2">
        <v>0</v>
      </c>
      <c r="FV1621" s="2">
        <v>0</v>
      </c>
      <c r="FW1621" s="2">
        <v>0</v>
      </c>
      <c r="FX1621" s="2">
        <v>125.72</v>
      </c>
      <c r="FY1621" s="2">
        <v>0</v>
      </c>
      <c r="FZ1621" s="2">
        <v>0</v>
      </c>
      <c r="GA1621" s="2">
        <v>0</v>
      </c>
      <c r="GB1621" s="2">
        <v>0</v>
      </c>
      <c r="GC1621" s="2">
        <v>0</v>
      </c>
      <c r="GD1621" s="2">
        <v>1488.27</v>
      </c>
      <c r="GE1621" s="2">
        <v>6</v>
      </c>
      <c r="GF1621" s="2" t="s">
        <v>188</v>
      </c>
    </row>
    <row r="1622" spans="1:188" x14ac:dyDescent="0.7">
      <c r="A1622" s="2">
        <v>1599452</v>
      </c>
      <c r="B1622" s="2" t="s">
        <v>1808</v>
      </c>
      <c r="C1622" s="3">
        <v>41275</v>
      </c>
      <c r="D1622" s="2">
        <v>6</v>
      </c>
      <c r="E1622" s="2">
        <v>3</v>
      </c>
      <c r="F1622" s="2">
        <v>1</v>
      </c>
      <c r="G1622" s="2">
        <v>3</v>
      </c>
      <c r="H1622" s="2">
        <v>1</v>
      </c>
      <c r="I1622" s="2">
        <v>0</v>
      </c>
      <c r="J1622" s="2">
        <v>1</v>
      </c>
      <c r="K1622" s="2">
        <v>0</v>
      </c>
      <c r="L1622" s="2">
        <v>1</v>
      </c>
      <c r="M1622" s="2">
        <v>1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0</v>
      </c>
      <c r="AF1622" s="2">
        <v>0</v>
      </c>
      <c r="AG1622" s="2">
        <v>0</v>
      </c>
      <c r="AH1622" s="2">
        <v>1</v>
      </c>
      <c r="AI1622" s="2">
        <v>1</v>
      </c>
      <c r="AJ1622" s="2">
        <v>0</v>
      </c>
      <c r="AK1622" s="2">
        <v>0</v>
      </c>
      <c r="AL1622" s="2">
        <v>0</v>
      </c>
      <c r="AM1622" s="2">
        <v>0</v>
      </c>
      <c r="AN1622" s="2">
        <v>1</v>
      </c>
      <c r="AO1622" s="2">
        <v>0</v>
      </c>
      <c r="AP1622" s="2">
        <v>0</v>
      </c>
      <c r="AQ1622" s="2">
        <v>0</v>
      </c>
      <c r="AR1622" s="2">
        <v>1</v>
      </c>
      <c r="AS1622" s="2">
        <v>0</v>
      </c>
      <c r="AT1622" s="2">
        <v>0</v>
      </c>
      <c r="AU1622" s="2">
        <v>0</v>
      </c>
      <c r="AV1622" s="2">
        <v>1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1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110</v>
      </c>
      <c r="CG1622" s="2">
        <v>75</v>
      </c>
      <c r="CH1622" s="2">
        <v>35</v>
      </c>
      <c r="CI1622" s="2">
        <v>0</v>
      </c>
      <c r="CJ1622" s="2">
        <v>25</v>
      </c>
      <c r="CK1622" s="2">
        <v>0</v>
      </c>
      <c r="CL1622" s="2">
        <v>50</v>
      </c>
      <c r="CM1622" s="2">
        <v>0</v>
      </c>
      <c r="CN1622" s="2">
        <v>35</v>
      </c>
      <c r="CO1622" s="2">
        <v>0</v>
      </c>
      <c r="CP1622" s="2">
        <v>25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35</v>
      </c>
      <c r="DC1622" s="2">
        <v>0</v>
      </c>
      <c r="DD1622" s="2">
        <v>25</v>
      </c>
      <c r="DE1622" s="2">
        <v>0</v>
      </c>
      <c r="DF1622" s="2">
        <v>50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2">
        <v>0</v>
      </c>
      <c r="DZ1622" s="2">
        <v>0</v>
      </c>
      <c r="EA1622" s="2">
        <v>35</v>
      </c>
      <c r="EB1622" s="2">
        <v>0</v>
      </c>
      <c r="EC1622" s="2">
        <v>0</v>
      </c>
      <c r="ED1622" s="2">
        <v>0</v>
      </c>
      <c r="EE1622" s="2">
        <v>0</v>
      </c>
      <c r="EF1622" s="2">
        <v>0</v>
      </c>
      <c r="EG1622" s="2">
        <v>0</v>
      </c>
      <c r="EH1622" s="2">
        <v>0</v>
      </c>
      <c r="EI1622" s="2">
        <v>0</v>
      </c>
      <c r="EJ1622" s="2">
        <v>0</v>
      </c>
      <c r="EK1622" s="2">
        <v>0</v>
      </c>
      <c r="EL1622" s="2">
        <v>0</v>
      </c>
      <c r="EM1622" s="2">
        <v>0</v>
      </c>
      <c r="EN1622" s="2">
        <v>0</v>
      </c>
      <c r="EO1622" s="2">
        <v>0</v>
      </c>
      <c r="EP1622" s="2">
        <v>0</v>
      </c>
      <c r="EQ1622" s="2">
        <v>0</v>
      </c>
      <c r="ER1622" s="2">
        <v>0</v>
      </c>
      <c r="ES1622" s="2">
        <v>0</v>
      </c>
      <c r="ET1622" s="2">
        <v>0</v>
      </c>
      <c r="EU1622" s="2">
        <v>25</v>
      </c>
      <c r="EV1622" s="2">
        <v>0</v>
      </c>
      <c r="EW1622" s="2">
        <v>0</v>
      </c>
      <c r="EX1622" s="2">
        <v>0</v>
      </c>
      <c r="EY1622" s="2">
        <v>0</v>
      </c>
      <c r="EZ1622" s="2">
        <v>0</v>
      </c>
      <c r="FA1622" s="2">
        <v>0</v>
      </c>
      <c r="FB1622" s="2">
        <v>0</v>
      </c>
      <c r="FC1622" s="2">
        <v>0</v>
      </c>
      <c r="FD1622" s="2">
        <v>0</v>
      </c>
      <c r="FE1622" s="2">
        <v>0</v>
      </c>
      <c r="FF1622" s="2">
        <v>0</v>
      </c>
      <c r="FG1622" s="2">
        <v>0</v>
      </c>
      <c r="FH1622" s="2">
        <v>0</v>
      </c>
      <c r="FI1622" s="2">
        <v>0</v>
      </c>
      <c r="FJ1622" s="2">
        <v>0</v>
      </c>
      <c r="FK1622" s="2">
        <v>0</v>
      </c>
      <c r="FL1622" s="2">
        <v>0</v>
      </c>
      <c r="FM1622" s="2">
        <v>0</v>
      </c>
      <c r="FN1622" s="2">
        <v>0</v>
      </c>
      <c r="FO1622" s="2">
        <v>0</v>
      </c>
      <c r="FP1622" s="2">
        <v>0</v>
      </c>
      <c r="FQ1622" s="2">
        <v>0</v>
      </c>
      <c r="FR1622" s="2">
        <v>0</v>
      </c>
      <c r="FS1622" s="2">
        <v>0</v>
      </c>
      <c r="FT1622" s="2">
        <v>0</v>
      </c>
      <c r="FU1622" s="2">
        <v>0</v>
      </c>
      <c r="FV1622" s="2">
        <v>0</v>
      </c>
      <c r="FW1622" s="2">
        <v>0</v>
      </c>
      <c r="FX1622" s="2">
        <v>0</v>
      </c>
      <c r="FY1622" s="2">
        <v>50</v>
      </c>
      <c r="FZ1622" s="2">
        <v>0</v>
      </c>
      <c r="GA1622" s="2">
        <v>0</v>
      </c>
      <c r="GB1622" s="2">
        <v>0</v>
      </c>
      <c r="GC1622" s="2">
        <v>0</v>
      </c>
      <c r="GD1622" s="2">
        <v>110</v>
      </c>
      <c r="GE1622" s="2">
        <v>3</v>
      </c>
      <c r="GF1622" s="2" t="s">
        <v>188</v>
      </c>
    </row>
    <row r="1623" spans="1:188" x14ac:dyDescent="0.7">
      <c r="A1623" s="2">
        <v>1599949</v>
      </c>
      <c r="B1623" s="2" t="s">
        <v>1809</v>
      </c>
      <c r="C1623" s="3">
        <v>41275</v>
      </c>
      <c r="D1623" s="2">
        <v>6</v>
      </c>
      <c r="E1623" s="2">
        <v>3</v>
      </c>
      <c r="F1623" s="2">
        <v>1</v>
      </c>
      <c r="G1623" s="2">
        <v>3</v>
      </c>
      <c r="H1623" s="2">
        <v>2</v>
      </c>
      <c r="I1623" s="2">
        <v>0</v>
      </c>
      <c r="J1623" s="2">
        <v>1</v>
      </c>
      <c r="K1623" s="2">
        <v>0</v>
      </c>
      <c r="L1623" s="2">
        <v>1</v>
      </c>
      <c r="M1623" s="2">
        <v>2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1</v>
      </c>
      <c r="AE1623" s="2">
        <v>0</v>
      </c>
      <c r="AF1623" s="2">
        <v>0</v>
      </c>
      <c r="AG1623" s="2">
        <v>0</v>
      </c>
      <c r="AH1623" s="2">
        <v>1</v>
      </c>
      <c r="AI1623" s="2">
        <v>1</v>
      </c>
      <c r="AJ1623" s="2">
        <v>0</v>
      </c>
      <c r="AK1623" s="2">
        <v>0</v>
      </c>
      <c r="AL1623" s="2">
        <v>0</v>
      </c>
      <c r="AM1623" s="2">
        <v>0</v>
      </c>
      <c r="AN1623" s="2">
        <v>1</v>
      </c>
      <c r="AO1623" s="2">
        <v>0</v>
      </c>
      <c r="AP1623" s="2">
        <v>0</v>
      </c>
      <c r="AQ1623" s="2">
        <v>0</v>
      </c>
      <c r="AR1623" s="2">
        <v>1</v>
      </c>
      <c r="AS1623" s="2">
        <v>0</v>
      </c>
      <c r="AT1623" s="2">
        <v>0</v>
      </c>
      <c r="AU1623" s="2">
        <v>0</v>
      </c>
      <c r="AV1623" s="2">
        <v>1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1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125</v>
      </c>
      <c r="CG1623" s="2">
        <v>75</v>
      </c>
      <c r="CH1623" s="2">
        <v>50</v>
      </c>
      <c r="CI1623" s="2">
        <v>0</v>
      </c>
      <c r="CJ1623" s="2">
        <v>25</v>
      </c>
      <c r="CK1623" s="2">
        <v>0</v>
      </c>
      <c r="CL1623" s="2">
        <v>50</v>
      </c>
      <c r="CM1623" s="2">
        <v>0</v>
      </c>
      <c r="CN1623" s="2">
        <v>50</v>
      </c>
      <c r="CO1623" s="2">
        <v>0</v>
      </c>
      <c r="CP1623" s="2">
        <v>25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0</v>
      </c>
      <c r="DA1623" s="2">
        <v>0</v>
      </c>
      <c r="DB1623" s="2">
        <v>50</v>
      </c>
      <c r="DC1623" s="2">
        <v>0</v>
      </c>
      <c r="DD1623" s="2">
        <v>25</v>
      </c>
      <c r="DE1623" s="2">
        <v>0</v>
      </c>
      <c r="DF1623" s="2">
        <v>50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0</v>
      </c>
      <c r="ED1623" s="2">
        <v>0</v>
      </c>
      <c r="EE1623" s="2">
        <v>50</v>
      </c>
      <c r="EF1623" s="2">
        <v>0</v>
      </c>
      <c r="EG1623" s="2">
        <v>0</v>
      </c>
      <c r="EH1623" s="2">
        <v>0</v>
      </c>
      <c r="EI1623" s="2">
        <v>0</v>
      </c>
      <c r="EJ1623" s="2">
        <v>0</v>
      </c>
      <c r="EK1623" s="2">
        <v>0</v>
      </c>
      <c r="EL1623" s="2">
        <v>0</v>
      </c>
      <c r="EM1623" s="2">
        <v>0</v>
      </c>
      <c r="EN1623" s="2">
        <v>0</v>
      </c>
      <c r="EO1623" s="2">
        <v>0</v>
      </c>
      <c r="EP1623" s="2">
        <v>0</v>
      </c>
      <c r="EQ1623" s="2">
        <v>0</v>
      </c>
      <c r="ER1623" s="2">
        <v>0</v>
      </c>
      <c r="ES1623" s="2">
        <v>0</v>
      </c>
      <c r="ET1623" s="2">
        <v>0</v>
      </c>
      <c r="EU1623" s="2">
        <v>0</v>
      </c>
      <c r="EV1623" s="2">
        <v>0</v>
      </c>
      <c r="EW1623" s="2">
        <v>0</v>
      </c>
      <c r="EX1623" s="2">
        <v>25</v>
      </c>
      <c r="EY1623" s="2">
        <v>0</v>
      </c>
      <c r="EZ1623" s="2">
        <v>0</v>
      </c>
      <c r="FA1623" s="2">
        <v>0</v>
      </c>
      <c r="FB1623" s="2">
        <v>0</v>
      </c>
      <c r="FC1623" s="2">
        <v>0</v>
      </c>
      <c r="FD1623" s="2">
        <v>0</v>
      </c>
      <c r="FE1623" s="2">
        <v>0</v>
      </c>
      <c r="FF1623" s="2">
        <v>0</v>
      </c>
      <c r="FG1623" s="2">
        <v>0</v>
      </c>
      <c r="FH1623" s="2">
        <v>0</v>
      </c>
      <c r="FI1623" s="2">
        <v>0</v>
      </c>
      <c r="FJ1623" s="2">
        <v>0</v>
      </c>
      <c r="FK1623" s="2">
        <v>0</v>
      </c>
      <c r="FL1623" s="2">
        <v>0</v>
      </c>
      <c r="FM1623" s="2">
        <v>0</v>
      </c>
      <c r="FN1623" s="2">
        <v>0</v>
      </c>
      <c r="FO1623" s="2">
        <v>0</v>
      </c>
      <c r="FP1623" s="2">
        <v>0</v>
      </c>
      <c r="FQ1623" s="2">
        <v>0</v>
      </c>
      <c r="FR1623" s="2">
        <v>0</v>
      </c>
      <c r="FS1623" s="2">
        <v>0</v>
      </c>
      <c r="FT1623" s="2">
        <v>50</v>
      </c>
      <c r="FU1623" s="2">
        <v>0</v>
      </c>
      <c r="FV1623" s="2">
        <v>0</v>
      </c>
      <c r="FW1623" s="2">
        <v>0</v>
      </c>
      <c r="FX1623" s="2">
        <v>0</v>
      </c>
      <c r="FY1623" s="2">
        <v>0</v>
      </c>
      <c r="FZ1623" s="2">
        <v>0</v>
      </c>
      <c r="GA1623" s="2">
        <v>0</v>
      </c>
      <c r="GB1623" s="2">
        <v>0</v>
      </c>
      <c r="GC1623" s="2">
        <v>0</v>
      </c>
      <c r="GD1623" s="2">
        <v>125</v>
      </c>
      <c r="GE1623" s="2">
        <v>4</v>
      </c>
      <c r="GF1623" s="2" t="s">
        <v>188</v>
      </c>
    </row>
    <row r="1624" spans="1:188" x14ac:dyDescent="0.7">
      <c r="A1624" s="2">
        <v>1600255</v>
      </c>
      <c r="B1624" s="2" t="s">
        <v>1810</v>
      </c>
      <c r="C1624" s="3">
        <v>41275</v>
      </c>
      <c r="D1624" s="2">
        <v>6</v>
      </c>
      <c r="E1624" s="2">
        <v>3</v>
      </c>
      <c r="F1624" s="2">
        <v>1</v>
      </c>
      <c r="G1624" s="2">
        <v>3</v>
      </c>
      <c r="H1624" s="2">
        <v>1</v>
      </c>
      <c r="I1624" s="2">
        <v>0</v>
      </c>
      <c r="J1624" s="2">
        <v>1</v>
      </c>
      <c r="K1624" s="2">
        <v>0</v>
      </c>
      <c r="L1624" s="2">
        <v>6</v>
      </c>
      <c r="M1624" s="2">
        <v>1</v>
      </c>
      <c r="N1624" s="2">
        <v>0</v>
      </c>
      <c r="O1624" s="2">
        <v>1</v>
      </c>
      <c r="P1624" s="2">
        <v>0</v>
      </c>
      <c r="Q1624" s="2">
        <v>6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1</v>
      </c>
      <c r="AE1624" s="2">
        <v>0</v>
      </c>
      <c r="AF1624" s="2">
        <v>0</v>
      </c>
      <c r="AG1624" s="2">
        <v>0</v>
      </c>
      <c r="AH1624" s="2">
        <v>1</v>
      </c>
      <c r="AI1624" s="2">
        <v>1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0</v>
      </c>
      <c r="AP1624" s="2">
        <v>0</v>
      </c>
      <c r="AQ1624" s="2">
        <v>0</v>
      </c>
      <c r="AR1624" s="2">
        <v>1</v>
      </c>
      <c r="AS1624" s="2">
        <v>0</v>
      </c>
      <c r="AT1624" s="2">
        <v>0</v>
      </c>
      <c r="AU1624" s="2">
        <v>0</v>
      </c>
      <c r="AV1624" s="2">
        <v>1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511.4</v>
      </c>
      <c r="CG1624" s="2">
        <v>411.4</v>
      </c>
      <c r="CH1624" s="2">
        <v>100</v>
      </c>
      <c r="CI1624" s="2">
        <v>0</v>
      </c>
      <c r="CJ1624" s="2">
        <v>100</v>
      </c>
      <c r="CK1624" s="2">
        <v>0</v>
      </c>
      <c r="CL1624" s="2">
        <v>311.39999999999998</v>
      </c>
      <c r="CM1624" s="2">
        <v>0</v>
      </c>
      <c r="CN1624" s="2">
        <v>100</v>
      </c>
      <c r="CO1624" s="2">
        <v>0</v>
      </c>
      <c r="CP1624" s="2">
        <v>100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100</v>
      </c>
      <c r="DC1624" s="2">
        <v>0</v>
      </c>
      <c r="DD1624" s="2">
        <v>100</v>
      </c>
      <c r="DE1624" s="2">
        <v>0</v>
      </c>
      <c r="DF1624" s="2">
        <v>311.39999999999998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100</v>
      </c>
      <c r="ED1624" s="2">
        <v>0</v>
      </c>
      <c r="EE1624" s="2">
        <v>0</v>
      </c>
      <c r="EF1624" s="2">
        <v>0</v>
      </c>
      <c r="EG1624" s="2">
        <v>0</v>
      </c>
      <c r="EH1624" s="2">
        <v>0</v>
      </c>
      <c r="EI1624" s="2">
        <v>0</v>
      </c>
      <c r="EJ1624" s="2">
        <v>0</v>
      </c>
      <c r="EK1624" s="2">
        <v>0</v>
      </c>
      <c r="EL1624" s="2">
        <v>0</v>
      </c>
      <c r="EM1624" s="2">
        <v>0</v>
      </c>
      <c r="EN1624" s="2">
        <v>0</v>
      </c>
      <c r="EO1624" s="2">
        <v>0</v>
      </c>
      <c r="EP1624" s="2">
        <v>0</v>
      </c>
      <c r="EQ1624" s="2">
        <v>0</v>
      </c>
      <c r="ER1624" s="2">
        <v>0</v>
      </c>
      <c r="ES1624" s="2">
        <v>0</v>
      </c>
      <c r="ET1624" s="2">
        <v>0</v>
      </c>
      <c r="EU1624" s="2">
        <v>0</v>
      </c>
      <c r="EV1624" s="2">
        <v>0</v>
      </c>
      <c r="EW1624" s="2">
        <v>0</v>
      </c>
      <c r="EX1624" s="2">
        <v>0</v>
      </c>
      <c r="EY1624" s="2">
        <v>0</v>
      </c>
      <c r="EZ1624" s="2">
        <v>100</v>
      </c>
      <c r="FA1624" s="2">
        <v>0</v>
      </c>
      <c r="FB1624" s="2">
        <v>0</v>
      </c>
      <c r="FC1624" s="2">
        <v>0</v>
      </c>
      <c r="FD1624" s="2">
        <v>0</v>
      </c>
      <c r="FE1624" s="2">
        <v>0</v>
      </c>
      <c r="FF1624" s="2">
        <v>0</v>
      </c>
      <c r="FG1624" s="2">
        <v>0</v>
      </c>
      <c r="FH1624" s="2">
        <v>0</v>
      </c>
      <c r="FI1624" s="2">
        <v>0</v>
      </c>
      <c r="FJ1624" s="2">
        <v>0</v>
      </c>
      <c r="FK1624" s="2">
        <v>0</v>
      </c>
      <c r="FL1624" s="2">
        <v>0</v>
      </c>
      <c r="FM1624" s="2">
        <v>0</v>
      </c>
      <c r="FN1624" s="2">
        <v>0</v>
      </c>
      <c r="FO1624" s="2">
        <v>0</v>
      </c>
      <c r="FP1624" s="2">
        <v>0</v>
      </c>
      <c r="FQ1624" s="2">
        <v>0</v>
      </c>
      <c r="FR1624" s="2">
        <v>0</v>
      </c>
      <c r="FS1624" s="2">
        <v>0</v>
      </c>
      <c r="FT1624" s="2">
        <v>0</v>
      </c>
      <c r="FU1624" s="2">
        <v>0</v>
      </c>
      <c r="FV1624" s="2">
        <v>0</v>
      </c>
      <c r="FW1624" s="2">
        <v>0</v>
      </c>
      <c r="FX1624" s="2">
        <v>224.52</v>
      </c>
      <c r="FY1624" s="2">
        <v>0</v>
      </c>
      <c r="FZ1624" s="2">
        <v>0</v>
      </c>
      <c r="GA1624" s="2">
        <v>86.88</v>
      </c>
      <c r="GB1624" s="2">
        <v>0</v>
      </c>
      <c r="GC1624" s="2">
        <v>0</v>
      </c>
      <c r="GD1624" s="2">
        <v>511.4</v>
      </c>
      <c r="GE1624" s="2">
        <v>8</v>
      </c>
      <c r="GF1624" s="2" t="s">
        <v>188</v>
      </c>
    </row>
    <row r="1625" spans="1:188" x14ac:dyDescent="0.7">
      <c r="A1625" s="2">
        <v>1600829</v>
      </c>
      <c r="B1625" s="2" t="s">
        <v>1811</v>
      </c>
      <c r="C1625" s="3">
        <v>41275</v>
      </c>
      <c r="D1625" s="2">
        <v>6</v>
      </c>
      <c r="E1625" s="2">
        <v>3</v>
      </c>
      <c r="F1625" s="2">
        <v>1</v>
      </c>
      <c r="G1625" s="2">
        <v>3</v>
      </c>
      <c r="H1625" s="2">
        <v>1</v>
      </c>
      <c r="I1625" s="2">
        <v>0</v>
      </c>
      <c r="J1625" s="2">
        <v>2</v>
      </c>
      <c r="K1625" s="2">
        <v>0</v>
      </c>
      <c r="L1625" s="2">
        <v>1</v>
      </c>
      <c r="M1625" s="2">
        <v>1</v>
      </c>
      <c r="N1625" s="2">
        <v>0</v>
      </c>
      <c r="O1625" s="2">
        <v>2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1</v>
      </c>
      <c r="AE1625" s="2">
        <v>0</v>
      </c>
      <c r="AF1625" s="2">
        <v>0</v>
      </c>
      <c r="AG1625" s="2">
        <v>0</v>
      </c>
      <c r="AH1625" s="2">
        <v>1</v>
      </c>
      <c r="AI1625" s="2">
        <v>1</v>
      </c>
      <c r="AJ1625" s="2">
        <v>0</v>
      </c>
      <c r="AK1625" s="2">
        <v>0</v>
      </c>
      <c r="AL1625" s="2">
        <v>0</v>
      </c>
      <c r="AM1625" s="2">
        <v>0</v>
      </c>
      <c r="AN1625" s="2">
        <v>1</v>
      </c>
      <c r="AO1625" s="2">
        <v>0</v>
      </c>
      <c r="AP1625" s="2">
        <v>0</v>
      </c>
      <c r="AQ1625" s="2">
        <v>0</v>
      </c>
      <c r="AR1625" s="2">
        <v>1</v>
      </c>
      <c r="AS1625" s="2">
        <v>0</v>
      </c>
      <c r="AT1625" s="2">
        <v>0</v>
      </c>
      <c r="AU1625" s="2">
        <v>0</v>
      </c>
      <c r="AV1625" s="2">
        <v>1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1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120</v>
      </c>
      <c r="CG1625" s="2">
        <v>100</v>
      </c>
      <c r="CH1625" s="2">
        <v>20</v>
      </c>
      <c r="CI1625" s="2">
        <v>0</v>
      </c>
      <c r="CJ1625" s="2">
        <v>50</v>
      </c>
      <c r="CK1625" s="2">
        <v>0</v>
      </c>
      <c r="CL1625" s="2">
        <v>50</v>
      </c>
      <c r="CM1625" s="2">
        <v>0</v>
      </c>
      <c r="CN1625" s="2">
        <v>20</v>
      </c>
      <c r="CO1625" s="2">
        <v>0</v>
      </c>
      <c r="CP1625" s="2">
        <v>50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20</v>
      </c>
      <c r="DC1625" s="2">
        <v>0</v>
      </c>
      <c r="DD1625" s="2">
        <v>50</v>
      </c>
      <c r="DE1625" s="2">
        <v>0</v>
      </c>
      <c r="DF1625" s="2">
        <v>50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20</v>
      </c>
      <c r="DY1625" s="2">
        <v>0</v>
      </c>
      <c r="DZ1625" s="2">
        <v>0</v>
      </c>
      <c r="EA1625" s="2">
        <v>0</v>
      </c>
      <c r="EB1625" s="2">
        <v>0</v>
      </c>
      <c r="EC1625" s="2">
        <v>0</v>
      </c>
      <c r="ED1625" s="2">
        <v>0</v>
      </c>
      <c r="EE1625" s="2">
        <v>0</v>
      </c>
      <c r="EF1625" s="2">
        <v>0</v>
      </c>
      <c r="EG1625" s="2">
        <v>0</v>
      </c>
      <c r="EH1625" s="2">
        <v>0</v>
      </c>
      <c r="EI1625" s="2">
        <v>0</v>
      </c>
      <c r="EJ1625" s="2">
        <v>0</v>
      </c>
      <c r="EK1625" s="2">
        <v>0</v>
      </c>
      <c r="EL1625" s="2">
        <v>0</v>
      </c>
      <c r="EM1625" s="2">
        <v>0</v>
      </c>
      <c r="EN1625" s="2">
        <v>0</v>
      </c>
      <c r="EO1625" s="2">
        <v>0</v>
      </c>
      <c r="EP1625" s="2">
        <v>0</v>
      </c>
      <c r="EQ1625" s="2">
        <v>0</v>
      </c>
      <c r="ER1625" s="2">
        <v>0</v>
      </c>
      <c r="ES1625" s="2">
        <v>0</v>
      </c>
      <c r="ET1625" s="2">
        <v>0</v>
      </c>
      <c r="EU1625" s="2">
        <v>0</v>
      </c>
      <c r="EV1625" s="2">
        <v>0</v>
      </c>
      <c r="EW1625" s="2">
        <v>25</v>
      </c>
      <c r="EX1625" s="2">
        <v>0</v>
      </c>
      <c r="EY1625" s="2">
        <v>25</v>
      </c>
      <c r="EZ1625" s="2">
        <v>0</v>
      </c>
      <c r="FA1625" s="2">
        <v>0</v>
      </c>
      <c r="FB1625" s="2">
        <v>0</v>
      </c>
      <c r="FC1625" s="2">
        <v>0</v>
      </c>
      <c r="FD1625" s="2">
        <v>0</v>
      </c>
      <c r="FE1625" s="2">
        <v>0</v>
      </c>
      <c r="FF1625" s="2">
        <v>0</v>
      </c>
      <c r="FG1625" s="2">
        <v>0</v>
      </c>
      <c r="FH1625" s="2">
        <v>0</v>
      </c>
      <c r="FI1625" s="2">
        <v>0</v>
      </c>
      <c r="FJ1625" s="2">
        <v>0</v>
      </c>
      <c r="FK1625" s="2">
        <v>0</v>
      </c>
      <c r="FL1625" s="2">
        <v>0</v>
      </c>
      <c r="FM1625" s="2">
        <v>0</v>
      </c>
      <c r="FN1625" s="2">
        <v>0</v>
      </c>
      <c r="FO1625" s="2">
        <v>0</v>
      </c>
      <c r="FP1625" s="2">
        <v>0</v>
      </c>
      <c r="FQ1625" s="2">
        <v>0</v>
      </c>
      <c r="FR1625" s="2">
        <v>0</v>
      </c>
      <c r="FS1625" s="2">
        <v>0</v>
      </c>
      <c r="FT1625" s="2">
        <v>0</v>
      </c>
      <c r="FU1625" s="2">
        <v>0</v>
      </c>
      <c r="FV1625" s="2">
        <v>0</v>
      </c>
      <c r="FW1625" s="2">
        <v>0</v>
      </c>
      <c r="FX1625" s="2">
        <v>0</v>
      </c>
      <c r="FY1625" s="2">
        <v>50</v>
      </c>
      <c r="FZ1625" s="2">
        <v>0</v>
      </c>
      <c r="GA1625" s="2">
        <v>0</v>
      </c>
      <c r="GB1625" s="2">
        <v>0</v>
      </c>
      <c r="GC1625" s="2">
        <v>0</v>
      </c>
      <c r="GD1625" s="2">
        <v>120</v>
      </c>
      <c r="GE1625" s="2">
        <v>4</v>
      </c>
      <c r="GF1625" s="2" t="s">
        <v>188</v>
      </c>
    </row>
    <row r="1626" spans="1:188" x14ac:dyDescent="0.7">
      <c r="A1626" s="2">
        <v>1602121</v>
      </c>
      <c r="B1626" s="2" t="s">
        <v>1812</v>
      </c>
      <c r="C1626" s="3">
        <v>41275</v>
      </c>
      <c r="D1626" s="2">
        <v>6</v>
      </c>
      <c r="E1626" s="2">
        <v>3</v>
      </c>
      <c r="F1626" s="2">
        <v>1</v>
      </c>
      <c r="G1626" s="2">
        <v>3</v>
      </c>
      <c r="H1626" s="2">
        <v>1</v>
      </c>
      <c r="I1626" s="2">
        <v>0</v>
      </c>
      <c r="J1626" s="2">
        <v>1</v>
      </c>
      <c r="K1626" s="2">
        <v>0</v>
      </c>
      <c r="L1626" s="2">
        <v>1</v>
      </c>
      <c r="M1626" s="2">
        <v>1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1</v>
      </c>
      <c r="AE1626" s="2">
        <v>0</v>
      </c>
      <c r="AF1626" s="2">
        <v>0</v>
      </c>
      <c r="AG1626" s="2">
        <v>0</v>
      </c>
      <c r="AH1626" s="2">
        <v>1</v>
      </c>
      <c r="AI1626" s="2">
        <v>1</v>
      </c>
      <c r="AJ1626" s="2">
        <v>0</v>
      </c>
      <c r="AK1626" s="2">
        <v>0</v>
      </c>
      <c r="AL1626" s="2">
        <v>0</v>
      </c>
      <c r="AM1626" s="2">
        <v>0</v>
      </c>
      <c r="AN1626" s="2">
        <v>1</v>
      </c>
      <c r="AO1626" s="2">
        <v>0</v>
      </c>
      <c r="AP1626" s="2">
        <v>0</v>
      </c>
      <c r="AQ1626" s="2">
        <v>0</v>
      </c>
      <c r="AR1626" s="2">
        <v>1</v>
      </c>
      <c r="AS1626" s="2">
        <v>0</v>
      </c>
      <c r="AT1626" s="2">
        <v>0</v>
      </c>
      <c r="AU1626" s="2">
        <v>0</v>
      </c>
      <c r="AV1626" s="2">
        <v>1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1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120</v>
      </c>
      <c r="CG1626" s="2">
        <v>70</v>
      </c>
      <c r="CH1626" s="2">
        <v>50</v>
      </c>
      <c r="CI1626" s="2">
        <v>0</v>
      </c>
      <c r="CJ1626" s="2">
        <v>20</v>
      </c>
      <c r="CK1626" s="2">
        <v>0</v>
      </c>
      <c r="CL1626" s="2">
        <v>50</v>
      </c>
      <c r="CM1626" s="2">
        <v>0</v>
      </c>
      <c r="CN1626" s="2">
        <v>50</v>
      </c>
      <c r="CO1626" s="2">
        <v>0</v>
      </c>
      <c r="CP1626" s="2">
        <v>20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50</v>
      </c>
      <c r="DC1626" s="2">
        <v>0</v>
      </c>
      <c r="DD1626" s="2">
        <v>20</v>
      </c>
      <c r="DE1626" s="2">
        <v>0</v>
      </c>
      <c r="DF1626" s="2">
        <v>50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50</v>
      </c>
      <c r="EF1626" s="2">
        <v>0</v>
      </c>
      <c r="EG1626" s="2">
        <v>0</v>
      </c>
      <c r="EH1626" s="2">
        <v>0</v>
      </c>
      <c r="EI1626" s="2">
        <v>0</v>
      </c>
      <c r="EJ1626" s="2">
        <v>0</v>
      </c>
      <c r="EK1626" s="2">
        <v>0</v>
      </c>
      <c r="EL1626" s="2">
        <v>0</v>
      </c>
      <c r="EM1626" s="2">
        <v>0</v>
      </c>
      <c r="EN1626" s="2">
        <v>0</v>
      </c>
      <c r="EO1626" s="2">
        <v>0</v>
      </c>
      <c r="EP1626" s="2">
        <v>0</v>
      </c>
      <c r="EQ1626" s="2">
        <v>0</v>
      </c>
      <c r="ER1626" s="2">
        <v>0</v>
      </c>
      <c r="ES1626" s="2">
        <v>0</v>
      </c>
      <c r="ET1626" s="2">
        <v>0</v>
      </c>
      <c r="EU1626" s="2">
        <v>0</v>
      </c>
      <c r="EV1626" s="2">
        <v>0</v>
      </c>
      <c r="EW1626" s="2">
        <v>0</v>
      </c>
      <c r="EX1626" s="2">
        <v>0</v>
      </c>
      <c r="EY1626" s="2">
        <v>0</v>
      </c>
      <c r="EZ1626" s="2">
        <v>0</v>
      </c>
      <c r="FA1626" s="2">
        <v>0</v>
      </c>
      <c r="FB1626" s="2">
        <v>20</v>
      </c>
      <c r="FC1626" s="2">
        <v>0</v>
      </c>
      <c r="FD1626" s="2">
        <v>0</v>
      </c>
      <c r="FE1626" s="2">
        <v>0</v>
      </c>
      <c r="FF1626" s="2">
        <v>0</v>
      </c>
      <c r="FG1626" s="2">
        <v>0</v>
      </c>
      <c r="FH1626" s="2">
        <v>0</v>
      </c>
      <c r="FI1626" s="2">
        <v>0</v>
      </c>
      <c r="FJ1626" s="2">
        <v>0</v>
      </c>
      <c r="FK1626" s="2">
        <v>0</v>
      </c>
      <c r="FL1626" s="2">
        <v>0</v>
      </c>
      <c r="FM1626" s="2">
        <v>0</v>
      </c>
      <c r="FN1626" s="2">
        <v>0</v>
      </c>
      <c r="FO1626" s="2">
        <v>0</v>
      </c>
      <c r="FP1626" s="2">
        <v>0</v>
      </c>
      <c r="FQ1626" s="2">
        <v>0</v>
      </c>
      <c r="FR1626" s="2">
        <v>0</v>
      </c>
      <c r="FS1626" s="2">
        <v>0</v>
      </c>
      <c r="FT1626" s="2">
        <v>0</v>
      </c>
      <c r="FU1626" s="2">
        <v>0</v>
      </c>
      <c r="FV1626" s="2">
        <v>0</v>
      </c>
      <c r="FW1626" s="2">
        <v>0</v>
      </c>
      <c r="FX1626" s="2">
        <v>50</v>
      </c>
      <c r="FY1626" s="2">
        <v>0</v>
      </c>
      <c r="FZ1626" s="2">
        <v>0</v>
      </c>
      <c r="GA1626" s="2">
        <v>0</v>
      </c>
      <c r="GB1626" s="2">
        <v>0</v>
      </c>
      <c r="GC1626" s="2">
        <v>0</v>
      </c>
      <c r="GD1626" s="2">
        <v>120</v>
      </c>
      <c r="GE1626" s="2">
        <v>3</v>
      </c>
      <c r="GF1626" s="2" t="s">
        <v>188</v>
      </c>
    </row>
    <row r="1627" spans="1:188" x14ac:dyDescent="0.7">
      <c r="A1627" s="2">
        <v>1602316</v>
      </c>
      <c r="B1627" s="2" t="s">
        <v>1813</v>
      </c>
      <c r="C1627" s="3">
        <v>41275</v>
      </c>
      <c r="D1627" s="2">
        <v>6</v>
      </c>
      <c r="E1627" s="2">
        <v>3</v>
      </c>
      <c r="F1627" s="2">
        <v>1</v>
      </c>
      <c r="G1627" s="2">
        <v>3</v>
      </c>
      <c r="H1627" s="2">
        <v>1</v>
      </c>
      <c r="I1627" s="2">
        <v>0</v>
      </c>
      <c r="J1627" s="2">
        <v>1</v>
      </c>
      <c r="K1627" s="2">
        <v>0</v>
      </c>
      <c r="L1627" s="2">
        <v>1</v>
      </c>
      <c r="M1627" s="2">
        <v>1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1</v>
      </c>
      <c r="AE1627" s="2">
        <v>0</v>
      </c>
      <c r="AF1627" s="2">
        <v>0</v>
      </c>
      <c r="AG1627" s="2">
        <v>0</v>
      </c>
      <c r="AH1627" s="2">
        <v>1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N1627" s="2">
        <v>1</v>
      </c>
      <c r="AO1627" s="2">
        <v>0</v>
      </c>
      <c r="AP1627" s="2">
        <v>0</v>
      </c>
      <c r="AQ1627" s="2">
        <v>0</v>
      </c>
      <c r="AR1627" s="2">
        <v>1</v>
      </c>
      <c r="AS1627" s="2">
        <v>0</v>
      </c>
      <c r="AT1627" s="2">
        <v>0</v>
      </c>
      <c r="AU1627" s="2">
        <v>0</v>
      </c>
      <c r="AV1627" s="2">
        <v>1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1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150</v>
      </c>
      <c r="CG1627" s="2">
        <v>100</v>
      </c>
      <c r="CH1627" s="2">
        <v>50</v>
      </c>
      <c r="CI1627" s="2">
        <v>0</v>
      </c>
      <c r="CJ1627" s="2">
        <v>50</v>
      </c>
      <c r="CK1627" s="2">
        <v>0</v>
      </c>
      <c r="CL1627" s="2">
        <v>50</v>
      </c>
      <c r="CM1627" s="2">
        <v>0</v>
      </c>
      <c r="CN1627" s="2">
        <v>50</v>
      </c>
      <c r="CO1627" s="2">
        <v>0</v>
      </c>
      <c r="CP1627" s="2">
        <v>50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0</v>
      </c>
      <c r="CZ1627" s="2">
        <v>0</v>
      </c>
      <c r="DA1627" s="2">
        <v>0</v>
      </c>
      <c r="DB1627" s="2">
        <v>50</v>
      </c>
      <c r="DC1627" s="2">
        <v>0</v>
      </c>
      <c r="DD1627" s="2">
        <v>50</v>
      </c>
      <c r="DE1627" s="2">
        <v>0</v>
      </c>
      <c r="DF1627" s="2">
        <v>50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  <c r="EC1627" s="2">
        <v>0</v>
      </c>
      <c r="ED1627" s="2">
        <v>0</v>
      </c>
      <c r="EE1627" s="2">
        <v>0</v>
      </c>
      <c r="EF1627" s="2">
        <v>50</v>
      </c>
      <c r="EG1627" s="2">
        <v>0</v>
      </c>
      <c r="EH1627" s="2">
        <v>0</v>
      </c>
      <c r="EI1627" s="2">
        <v>0</v>
      </c>
      <c r="EJ1627" s="2">
        <v>0</v>
      </c>
      <c r="EK1627" s="2">
        <v>0</v>
      </c>
      <c r="EL1627" s="2">
        <v>0</v>
      </c>
      <c r="EM1627" s="2">
        <v>0</v>
      </c>
      <c r="EN1627" s="2">
        <v>0</v>
      </c>
      <c r="EO1627" s="2">
        <v>0</v>
      </c>
      <c r="EP1627" s="2">
        <v>0</v>
      </c>
      <c r="EQ1627" s="2">
        <v>0</v>
      </c>
      <c r="ER1627" s="2">
        <v>0</v>
      </c>
      <c r="ES1627" s="2">
        <v>0</v>
      </c>
      <c r="ET1627" s="2">
        <v>0</v>
      </c>
      <c r="EU1627" s="2">
        <v>0</v>
      </c>
      <c r="EV1627" s="2">
        <v>0</v>
      </c>
      <c r="EW1627" s="2">
        <v>0</v>
      </c>
      <c r="EX1627" s="2">
        <v>50</v>
      </c>
      <c r="EY1627" s="2">
        <v>0</v>
      </c>
      <c r="EZ1627" s="2">
        <v>0</v>
      </c>
      <c r="FA1627" s="2">
        <v>0</v>
      </c>
      <c r="FB1627" s="2">
        <v>0</v>
      </c>
      <c r="FC1627" s="2">
        <v>0</v>
      </c>
      <c r="FD1627" s="2">
        <v>0</v>
      </c>
      <c r="FE1627" s="2">
        <v>0</v>
      </c>
      <c r="FF1627" s="2">
        <v>0</v>
      </c>
      <c r="FG1627" s="2">
        <v>0</v>
      </c>
      <c r="FH1627" s="2">
        <v>0</v>
      </c>
      <c r="FI1627" s="2">
        <v>0</v>
      </c>
      <c r="FJ1627" s="2">
        <v>0</v>
      </c>
      <c r="FK1627" s="2">
        <v>0</v>
      </c>
      <c r="FL1627" s="2">
        <v>0</v>
      </c>
      <c r="FM1627" s="2">
        <v>0</v>
      </c>
      <c r="FN1627" s="2">
        <v>0</v>
      </c>
      <c r="FO1627" s="2">
        <v>0</v>
      </c>
      <c r="FP1627" s="2">
        <v>0</v>
      </c>
      <c r="FQ1627" s="2">
        <v>0</v>
      </c>
      <c r="FR1627" s="2">
        <v>0</v>
      </c>
      <c r="FS1627" s="2">
        <v>0</v>
      </c>
      <c r="FT1627" s="2">
        <v>0</v>
      </c>
      <c r="FU1627" s="2">
        <v>0</v>
      </c>
      <c r="FV1627" s="2">
        <v>0</v>
      </c>
      <c r="FW1627" s="2">
        <v>0</v>
      </c>
      <c r="FX1627" s="2">
        <v>0</v>
      </c>
      <c r="FY1627" s="2">
        <v>0</v>
      </c>
      <c r="FZ1627" s="2">
        <v>50</v>
      </c>
      <c r="GA1627" s="2">
        <v>0</v>
      </c>
      <c r="GB1627" s="2">
        <v>0</v>
      </c>
      <c r="GC1627" s="2">
        <v>0</v>
      </c>
      <c r="GD1627" s="2">
        <v>150</v>
      </c>
      <c r="GE1627" s="2">
        <v>3</v>
      </c>
      <c r="GF1627" s="2" t="s">
        <v>188</v>
      </c>
    </row>
    <row r="1628" spans="1:188" x14ac:dyDescent="0.7">
      <c r="A1628" s="2">
        <v>1604510</v>
      </c>
      <c r="B1628" s="2" t="s">
        <v>1814</v>
      </c>
      <c r="C1628" s="3">
        <v>41275</v>
      </c>
      <c r="D1628" s="2">
        <v>6</v>
      </c>
      <c r="E1628" s="2">
        <v>3</v>
      </c>
      <c r="F1628" s="2">
        <v>1</v>
      </c>
      <c r="G1628" s="2">
        <v>3</v>
      </c>
      <c r="H1628" s="2">
        <v>1</v>
      </c>
      <c r="I1628" s="2">
        <v>0</v>
      </c>
      <c r="J1628" s="2">
        <v>1</v>
      </c>
      <c r="K1628" s="2">
        <v>0</v>
      </c>
      <c r="L1628" s="2">
        <v>2</v>
      </c>
      <c r="M1628" s="2">
        <v>1</v>
      </c>
      <c r="N1628" s="2">
        <v>0</v>
      </c>
      <c r="O1628" s="2">
        <v>1</v>
      </c>
      <c r="P1628" s="2">
        <v>0</v>
      </c>
      <c r="Q1628" s="2">
        <v>2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1</v>
      </c>
      <c r="AE1628" s="2">
        <v>0</v>
      </c>
      <c r="AF1628" s="2">
        <v>0</v>
      </c>
      <c r="AG1628" s="2">
        <v>0</v>
      </c>
      <c r="AH1628" s="2">
        <v>1</v>
      </c>
      <c r="AI1628" s="2">
        <v>1</v>
      </c>
      <c r="AJ1628" s="2">
        <v>0</v>
      </c>
      <c r="AK1628" s="2">
        <v>0</v>
      </c>
      <c r="AL1628" s="2">
        <v>0</v>
      </c>
      <c r="AM1628" s="2">
        <v>0</v>
      </c>
      <c r="AN1628" s="2">
        <v>1</v>
      </c>
      <c r="AO1628" s="2">
        <v>0</v>
      </c>
      <c r="AP1628" s="2">
        <v>0</v>
      </c>
      <c r="AQ1628" s="2">
        <v>0</v>
      </c>
      <c r="AR1628" s="2">
        <v>1</v>
      </c>
      <c r="AS1628" s="2">
        <v>0</v>
      </c>
      <c r="AT1628" s="2">
        <v>0</v>
      </c>
      <c r="AU1628" s="2">
        <v>0</v>
      </c>
      <c r="AV1628" s="2">
        <v>1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1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181</v>
      </c>
      <c r="CG1628" s="2">
        <v>131</v>
      </c>
      <c r="CH1628" s="2">
        <v>50</v>
      </c>
      <c r="CI1628" s="2">
        <v>0</v>
      </c>
      <c r="CJ1628" s="2">
        <v>25</v>
      </c>
      <c r="CK1628" s="2">
        <v>0</v>
      </c>
      <c r="CL1628" s="2">
        <v>106</v>
      </c>
      <c r="CM1628" s="2">
        <v>0</v>
      </c>
      <c r="CN1628" s="2">
        <v>50</v>
      </c>
      <c r="CO1628" s="2">
        <v>0</v>
      </c>
      <c r="CP1628" s="2">
        <v>25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0</v>
      </c>
      <c r="CZ1628" s="2">
        <v>0</v>
      </c>
      <c r="DA1628" s="2">
        <v>0</v>
      </c>
      <c r="DB1628" s="2">
        <v>50</v>
      </c>
      <c r="DC1628" s="2">
        <v>0</v>
      </c>
      <c r="DD1628" s="2">
        <v>25</v>
      </c>
      <c r="DE1628" s="2">
        <v>0</v>
      </c>
      <c r="DF1628" s="2">
        <v>106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50</v>
      </c>
      <c r="EE1628" s="2">
        <v>0</v>
      </c>
      <c r="EF1628" s="2">
        <v>0</v>
      </c>
      <c r="EG1628" s="2">
        <v>0</v>
      </c>
      <c r="EH1628" s="2">
        <v>0</v>
      </c>
      <c r="EI1628" s="2">
        <v>0</v>
      </c>
      <c r="EJ1628" s="2">
        <v>0</v>
      </c>
      <c r="EK1628" s="2">
        <v>0</v>
      </c>
      <c r="EL1628" s="2">
        <v>0</v>
      </c>
      <c r="EM1628" s="2">
        <v>0</v>
      </c>
      <c r="EN1628" s="2">
        <v>0</v>
      </c>
      <c r="EO1628" s="2">
        <v>0</v>
      </c>
      <c r="EP1628" s="2">
        <v>0</v>
      </c>
      <c r="EQ1628" s="2">
        <v>0</v>
      </c>
      <c r="ER1628" s="2">
        <v>0</v>
      </c>
      <c r="ES1628" s="2">
        <v>0</v>
      </c>
      <c r="ET1628" s="2">
        <v>0</v>
      </c>
      <c r="EU1628" s="2">
        <v>0</v>
      </c>
      <c r="EV1628" s="2">
        <v>0</v>
      </c>
      <c r="EW1628" s="2">
        <v>0</v>
      </c>
      <c r="EX1628" s="2">
        <v>0</v>
      </c>
      <c r="EY1628" s="2">
        <v>0</v>
      </c>
      <c r="EZ1628" s="2">
        <v>0</v>
      </c>
      <c r="FA1628" s="2">
        <v>0</v>
      </c>
      <c r="FB1628" s="2">
        <v>0</v>
      </c>
      <c r="FC1628" s="2">
        <v>0</v>
      </c>
      <c r="FD1628" s="2">
        <v>0</v>
      </c>
      <c r="FE1628" s="2">
        <v>25</v>
      </c>
      <c r="FF1628" s="2">
        <v>0</v>
      </c>
      <c r="FG1628" s="2">
        <v>0</v>
      </c>
      <c r="FH1628" s="2">
        <v>0</v>
      </c>
      <c r="FI1628" s="2">
        <v>0</v>
      </c>
      <c r="FJ1628" s="2">
        <v>0</v>
      </c>
      <c r="FK1628" s="2">
        <v>0</v>
      </c>
      <c r="FL1628" s="2">
        <v>0</v>
      </c>
      <c r="FM1628" s="2">
        <v>0</v>
      </c>
      <c r="FN1628" s="2">
        <v>0</v>
      </c>
      <c r="FO1628" s="2">
        <v>0</v>
      </c>
      <c r="FP1628" s="2">
        <v>0</v>
      </c>
      <c r="FQ1628" s="2">
        <v>0</v>
      </c>
      <c r="FR1628" s="2">
        <v>0</v>
      </c>
      <c r="FS1628" s="2">
        <v>0</v>
      </c>
      <c r="FT1628" s="2">
        <v>0</v>
      </c>
      <c r="FU1628" s="2">
        <v>0</v>
      </c>
      <c r="FV1628" s="2">
        <v>0</v>
      </c>
      <c r="FW1628" s="2">
        <v>0</v>
      </c>
      <c r="FX1628" s="2">
        <v>0</v>
      </c>
      <c r="FY1628" s="2">
        <v>0</v>
      </c>
      <c r="FZ1628" s="2">
        <v>70</v>
      </c>
      <c r="GA1628" s="2">
        <v>36</v>
      </c>
      <c r="GB1628" s="2">
        <v>0</v>
      </c>
      <c r="GC1628" s="2">
        <v>0</v>
      </c>
      <c r="GD1628" s="2">
        <v>181</v>
      </c>
      <c r="GE1628" s="2">
        <v>4</v>
      </c>
      <c r="GF1628" s="2" t="s">
        <v>188</v>
      </c>
    </row>
    <row r="1629" spans="1:188" x14ac:dyDescent="0.7">
      <c r="A1629" s="2">
        <v>1605739</v>
      </c>
      <c r="B1629" s="2" t="s">
        <v>1815</v>
      </c>
      <c r="C1629" s="3">
        <v>41275</v>
      </c>
      <c r="D1629" s="2">
        <v>6</v>
      </c>
      <c r="E1629" s="2">
        <v>3</v>
      </c>
      <c r="F1629" s="2">
        <v>1</v>
      </c>
      <c r="G1629" s="2">
        <v>3</v>
      </c>
      <c r="H1629" s="2">
        <v>1</v>
      </c>
      <c r="I1629" s="2">
        <v>0</v>
      </c>
      <c r="J1629" s="2">
        <v>1</v>
      </c>
      <c r="K1629" s="2">
        <v>0</v>
      </c>
      <c r="L1629" s="2">
        <v>4</v>
      </c>
      <c r="M1629" s="2">
        <v>1</v>
      </c>
      <c r="N1629" s="2">
        <v>0</v>
      </c>
      <c r="O1629" s="2">
        <v>1</v>
      </c>
      <c r="P1629" s="2">
        <v>0</v>
      </c>
      <c r="Q1629" s="2">
        <v>4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1</v>
      </c>
      <c r="AE1629" s="2">
        <v>0</v>
      </c>
      <c r="AF1629" s="2">
        <v>0</v>
      </c>
      <c r="AG1629" s="2">
        <v>0</v>
      </c>
      <c r="AH1629" s="2">
        <v>1</v>
      </c>
      <c r="AI1629" s="2">
        <v>1</v>
      </c>
      <c r="AJ1629" s="2">
        <v>0</v>
      </c>
      <c r="AK1629" s="2">
        <v>0</v>
      </c>
      <c r="AL1629" s="2">
        <v>0</v>
      </c>
      <c r="AM1629" s="2">
        <v>0</v>
      </c>
      <c r="AN1629" s="2">
        <v>1</v>
      </c>
      <c r="AO1629" s="2">
        <v>0</v>
      </c>
      <c r="AP1629" s="2">
        <v>0</v>
      </c>
      <c r="AQ1629" s="2">
        <v>0</v>
      </c>
      <c r="AR1629" s="2">
        <v>1</v>
      </c>
      <c r="AS1629" s="2">
        <v>0</v>
      </c>
      <c r="AT1629" s="2">
        <v>0</v>
      </c>
      <c r="AU1629" s="2">
        <v>0</v>
      </c>
      <c r="AV1629" s="2">
        <v>1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1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195</v>
      </c>
      <c r="CG1629" s="2">
        <v>175</v>
      </c>
      <c r="CH1629" s="2">
        <v>20</v>
      </c>
      <c r="CI1629" s="2">
        <v>0</v>
      </c>
      <c r="CJ1629" s="2">
        <v>25</v>
      </c>
      <c r="CK1629" s="2">
        <v>0</v>
      </c>
      <c r="CL1629" s="2">
        <v>150</v>
      </c>
      <c r="CM1629" s="2">
        <v>0</v>
      </c>
      <c r="CN1629" s="2">
        <v>20</v>
      </c>
      <c r="CO1629" s="2">
        <v>0</v>
      </c>
      <c r="CP1629" s="2">
        <v>25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20</v>
      </c>
      <c r="DC1629" s="2">
        <v>0</v>
      </c>
      <c r="DD1629" s="2">
        <v>25</v>
      </c>
      <c r="DE1629" s="2">
        <v>0</v>
      </c>
      <c r="DF1629" s="2">
        <v>150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20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  <c r="EC1629" s="2">
        <v>0</v>
      </c>
      <c r="ED1629" s="2">
        <v>0</v>
      </c>
      <c r="EE1629" s="2">
        <v>0</v>
      </c>
      <c r="EF1629" s="2">
        <v>0</v>
      </c>
      <c r="EG1629" s="2">
        <v>0</v>
      </c>
      <c r="EH1629" s="2">
        <v>0</v>
      </c>
      <c r="EI1629" s="2">
        <v>0</v>
      </c>
      <c r="EJ1629" s="2">
        <v>0</v>
      </c>
      <c r="EK1629" s="2">
        <v>0</v>
      </c>
      <c r="EL1629" s="2">
        <v>0</v>
      </c>
      <c r="EM1629" s="2">
        <v>0</v>
      </c>
      <c r="EN1629" s="2">
        <v>0</v>
      </c>
      <c r="EO1629" s="2">
        <v>0</v>
      </c>
      <c r="EP1629" s="2">
        <v>0</v>
      </c>
      <c r="EQ1629" s="2">
        <v>0</v>
      </c>
      <c r="ER1629" s="2">
        <v>0</v>
      </c>
      <c r="ES1629" s="2">
        <v>0</v>
      </c>
      <c r="ET1629" s="2">
        <v>0</v>
      </c>
      <c r="EU1629" s="2">
        <v>0</v>
      </c>
      <c r="EV1629" s="2">
        <v>0</v>
      </c>
      <c r="EW1629" s="2">
        <v>0</v>
      </c>
      <c r="EX1629" s="2">
        <v>0</v>
      </c>
      <c r="EY1629" s="2">
        <v>0</v>
      </c>
      <c r="EZ1629" s="2">
        <v>0</v>
      </c>
      <c r="FA1629" s="2">
        <v>0</v>
      </c>
      <c r="FB1629" s="2">
        <v>0</v>
      </c>
      <c r="FC1629" s="2">
        <v>0</v>
      </c>
      <c r="FD1629" s="2">
        <v>25</v>
      </c>
      <c r="FE1629" s="2">
        <v>0</v>
      </c>
      <c r="FF1629" s="2">
        <v>0</v>
      </c>
      <c r="FG1629" s="2">
        <v>0</v>
      </c>
      <c r="FH1629" s="2">
        <v>0</v>
      </c>
      <c r="FI1629" s="2">
        <v>0</v>
      </c>
      <c r="FJ1629" s="2">
        <v>0</v>
      </c>
      <c r="FK1629" s="2">
        <v>0</v>
      </c>
      <c r="FL1629" s="2">
        <v>0</v>
      </c>
      <c r="FM1629" s="2">
        <v>0</v>
      </c>
      <c r="FN1629" s="2">
        <v>0</v>
      </c>
      <c r="FO1629" s="2">
        <v>0</v>
      </c>
      <c r="FP1629" s="2">
        <v>0</v>
      </c>
      <c r="FQ1629" s="2">
        <v>0</v>
      </c>
      <c r="FR1629" s="2">
        <v>0</v>
      </c>
      <c r="FS1629" s="2">
        <v>0</v>
      </c>
      <c r="FT1629" s="2">
        <v>150</v>
      </c>
      <c r="FU1629" s="2">
        <v>0</v>
      </c>
      <c r="FV1629" s="2">
        <v>0</v>
      </c>
      <c r="FW1629" s="2">
        <v>0</v>
      </c>
      <c r="FX1629" s="2">
        <v>0</v>
      </c>
      <c r="FY1629" s="2">
        <v>0</v>
      </c>
      <c r="FZ1629" s="2">
        <v>0</v>
      </c>
      <c r="GA1629" s="2">
        <v>0</v>
      </c>
      <c r="GB1629" s="2">
        <v>0</v>
      </c>
      <c r="GC1629" s="2">
        <v>0</v>
      </c>
      <c r="GD1629" s="2">
        <v>195</v>
      </c>
      <c r="GE1629" s="2">
        <v>6</v>
      </c>
      <c r="GF1629" s="2" t="s">
        <v>188</v>
      </c>
    </row>
    <row r="1630" spans="1:188" x14ac:dyDescent="0.7">
      <c r="A1630" s="2">
        <v>1606787</v>
      </c>
      <c r="B1630" s="2" t="s">
        <v>1816</v>
      </c>
      <c r="C1630" s="3">
        <v>41275</v>
      </c>
      <c r="D1630" s="2">
        <v>6</v>
      </c>
      <c r="E1630" s="2">
        <v>3</v>
      </c>
      <c r="F1630" s="2">
        <v>1</v>
      </c>
      <c r="G1630" s="2">
        <v>3</v>
      </c>
      <c r="H1630" s="2">
        <v>2</v>
      </c>
      <c r="I1630" s="2">
        <v>0</v>
      </c>
      <c r="J1630" s="2">
        <v>1</v>
      </c>
      <c r="K1630" s="2">
        <v>0</v>
      </c>
      <c r="L1630" s="2">
        <v>1</v>
      </c>
      <c r="M1630" s="2">
        <v>2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1</v>
      </c>
      <c r="AE1630" s="2">
        <v>0</v>
      </c>
      <c r="AF1630" s="2">
        <v>0</v>
      </c>
      <c r="AG1630" s="2">
        <v>0</v>
      </c>
      <c r="AH1630" s="2">
        <v>1</v>
      </c>
      <c r="AI1630" s="2">
        <v>1</v>
      </c>
      <c r="AJ1630" s="2">
        <v>0</v>
      </c>
      <c r="AK1630" s="2">
        <v>0</v>
      </c>
      <c r="AL1630" s="2">
        <v>0</v>
      </c>
      <c r="AM1630" s="2">
        <v>0</v>
      </c>
      <c r="AN1630" s="2">
        <v>1</v>
      </c>
      <c r="AO1630" s="2">
        <v>0</v>
      </c>
      <c r="AP1630" s="2">
        <v>0</v>
      </c>
      <c r="AQ1630" s="2">
        <v>0</v>
      </c>
      <c r="AR1630" s="2">
        <v>1</v>
      </c>
      <c r="AS1630" s="2">
        <v>0</v>
      </c>
      <c r="AT1630" s="2">
        <v>0</v>
      </c>
      <c r="AU1630" s="2">
        <v>0</v>
      </c>
      <c r="AV1630" s="2">
        <v>1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1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318.39</v>
      </c>
      <c r="CG1630" s="2">
        <v>198.39</v>
      </c>
      <c r="CH1630" s="2">
        <v>120</v>
      </c>
      <c r="CI1630" s="2">
        <v>0</v>
      </c>
      <c r="CJ1630" s="2">
        <v>111.66</v>
      </c>
      <c r="CK1630" s="2">
        <v>0</v>
      </c>
      <c r="CL1630" s="2">
        <v>86.73</v>
      </c>
      <c r="CM1630" s="2">
        <v>0</v>
      </c>
      <c r="CN1630" s="2">
        <v>120</v>
      </c>
      <c r="CO1630" s="2">
        <v>0</v>
      </c>
      <c r="CP1630" s="2">
        <v>111.66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0</v>
      </c>
      <c r="CZ1630" s="2">
        <v>0</v>
      </c>
      <c r="DA1630" s="2">
        <v>0</v>
      </c>
      <c r="DB1630" s="2">
        <v>120</v>
      </c>
      <c r="DC1630" s="2">
        <v>0</v>
      </c>
      <c r="DD1630" s="2">
        <v>111.66</v>
      </c>
      <c r="DE1630" s="2">
        <v>0</v>
      </c>
      <c r="DF1630" s="2">
        <v>86.73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  <c r="DX1630" s="2">
        <v>0</v>
      </c>
      <c r="DY1630" s="2">
        <v>0</v>
      </c>
      <c r="DZ1630" s="2">
        <v>0</v>
      </c>
      <c r="EA1630" s="2">
        <v>0</v>
      </c>
      <c r="EB1630" s="2">
        <v>20</v>
      </c>
      <c r="EC1630" s="2">
        <v>0</v>
      </c>
      <c r="ED1630" s="2">
        <v>0</v>
      </c>
      <c r="EE1630" s="2">
        <v>0</v>
      </c>
      <c r="EF1630" s="2">
        <v>0</v>
      </c>
      <c r="EG1630" s="2">
        <v>100</v>
      </c>
      <c r="EH1630" s="2">
        <v>0</v>
      </c>
      <c r="EI1630" s="2">
        <v>0</v>
      </c>
      <c r="EJ1630" s="2">
        <v>0</v>
      </c>
      <c r="EK1630" s="2">
        <v>0</v>
      </c>
      <c r="EL1630" s="2">
        <v>0</v>
      </c>
      <c r="EM1630" s="2">
        <v>0</v>
      </c>
      <c r="EN1630" s="2">
        <v>0</v>
      </c>
      <c r="EO1630" s="2">
        <v>0</v>
      </c>
      <c r="EP1630" s="2">
        <v>0</v>
      </c>
      <c r="EQ1630" s="2">
        <v>0</v>
      </c>
      <c r="ER1630" s="2">
        <v>0</v>
      </c>
      <c r="ES1630" s="2">
        <v>0</v>
      </c>
      <c r="ET1630" s="2">
        <v>0</v>
      </c>
      <c r="EU1630" s="2">
        <v>0</v>
      </c>
      <c r="EV1630" s="2">
        <v>0</v>
      </c>
      <c r="EW1630" s="2">
        <v>0</v>
      </c>
      <c r="EX1630" s="2">
        <v>0</v>
      </c>
      <c r="EY1630" s="2">
        <v>0</v>
      </c>
      <c r="EZ1630" s="2">
        <v>0</v>
      </c>
      <c r="FA1630" s="2">
        <v>0</v>
      </c>
      <c r="FB1630" s="2">
        <v>0</v>
      </c>
      <c r="FC1630" s="2">
        <v>0</v>
      </c>
      <c r="FD1630" s="2">
        <v>111.66</v>
      </c>
      <c r="FE1630" s="2">
        <v>0</v>
      </c>
      <c r="FF1630" s="2">
        <v>0</v>
      </c>
      <c r="FG1630" s="2">
        <v>0</v>
      </c>
      <c r="FH1630" s="2">
        <v>0</v>
      </c>
      <c r="FI1630" s="2">
        <v>0</v>
      </c>
      <c r="FJ1630" s="2">
        <v>0</v>
      </c>
      <c r="FK1630" s="2">
        <v>0</v>
      </c>
      <c r="FL1630" s="2">
        <v>0</v>
      </c>
      <c r="FM1630" s="2">
        <v>0</v>
      </c>
      <c r="FN1630" s="2">
        <v>0</v>
      </c>
      <c r="FO1630" s="2">
        <v>0</v>
      </c>
      <c r="FP1630" s="2">
        <v>0</v>
      </c>
      <c r="FQ1630" s="2">
        <v>0</v>
      </c>
      <c r="FR1630" s="2">
        <v>0</v>
      </c>
      <c r="FS1630" s="2">
        <v>0</v>
      </c>
      <c r="FT1630" s="2">
        <v>0</v>
      </c>
      <c r="FU1630" s="2">
        <v>0</v>
      </c>
      <c r="FV1630" s="2">
        <v>0</v>
      </c>
      <c r="FW1630" s="2">
        <v>0</v>
      </c>
      <c r="FX1630" s="2">
        <v>0</v>
      </c>
      <c r="FY1630" s="2">
        <v>86.73</v>
      </c>
      <c r="FZ1630" s="2">
        <v>0</v>
      </c>
      <c r="GA1630" s="2">
        <v>0</v>
      </c>
      <c r="GB1630" s="2">
        <v>0</v>
      </c>
      <c r="GC1630" s="2">
        <v>0</v>
      </c>
      <c r="GD1630" s="2">
        <v>318.39</v>
      </c>
      <c r="GE1630" s="2">
        <v>4</v>
      </c>
      <c r="GF1630" s="2" t="s">
        <v>188</v>
      </c>
    </row>
    <row r="1631" spans="1:188" x14ac:dyDescent="0.7">
      <c r="A1631" s="2">
        <v>1607098</v>
      </c>
      <c r="B1631" s="2" t="s">
        <v>1817</v>
      </c>
      <c r="C1631" s="3">
        <v>41275</v>
      </c>
      <c r="D1631" s="2">
        <v>6</v>
      </c>
      <c r="E1631" s="2">
        <v>3</v>
      </c>
      <c r="F1631" s="2">
        <v>1</v>
      </c>
      <c r="G1631" s="2">
        <v>3</v>
      </c>
      <c r="H1631" s="2">
        <v>1</v>
      </c>
      <c r="I1631" s="2">
        <v>0</v>
      </c>
      <c r="J1631" s="2">
        <v>1</v>
      </c>
      <c r="K1631" s="2">
        <v>0</v>
      </c>
      <c r="L1631" s="2">
        <v>2</v>
      </c>
      <c r="M1631" s="2">
        <v>1</v>
      </c>
      <c r="N1631" s="2">
        <v>0</v>
      </c>
      <c r="O1631" s="2">
        <v>1</v>
      </c>
      <c r="P1631" s="2">
        <v>0</v>
      </c>
      <c r="Q1631" s="2">
        <v>2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1</v>
      </c>
      <c r="AE1631" s="2">
        <v>0</v>
      </c>
      <c r="AF1631" s="2">
        <v>0</v>
      </c>
      <c r="AG1631" s="2">
        <v>0</v>
      </c>
      <c r="AH1631" s="2">
        <v>1</v>
      </c>
      <c r="AI1631" s="2">
        <v>1</v>
      </c>
      <c r="AJ1631" s="2">
        <v>0</v>
      </c>
      <c r="AK1631" s="2">
        <v>0</v>
      </c>
      <c r="AL1631" s="2">
        <v>0</v>
      </c>
      <c r="AM1631" s="2">
        <v>0</v>
      </c>
      <c r="AN1631" s="2">
        <v>1</v>
      </c>
      <c r="AO1631" s="2">
        <v>0</v>
      </c>
      <c r="AP1631" s="2">
        <v>0</v>
      </c>
      <c r="AQ1631" s="2">
        <v>0</v>
      </c>
      <c r="AR1631" s="2">
        <v>1</v>
      </c>
      <c r="AS1631" s="2">
        <v>0</v>
      </c>
      <c r="AT1631" s="2">
        <v>0</v>
      </c>
      <c r="AU1631" s="2">
        <v>0</v>
      </c>
      <c r="AV1631" s="2">
        <v>1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1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202</v>
      </c>
      <c r="CG1631" s="2">
        <v>150</v>
      </c>
      <c r="CH1631" s="2">
        <v>52</v>
      </c>
      <c r="CI1631" s="2">
        <v>0</v>
      </c>
      <c r="CJ1631" s="2">
        <v>50</v>
      </c>
      <c r="CK1631" s="2">
        <v>0</v>
      </c>
      <c r="CL1631" s="2">
        <v>100</v>
      </c>
      <c r="CM1631" s="2">
        <v>0</v>
      </c>
      <c r="CN1631" s="2">
        <v>52</v>
      </c>
      <c r="CO1631" s="2">
        <v>0</v>
      </c>
      <c r="CP1631" s="2">
        <v>50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0</v>
      </c>
      <c r="CZ1631" s="2">
        <v>0</v>
      </c>
      <c r="DA1631" s="2">
        <v>0</v>
      </c>
      <c r="DB1631" s="2">
        <v>52</v>
      </c>
      <c r="DC1631" s="2">
        <v>0</v>
      </c>
      <c r="DD1631" s="2">
        <v>50</v>
      </c>
      <c r="DE1631" s="2">
        <v>0</v>
      </c>
      <c r="DF1631" s="2">
        <v>100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52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0</v>
      </c>
      <c r="EF1631" s="2">
        <v>0</v>
      </c>
      <c r="EG1631" s="2">
        <v>0</v>
      </c>
      <c r="EH1631" s="2">
        <v>0</v>
      </c>
      <c r="EI1631" s="2">
        <v>0</v>
      </c>
      <c r="EJ1631" s="2">
        <v>0</v>
      </c>
      <c r="EK1631" s="2">
        <v>0</v>
      </c>
      <c r="EL1631" s="2">
        <v>0</v>
      </c>
      <c r="EM1631" s="2">
        <v>0</v>
      </c>
      <c r="EN1631" s="2">
        <v>0</v>
      </c>
      <c r="EO1631" s="2">
        <v>0</v>
      </c>
      <c r="EP1631" s="2">
        <v>0</v>
      </c>
      <c r="EQ1631" s="2">
        <v>0</v>
      </c>
      <c r="ER1631" s="2">
        <v>0</v>
      </c>
      <c r="ES1631" s="2">
        <v>0</v>
      </c>
      <c r="ET1631" s="2">
        <v>0</v>
      </c>
      <c r="EU1631" s="2">
        <v>0</v>
      </c>
      <c r="EV1631" s="2">
        <v>50</v>
      </c>
      <c r="EW1631" s="2">
        <v>0</v>
      </c>
      <c r="EX1631" s="2">
        <v>0</v>
      </c>
      <c r="EY1631" s="2">
        <v>0</v>
      </c>
      <c r="EZ1631" s="2">
        <v>0</v>
      </c>
      <c r="FA1631" s="2">
        <v>0</v>
      </c>
      <c r="FB1631" s="2">
        <v>0</v>
      </c>
      <c r="FC1631" s="2">
        <v>0</v>
      </c>
      <c r="FD1631" s="2">
        <v>0</v>
      </c>
      <c r="FE1631" s="2">
        <v>0</v>
      </c>
      <c r="FF1631" s="2">
        <v>0</v>
      </c>
      <c r="FG1631" s="2">
        <v>0</v>
      </c>
      <c r="FH1631" s="2">
        <v>0</v>
      </c>
      <c r="FI1631" s="2">
        <v>0</v>
      </c>
      <c r="FJ1631" s="2">
        <v>0</v>
      </c>
      <c r="FK1631" s="2">
        <v>0</v>
      </c>
      <c r="FL1631" s="2">
        <v>0</v>
      </c>
      <c r="FM1631" s="2">
        <v>0</v>
      </c>
      <c r="FN1631" s="2">
        <v>0</v>
      </c>
      <c r="FO1631" s="2">
        <v>0</v>
      </c>
      <c r="FP1631" s="2">
        <v>0</v>
      </c>
      <c r="FQ1631" s="2">
        <v>0</v>
      </c>
      <c r="FR1631" s="2">
        <v>0</v>
      </c>
      <c r="FS1631" s="2">
        <v>0</v>
      </c>
      <c r="FT1631" s="2">
        <v>0</v>
      </c>
      <c r="FU1631" s="2">
        <v>0</v>
      </c>
      <c r="FV1631" s="2">
        <v>0</v>
      </c>
      <c r="FW1631" s="2">
        <v>0</v>
      </c>
      <c r="FX1631" s="2">
        <v>0</v>
      </c>
      <c r="FY1631" s="2">
        <v>0</v>
      </c>
      <c r="FZ1631" s="2">
        <v>100</v>
      </c>
      <c r="GA1631" s="2">
        <v>0</v>
      </c>
      <c r="GB1631" s="2">
        <v>0</v>
      </c>
      <c r="GC1631" s="2">
        <v>0</v>
      </c>
      <c r="GD1631" s="2">
        <v>202</v>
      </c>
      <c r="GE1631" s="2">
        <v>4</v>
      </c>
      <c r="GF1631" s="2" t="s">
        <v>188</v>
      </c>
    </row>
    <row r="1632" spans="1:188" x14ac:dyDescent="0.7">
      <c r="A1632" s="2">
        <v>1607761</v>
      </c>
      <c r="B1632" s="2" t="s">
        <v>1818</v>
      </c>
      <c r="C1632" s="3">
        <v>41275</v>
      </c>
      <c r="D1632" s="2">
        <v>6</v>
      </c>
      <c r="E1632" s="2">
        <v>3</v>
      </c>
      <c r="F1632" s="2">
        <v>1</v>
      </c>
      <c r="G1632" s="2">
        <v>3</v>
      </c>
      <c r="H1632" s="2">
        <v>7</v>
      </c>
      <c r="I1632" s="2">
        <v>0</v>
      </c>
      <c r="J1632" s="2">
        <v>1</v>
      </c>
      <c r="K1632" s="2">
        <v>0</v>
      </c>
      <c r="L1632" s="2">
        <v>5</v>
      </c>
      <c r="M1632" s="2">
        <v>7</v>
      </c>
      <c r="N1632" s="2">
        <v>0</v>
      </c>
      <c r="O1632" s="2">
        <v>1</v>
      </c>
      <c r="P1632" s="2">
        <v>0</v>
      </c>
      <c r="Q1632" s="2">
        <v>5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</v>
      </c>
      <c r="AE1632" s="2">
        <v>0</v>
      </c>
      <c r="AF1632" s="2">
        <v>0</v>
      </c>
      <c r="AG1632" s="2">
        <v>0</v>
      </c>
      <c r="AH1632" s="2">
        <v>1</v>
      </c>
      <c r="AI1632" s="2">
        <v>1</v>
      </c>
      <c r="AJ1632" s="2">
        <v>0</v>
      </c>
      <c r="AK1632" s="2">
        <v>0</v>
      </c>
      <c r="AL1632" s="2">
        <v>0</v>
      </c>
      <c r="AM1632" s="2">
        <v>0</v>
      </c>
      <c r="AN1632" s="2">
        <v>1</v>
      </c>
      <c r="AO1632" s="2">
        <v>0</v>
      </c>
      <c r="AP1632" s="2">
        <v>0</v>
      </c>
      <c r="AQ1632" s="2">
        <v>0</v>
      </c>
      <c r="AR1632" s="2">
        <v>1</v>
      </c>
      <c r="AS1632" s="2">
        <v>0</v>
      </c>
      <c r="AT1632" s="2">
        <v>0</v>
      </c>
      <c r="AU1632" s="2">
        <v>0</v>
      </c>
      <c r="AV1632" s="2">
        <v>1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1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782</v>
      </c>
      <c r="CG1632" s="2">
        <v>290</v>
      </c>
      <c r="CH1632" s="2">
        <v>492</v>
      </c>
      <c r="CI1632" s="2">
        <v>0</v>
      </c>
      <c r="CJ1632" s="2">
        <v>100</v>
      </c>
      <c r="CK1632" s="2">
        <v>0</v>
      </c>
      <c r="CL1632" s="2">
        <v>190</v>
      </c>
      <c r="CM1632" s="2">
        <v>0</v>
      </c>
      <c r="CN1632" s="2">
        <v>492</v>
      </c>
      <c r="CO1632" s="2">
        <v>0</v>
      </c>
      <c r="CP1632" s="2">
        <v>100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492</v>
      </c>
      <c r="DC1632" s="2">
        <v>0</v>
      </c>
      <c r="DD1632" s="2">
        <v>100</v>
      </c>
      <c r="DE1632" s="2">
        <v>0</v>
      </c>
      <c r="DF1632" s="2">
        <v>190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">
        <v>0</v>
      </c>
      <c r="DX1632" s="2">
        <v>0</v>
      </c>
      <c r="DY1632" s="2">
        <v>0</v>
      </c>
      <c r="DZ1632" s="2">
        <v>0</v>
      </c>
      <c r="EA1632" s="2">
        <v>0</v>
      </c>
      <c r="EB1632" s="2">
        <v>0</v>
      </c>
      <c r="EC1632" s="2">
        <v>0</v>
      </c>
      <c r="ED1632" s="2">
        <v>167</v>
      </c>
      <c r="EE1632" s="2">
        <v>325</v>
      </c>
      <c r="EF1632" s="2">
        <v>0</v>
      </c>
      <c r="EG1632" s="2">
        <v>0</v>
      </c>
      <c r="EH1632" s="2">
        <v>0</v>
      </c>
      <c r="EI1632" s="2">
        <v>0</v>
      </c>
      <c r="EJ1632" s="2">
        <v>0</v>
      </c>
      <c r="EK1632" s="2">
        <v>0</v>
      </c>
      <c r="EL1632" s="2">
        <v>0</v>
      </c>
      <c r="EM1632" s="2">
        <v>0</v>
      </c>
      <c r="EN1632" s="2">
        <v>0</v>
      </c>
      <c r="EO1632" s="2">
        <v>0</v>
      </c>
      <c r="EP1632" s="2">
        <v>0</v>
      </c>
      <c r="EQ1632" s="2">
        <v>0</v>
      </c>
      <c r="ER1632" s="2">
        <v>0</v>
      </c>
      <c r="ES1632" s="2">
        <v>0</v>
      </c>
      <c r="ET1632" s="2">
        <v>0</v>
      </c>
      <c r="EU1632" s="2">
        <v>0</v>
      </c>
      <c r="EV1632" s="2">
        <v>0</v>
      </c>
      <c r="EW1632" s="2">
        <v>0</v>
      </c>
      <c r="EX1632" s="2">
        <v>0</v>
      </c>
      <c r="EY1632" s="2">
        <v>0</v>
      </c>
      <c r="EZ1632" s="2">
        <v>0</v>
      </c>
      <c r="FA1632" s="2">
        <v>100</v>
      </c>
      <c r="FB1632" s="2">
        <v>0</v>
      </c>
      <c r="FC1632" s="2">
        <v>0</v>
      </c>
      <c r="FD1632" s="2">
        <v>0</v>
      </c>
      <c r="FE1632" s="2">
        <v>0</v>
      </c>
      <c r="FF1632" s="2">
        <v>0</v>
      </c>
      <c r="FG1632" s="2">
        <v>0</v>
      </c>
      <c r="FH1632" s="2">
        <v>0</v>
      </c>
      <c r="FI1632" s="2">
        <v>0</v>
      </c>
      <c r="FJ1632" s="2">
        <v>0</v>
      </c>
      <c r="FK1632" s="2">
        <v>0</v>
      </c>
      <c r="FL1632" s="2">
        <v>0</v>
      </c>
      <c r="FM1632" s="2">
        <v>0</v>
      </c>
      <c r="FN1632" s="2">
        <v>0</v>
      </c>
      <c r="FO1632" s="2">
        <v>0</v>
      </c>
      <c r="FP1632" s="2">
        <v>0</v>
      </c>
      <c r="FQ1632" s="2">
        <v>0</v>
      </c>
      <c r="FR1632" s="2">
        <v>0</v>
      </c>
      <c r="FS1632" s="2">
        <v>0</v>
      </c>
      <c r="FT1632" s="2">
        <v>0</v>
      </c>
      <c r="FU1632" s="2">
        <v>0</v>
      </c>
      <c r="FV1632" s="2">
        <v>0</v>
      </c>
      <c r="FW1632" s="2">
        <v>0</v>
      </c>
      <c r="FX1632" s="2">
        <v>0</v>
      </c>
      <c r="FY1632" s="2">
        <v>0</v>
      </c>
      <c r="FZ1632" s="2">
        <v>50</v>
      </c>
      <c r="GA1632" s="2">
        <v>140</v>
      </c>
      <c r="GB1632" s="2">
        <v>0</v>
      </c>
      <c r="GC1632" s="2">
        <v>0</v>
      </c>
      <c r="GD1632" s="2">
        <v>782</v>
      </c>
      <c r="GE1632" s="2">
        <v>13</v>
      </c>
      <c r="GF1632" s="2" t="s">
        <v>188</v>
      </c>
    </row>
    <row r="1633" spans="1:188" x14ac:dyDescent="0.7">
      <c r="A1633" s="2">
        <v>1609904</v>
      </c>
      <c r="B1633" s="2" t="s">
        <v>1819</v>
      </c>
      <c r="C1633" s="3">
        <v>41640</v>
      </c>
      <c r="D1633" s="2">
        <v>5</v>
      </c>
      <c r="E1633" s="2">
        <v>3</v>
      </c>
      <c r="F1633" s="2">
        <v>1</v>
      </c>
      <c r="G1633" s="2">
        <v>3</v>
      </c>
      <c r="H1633" s="2">
        <v>0</v>
      </c>
      <c r="I1633" s="2">
        <v>2</v>
      </c>
      <c r="J1633" s="2">
        <v>0</v>
      </c>
      <c r="K1633" s="2">
        <v>2</v>
      </c>
      <c r="L1633" s="2">
        <v>0</v>
      </c>
      <c r="M1633" s="2">
        <v>2</v>
      </c>
      <c r="N1633" s="2">
        <v>0</v>
      </c>
      <c r="O1633" s="2">
        <v>2</v>
      </c>
      <c r="P1633" s="2">
        <v>0</v>
      </c>
      <c r="Q1633" s="2">
        <v>2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1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0</v>
      </c>
      <c r="AP1633" s="2">
        <v>0</v>
      </c>
      <c r="AQ1633" s="2">
        <v>0</v>
      </c>
      <c r="AR1633" s="2">
        <v>1</v>
      </c>
      <c r="AS1633" s="2">
        <v>0</v>
      </c>
      <c r="AT1633" s="2">
        <v>0</v>
      </c>
      <c r="AU1633" s="2">
        <v>0</v>
      </c>
      <c r="AV1633" s="2">
        <v>1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225</v>
      </c>
      <c r="CG1633" s="2">
        <v>175</v>
      </c>
      <c r="CH1633" s="2">
        <v>0</v>
      </c>
      <c r="CI1633" s="2">
        <v>125</v>
      </c>
      <c r="CJ1633" s="2">
        <v>0</v>
      </c>
      <c r="CK1633" s="2">
        <v>100</v>
      </c>
      <c r="CL1633" s="2">
        <v>0</v>
      </c>
      <c r="CM1633" s="2">
        <v>0</v>
      </c>
      <c r="CN1633" s="2">
        <v>0</v>
      </c>
      <c r="CO1633" s="2">
        <v>125</v>
      </c>
      <c r="CP1633" s="2">
        <v>0</v>
      </c>
      <c r="CQ1633" s="2">
        <v>100</v>
      </c>
      <c r="CR1633" s="2">
        <v>0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2">
        <v>125</v>
      </c>
      <c r="DC1633" s="2">
        <v>0</v>
      </c>
      <c r="DD1633" s="2">
        <v>100</v>
      </c>
      <c r="DE1633" s="2">
        <v>0</v>
      </c>
      <c r="DF1633" s="2">
        <v>75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0</v>
      </c>
      <c r="DX1633" s="2">
        <v>0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0</v>
      </c>
      <c r="EE1633" s="2">
        <v>0</v>
      </c>
      <c r="EF1633" s="2">
        <v>0</v>
      </c>
      <c r="EG1633" s="2">
        <v>0</v>
      </c>
      <c r="EH1633" s="2">
        <v>0</v>
      </c>
      <c r="EI1633" s="2">
        <v>0</v>
      </c>
      <c r="EJ1633" s="2">
        <v>0</v>
      </c>
      <c r="EK1633" s="2">
        <v>0</v>
      </c>
      <c r="EL1633" s="2">
        <v>0</v>
      </c>
      <c r="EM1633" s="2">
        <v>0</v>
      </c>
      <c r="EN1633" s="2">
        <v>0</v>
      </c>
      <c r="EO1633" s="2">
        <v>0</v>
      </c>
      <c r="EP1633" s="2">
        <v>0</v>
      </c>
      <c r="EQ1633" s="2">
        <v>0</v>
      </c>
      <c r="ER1633" s="2">
        <v>125</v>
      </c>
      <c r="ES1633" s="2">
        <v>0</v>
      </c>
      <c r="ET1633" s="2">
        <v>0</v>
      </c>
      <c r="EU1633" s="2">
        <v>0</v>
      </c>
      <c r="EV1633" s="2">
        <v>0</v>
      </c>
      <c r="EW1633" s="2">
        <v>0</v>
      </c>
      <c r="EX1633" s="2">
        <v>0</v>
      </c>
      <c r="EY1633" s="2">
        <v>0</v>
      </c>
      <c r="EZ1633" s="2">
        <v>0</v>
      </c>
      <c r="FA1633" s="2">
        <v>0</v>
      </c>
      <c r="FB1633" s="2">
        <v>0</v>
      </c>
      <c r="FC1633" s="2">
        <v>0</v>
      </c>
      <c r="FD1633" s="2">
        <v>0</v>
      </c>
      <c r="FE1633" s="2">
        <v>0</v>
      </c>
      <c r="FF1633" s="2">
        <v>0</v>
      </c>
      <c r="FG1633" s="2">
        <v>0</v>
      </c>
      <c r="FH1633" s="2">
        <v>0</v>
      </c>
      <c r="FI1633" s="2">
        <v>50</v>
      </c>
      <c r="FJ1633" s="2">
        <v>0</v>
      </c>
      <c r="FK1633" s="2">
        <v>0</v>
      </c>
      <c r="FL1633" s="2">
        <v>0</v>
      </c>
      <c r="FM1633" s="2">
        <v>0</v>
      </c>
      <c r="FN1633" s="2">
        <v>0</v>
      </c>
      <c r="FO1633" s="2">
        <v>0</v>
      </c>
      <c r="FP1633" s="2">
        <v>0</v>
      </c>
      <c r="FQ1633" s="2">
        <v>50</v>
      </c>
      <c r="FR1633" s="2">
        <v>0</v>
      </c>
      <c r="FS1633" s="2">
        <v>0</v>
      </c>
      <c r="FT1633" s="2">
        <v>0</v>
      </c>
      <c r="FU1633" s="2">
        <v>0</v>
      </c>
      <c r="FV1633" s="2">
        <v>0</v>
      </c>
      <c r="FW1633" s="2">
        <v>0</v>
      </c>
      <c r="FX1633" s="2">
        <v>0</v>
      </c>
      <c r="FY1633" s="2">
        <v>0</v>
      </c>
      <c r="FZ1633" s="2">
        <v>0</v>
      </c>
      <c r="GA1633" s="2">
        <v>0</v>
      </c>
      <c r="GB1633" s="2">
        <v>0</v>
      </c>
      <c r="GC1633" s="2">
        <v>0</v>
      </c>
      <c r="GD1633" s="2">
        <v>225</v>
      </c>
      <c r="GE1633" s="2">
        <v>4</v>
      </c>
      <c r="GF1633" s="2" t="s">
        <v>188</v>
      </c>
    </row>
    <row r="1634" spans="1:188" x14ac:dyDescent="0.7">
      <c r="A1634" s="2">
        <v>1610385</v>
      </c>
      <c r="B1634" s="2" t="s">
        <v>1820</v>
      </c>
      <c r="C1634" s="3">
        <v>41275</v>
      </c>
      <c r="D1634" s="2">
        <v>6</v>
      </c>
      <c r="E1634" s="2">
        <v>4</v>
      </c>
      <c r="F1634" s="2">
        <v>2</v>
      </c>
      <c r="G1634" s="2">
        <v>4</v>
      </c>
      <c r="H1634" s="2">
        <v>1</v>
      </c>
      <c r="I1634" s="2">
        <v>0</v>
      </c>
      <c r="J1634" s="2">
        <v>3</v>
      </c>
      <c r="K1634" s="2">
        <v>0</v>
      </c>
      <c r="L1634" s="2">
        <v>1</v>
      </c>
      <c r="M1634" s="2">
        <v>1</v>
      </c>
      <c r="N1634" s="2">
        <v>0</v>
      </c>
      <c r="O1634" s="2">
        <v>3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</v>
      </c>
      <c r="AI1634" s="2">
        <v>1</v>
      </c>
      <c r="AJ1634" s="2">
        <v>0</v>
      </c>
      <c r="AK1634" s="2">
        <v>0</v>
      </c>
      <c r="AL1634" s="2">
        <v>0</v>
      </c>
      <c r="AM1634" s="2">
        <v>0</v>
      </c>
      <c r="AN1634" s="2">
        <v>1</v>
      </c>
      <c r="AO1634" s="2">
        <v>0</v>
      </c>
      <c r="AP1634" s="2">
        <v>0</v>
      </c>
      <c r="AQ1634" s="2">
        <v>0</v>
      </c>
      <c r="AR1634" s="2">
        <v>1</v>
      </c>
      <c r="AS1634" s="2">
        <v>0</v>
      </c>
      <c r="AT1634" s="2">
        <v>0</v>
      </c>
      <c r="AU1634" s="2">
        <v>0</v>
      </c>
      <c r="AV1634" s="2">
        <v>1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1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160</v>
      </c>
      <c r="CG1634" s="2">
        <v>160</v>
      </c>
      <c r="CH1634" s="2">
        <v>50</v>
      </c>
      <c r="CI1634" s="2">
        <v>0</v>
      </c>
      <c r="CJ1634" s="2">
        <v>110</v>
      </c>
      <c r="CK1634" s="2">
        <v>0</v>
      </c>
      <c r="CL1634" s="2">
        <v>50</v>
      </c>
      <c r="CM1634" s="2">
        <v>0</v>
      </c>
      <c r="CN1634" s="2">
        <v>50</v>
      </c>
      <c r="CO1634" s="2">
        <v>0</v>
      </c>
      <c r="CP1634" s="2">
        <v>110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2">
        <v>50</v>
      </c>
      <c r="DC1634" s="2">
        <v>0</v>
      </c>
      <c r="DD1634" s="2">
        <v>110</v>
      </c>
      <c r="DE1634" s="2">
        <v>0</v>
      </c>
      <c r="DF1634" s="2">
        <v>50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0</v>
      </c>
      <c r="EF1634" s="2">
        <v>0</v>
      </c>
      <c r="EG1634" s="2">
        <v>50</v>
      </c>
      <c r="EH1634" s="2">
        <v>0</v>
      </c>
      <c r="EI1634" s="2">
        <v>0</v>
      </c>
      <c r="EJ1634" s="2">
        <v>0</v>
      </c>
      <c r="EK1634" s="2">
        <v>0</v>
      </c>
      <c r="EL1634" s="2">
        <v>0</v>
      </c>
      <c r="EM1634" s="2">
        <v>0</v>
      </c>
      <c r="EN1634" s="2">
        <v>0</v>
      </c>
      <c r="EO1634" s="2">
        <v>0</v>
      </c>
      <c r="EP1634" s="2">
        <v>0</v>
      </c>
      <c r="EQ1634" s="2">
        <v>0</v>
      </c>
      <c r="ER1634" s="2">
        <v>0</v>
      </c>
      <c r="ES1634" s="2">
        <v>0</v>
      </c>
      <c r="ET1634" s="2">
        <v>0</v>
      </c>
      <c r="EU1634" s="2">
        <v>50</v>
      </c>
      <c r="EV1634" s="2">
        <v>0</v>
      </c>
      <c r="EW1634" s="2">
        <v>0</v>
      </c>
      <c r="EX1634" s="2">
        <v>50</v>
      </c>
      <c r="EY1634" s="2">
        <v>0</v>
      </c>
      <c r="EZ1634" s="2">
        <v>0</v>
      </c>
      <c r="FA1634" s="2">
        <v>0</v>
      </c>
      <c r="FB1634" s="2">
        <v>10</v>
      </c>
      <c r="FC1634" s="2">
        <v>0</v>
      </c>
      <c r="FD1634" s="2">
        <v>0</v>
      </c>
      <c r="FE1634" s="2">
        <v>0</v>
      </c>
      <c r="FF1634" s="2">
        <v>0</v>
      </c>
      <c r="FG1634" s="2">
        <v>0</v>
      </c>
      <c r="FH1634" s="2">
        <v>0</v>
      </c>
      <c r="FI1634" s="2">
        <v>0</v>
      </c>
      <c r="FJ1634" s="2">
        <v>0</v>
      </c>
      <c r="FK1634" s="2">
        <v>0</v>
      </c>
      <c r="FL1634" s="2">
        <v>0</v>
      </c>
      <c r="FM1634" s="2">
        <v>0</v>
      </c>
      <c r="FN1634" s="2">
        <v>0</v>
      </c>
      <c r="FO1634" s="2">
        <v>0</v>
      </c>
      <c r="FP1634" s="2">
        <v>0</v>
      </c>
      <c r="FQ1634" s="2">
        <v>0</v>
      </c>
      <c r="FR1634" s="2">
        <v>0</v>
      </c>
      <c r="FS1634" s="2">
        <v>50</v>
      </c>
      <c r="FT1634" s="2">
        <v>0</v>
      </c>
      <c r="FU1634" s="2">
        <v>0</v>
      </c>
      <c r="FV1634" s="2">
        <v>0</v>
      </c>
      <c r="FW1634" s="2">
        <v>0</v>
      </c>
      <c r="FX1634" s="2">
        <v>0</v>
      </c>
      <c r="FY1634" s="2">
        <v>0</v>
      </c>
      <c r="FZ1634" s="2">
        <v>0</v>
      </c>
      <c r="GA1634" s="2">
        <v>0</v>
      </c>
      <c r="GB1634" s="2">
        <v>0</v>
      </c>
      <c r="GC1634" s="2">
        <v>0</v>
      </c>
      <c r="GD1634" s="2">
        <v>210</v>
      </c>
      <c r="GE1634" s="2">
        <v>5</v>
      </c>
      <c r="GF1634" s="2" t="s">
        <v>188</v>
      </c>
    </row>
    <row r="1635" spans="1:188" x14ac:dyDescent="0.7">
      <c r="A1635" s="2">
        <v>1610474</v>
      </c>
      <c r="B1635" s="2" t="s">
        <v>1821</v>
      </c>
      <c r="C1635" s="3">
        <v>41640</v>
      </c>
      <c r="D1635" s="2">
        <v>5</v>
      </c>
      <c r="E1635" s="2">
        <v>3</v>
      </c>
      <c r="F1635" s="2">
        <v>1</v>
      </c>
      <c r="G1635" s="2">
        <v>3</v>
      </c>
      <c r="H1635" s="2">
        <v>0</v>
      </c>
      <c r="I1635" s="2">
        <v>1</v>
      </c>
      <c r="J1635" s="2">
        <v>0</v>
      </c>
      <c r="K1635" s="2">
        <v>2</v>
      </c>
      <c r="L1635" s="2">
        <v>0</v>
      </c>
      <c r="M1635" s="2">
        <v>1</v>
      </c>
      <c r="N1635" s="2">
        <v>0</v>
      </c>
      <c r="O1635" s="2">
        <v>2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1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1</v>
      </c>
      <c r="AI1635" s="2">
        <v>1</v>
      </c>
      <c r="AJ1635" s="2">
        <v>0</v>
      </c>
      <c r="AK1635" s="2">
        <v>0</v>
      </c>
      <c r="AL1635" s="2">
        <v>0</v>
      </c>
      <c r="AM1635" s="2">
        <v>0</v>
      </c>
      <c r="AN1635" s="2">
        <v>1</v>
      </c>
      <c r="AO1635" s="2">
        <v>0</v>
      </c>
      <c r="AP1635" s="2">
        <v>0</v>
      </c>
      <c r="AQ1635" s="2">
        <v>0</v>
      </c>
      <c r="AR1635" s="2">
        <v>1</v>
      </c>
      <c r="AS1635" s="2">
        <v>0</v>
      </c>
      <c r="AT1635" s="2">
        <v>0</v>
      </c>
      <c r="AU1635" s="2">
        <v>0</v>
      </c>
      <c r="AV1635" s="2">
        <v>1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72</v>
      </c>
      <c r="CG1635" s="2">
        <v>97</v>
      </c>
      <c r="CH1635" s="2">
        <v>0</v>
      </c>
      <c r="CI1635" s="2">
        <v>25</v>
      </c>
      <c r="CJ1635" s="2">
        <v>0</v>
      </c>
      <c r="CK1635" s="2">
        <v>47</v>
      </c>
      <c r="CL1635" s="2">
        <v>0</v>
      </c>
      <c r="CM1635" s="2">
        <v>0</v>
      </c>
      <c r="CN1635" s="2">
        <v>0</v>
      </c>
      <c r="CO1635" s="2">
        <v>25</v>
      </c>
      <c r="CP1635" s="2">
        <v>0</v>
      </c>
      <c r="CQ1635" s="2">
        <v>47</v>
      </c>
      <c r="CR1635" s="2">
        <v>0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25</v>
      </c>
      <c r="DC1635" s="2">
        <v>0</v>
      </c>
      <c r="DD1635" s="2">
        <v>47</v>
      </c>
      <c r="DE1635" s="2">
        <v>0</v>
      </c>
      <c r="DF1635" s="2">
        <v>50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0</v>
      </c>
      <c r="DZ1635" s="2">
        <v>0</v>
      </c>
      <c r="EA1635" s="2">
        <v>0</v>
      </c>
      <c r="EB1635" s="2">
        <v>0</v>
      </c>
      <c r="EC1635" s="2">
        <v>0</v>
      </c>
      <c r="ED1635" s="2">
        <v>0</v>
      </c>
      <c r="EE1635" s="2">
        <v>0</v>
      </c>
      <c r="EF1635" s="2">
        <v>0</v>
      </c>
      <c r="EG1635" s="2">
        <v>0</v>
      </c>
      <c r="EH1635" s="2">
        <v>0</v>
      </c>
      <c r="EI1635" s="2">
        <v>0</v>
      </c>
      <c r="EJ1635" s="2">
        <v>0</v>
      </c>
      <c r="EK1635" s="2">
        <v>0</v>
      </c>
      <c r="EL1635" s="2">
        <v>0</v>
      </c>
      <c r="EM1635" s="2">
        <v>0</v>
      </c>
      <c r="EN1635" s="2">
        <v>0</v>
      </c>
      <c r="EO1635" s="2">
        <v>0</v>
      </c>
      <c r="EP1635" s="2">
        <v>0</v>
      </c>
      <c r="EQ1635" s="2">
        <v>0</v>
      </c>
      <c r="ER1635" s="2">
        <v>25</v>
      </c>
      <c r="ES1635" s="2">
        <v>0</v>
      </c>
      <c r="ET1635" s="2">
        <v>0</v>
      </c>
      <c r="EU1635" s="2">
        <v>0</v>
      </c>
      <c r="EV1635" s="2">
        <v>0</v>
      </c>
      <c r="EW1635" s="2">
        <v>0</v>
      </c>
      <c r="EX1635" s="2">
        <v>0</v>
      </c>
      <c r="EY1635" s="2">
        <v>0</v>
      </c>
      <c r="EZ1635" s="2">
        <v>0</v>
      </c>
      <c r="FA1635" s="2">
        <v>0</v>
      </c>
      <c r="FB1635" s="2">
        <v>0</v>
      </c>
      <c r="FC1635" s="2">
        <v>0</v>
      </c>
      <c r="FD1635" s="2">
        <v>0</v>
      </c>
      <c r="FE1635" s="2">
        <v>0</v>
      </c>
      <c r="FF1635" s="2">
        <v>0</v>
      </c>
      <c r="FG1635" s="2">
        <v>0</v>
      </c>
      <c r="FH1635" s="2">
        <v>47</v>
      </c>
      <c r="FI1635" s="2">
        <v>0</v>
      </c>
      <c r="FJ1635" s="2">
        <v>0</v>
      </c>
      <c r="FK1635" s="2">
        <v>0</v>
      </c>
      <c r="FL1635" s="2">
        <v>0</v>
      </c>
      <c r="FM1635" s="2">
        <v>0</v>
      </c>
      <c r="FN1635" s="2">
        <v>0</v>
      </c>
      <c r="FO1635" s="2">
        <v>0</v>
      </c>
      <c r="FP1635" s="2">
        <v>0</v>
      </c>
      <c r="FQ1635" s="2">
        <v>0</v>
      </c>
      <c r="FR1635" s="2">
        <v>0</v>
      </c>
      <c r="FS1635" s="2">
        <v>0</v>
      </c>
      <c r="FT1635" s="2">
        <v>0</v>
      </c>
      <c r="FU1635" s="2">
        <v>0</v>
      </c>
      <c r="FV1635" s="2">
        <v>0</v>
      </c>
      <c r="FW1635" s="2">
        <v>0</v>
      </c>
      <c r="FX1635" s="2">
        <v>0</v>
      </c>
      <c r="FY1635" s="2">
        <v>0</v>
      </c>
      <c r="FZ1635" s="2">
        <v>0</v>
      </c>
      <c r="GA1635" s="2">
        <v>0</v>
      </c>
      <c r="GB1635" s="2">
        <v>0</v>
      </c>
      <c r="GC1635" s="2">
        <v>0</v>
      </c>
      <c r="GD1635" s="2">
        <v>72</v>
      </c>
      <c r="GE1635" s="2">
        <v>3</v>
      </c>
      <c r="GF1635" s="2" t="s">
        <v>188</v>
      </c>
    </row>
    <row r="1636" spans="1:188" x14ac:dyDescent="0.7">
      <c r="A1636" s="2">
        <v>1611166</v>
      </c>
      <c r="B1636" s="2" t="s">
        <v>1822</v>
      </c>
      <c r="C1636" s="3">
        <v>41275</v>
      </c>
      <c r="D1636" s="2">
        <v>6</v>
      </c>
      <c r="E1636" s="2">
        <v>3</v>
      </c>
      <c r="F1636" s="2">
        <v>1</v>
      </c>
      <c r="G1636" s="2">
        <v>3</v>
      </c>
      <c r="H1636" s="2">
        <v>1</v>
      </c>
      <c r="I1636" s="2">
        <v>0</v>
      </c>
      <c r="J1636" s="2">
        <v>1</v>
      </c>
      <c r="K1636" s="2">
        <v>0</v>
      </c>
      <c r="L1636" s="2">
        <v>1</v>
      </c>
      <c r="M1636" s="2">
        <v>1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1</v>
      </c>
      <c r="AE1636" s="2">
        <v>0</v>
      </c>
      <c r="AF1636" s="2">
        <v>0</v>
      </c>
      <c r="AG1636" s="2">
        <v>0</v>
      </c>
      <c r="AH1636" s="2">
        <v>1</v>
      </c>
      <c r="AI1636" s="2">
        <v>1</v>
      </c>
      <c r="AJ1636" s="2">
        <v>0</v>
      </c>
      <c r="AK1636" s="2">
        <v>0</v>
      </c>
      <c r="AL1636" s="2">
        <v>0</v>
      </c>
      <c r="AM1636" s="2">
        <v>0</v>
      </c>
      <c r="AN1636" s="2">
        <v>1</v>
      </c>
      <c r="AO1636" s="2">
        <v>0</v>
      </c>
      <c r="AP1636" s="2">
        <v>0</v>
      </c>
      <c r="AQ1636" s="2">
        <v>0</v>
      </c>
      <c r="AR1636" s="2">
        <v>1</v>
      </c>
      <c r="AS1636" s="2">
        <v>0</v>
      </c>
      <c r="AT1636" s="2">
        <v>0</v>
      </c>
      <c r="AU1636" s="2">
        <v>0</v>
      </c>
      <c r="AV1636" s="2">
        <v>1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1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55</v>
      </c>
      <c r="CG1636" s="2">
        <v>45</v>
      </c>
      <c r="CH1636" s="2">
        <v>10</v>
      </c>
      <c r="CI1636" s="2">
        <v>0</v>
      </c>
      <c r="CJ1636" s="2">
        <v>25</v>
      </c>
      <c r="CK1636" s="2">
        <v>0</v>
      </c>
      <c r="CL1636" s="2">
        <v>20</v>
      </c>
      <c r="CM1636" s="2">
        <v>0</v>
      </c>
      <c r="CN1636" s="2">
        <v>10</v>
      </c>
      <c r="CO1636" s="2">
        <v>0</v>
      </c>
      <c r="CP1636" s="2">
        <v>25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10</v>
      </c>
      <c r="DC1636" s="2">
        <v>0</v>
      </c>
      <c r="DD1636" s="2">
        <v>25</v>
      </c>
      <c r="DE1636" s="2">
        <v>0</v>
      </c>
      <c r="DF1636" s="2">
        <v>20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0</v>
      </c>
      <c r="ED1636" s="2">
        <v>10</v>
      </c>
      <c r="EE1636" s="2">
        <v>0</v>
      </c>
      <c r="EF1636" s="2">
        <v>0</v>
      </c>
      <c r="EG1636" s="2">
        <v>0</v>
      </c>
      <c r="EH1636" s="2">
        <v>0</v>
      </c>
      <c r="EI1636" s="2">
        <v>0</v>
      </c>
      <c r="EJ1636" s="2">
        <v>0</v>
      </c>
      <c r="EK1636" s="2">
        <v>0</v>
      </c>
      <c r="EL1636" s="2">
        <v>0</v>
      </c>
      <c r="EM1636" s="2">
        <v>0</v>
      </c>
      <c r="EN1636" s="2">
        <v>0</v>
      </c>
      <c r="EO1636" s="2">
        <v>0</v>
      </c>
      <c r="EP1636" s="2">
        <v>0</v>
      </c>
      <c r="EQ1636" s="2">
        <v>0</v>
      </c>
      <c r="ER1636" s="2">
        <v>0</v>
      </c>
      <c r="ES1636" s="2">
        <v>0</v>
      </c>
      <c r="ET1636" s="2">
        <v>0</v>
      </c>
      <c r="EU1636" s="2">
        <v>0</v>
      </c>
      <c r="EV1636" s="2">
        <v>0</v>
      </c>
      <c r="EW1636" s="2">
        <v>0</v>
      </c>
      <c r="EX1636" s="2">
        <v>25</v>
      </c>
      <c r="EY1636" s="2">
        <v>0</v>
      </c>
      <c r="EZ1636" s="2">
        <v>0</v>
      </c>
      <c r="FA1636" s="2">
        <v>0</v>
      </c>
      <c r="FB1636" s="2">
        <v>0</v>
      </c>
      <c r="FC1636" s="2">
        <v>0</v>
      </c>
      <c r="FD1636" s="2">
        <v>0</v>
      </c>
      <c r="FE1636" s="2">
        <v>0</v>
      </c>
      <c r="FF1636" s="2">
        <v>0</v>
      </c>
      <c r="FG1636" s="2">
        <v>0</v>
      </c>
      <c r="FH1636" s="2">
        <v>0</v>
      </c>
      <c r="FI1636" s="2">
        <v>0</v>
      </c>
      <c r="FJ1636" s="2">
        <v>0</v>
      </c>
      <c r="FK1636" s="2">
        <v>0</v>
      </c>
      <c r="FL1636" s="2">
        <v>0</v>
      </c>
      <c r="FM1636" s="2">
        <v>0</v>
      </c>
      <c r="FN1636" s="2">
        <v>0</v>
      </c>
      <c r="FO1636" s="2">
        <v>0</v>
      </c>
      <c r="FP1636" s="2">
        <v>0</v>
      </c>
      <c r="FQ1636" s="2">
        <v>0</v>
      </c>
      <c r="FR1636" s="2">
        <v>0</v>
      </c>
      <c r="FS1636" s="2">
        <v>0</v>
      </c>
      <c r="FT1636" s="2">
        <v>0</v>
      </c>
      <c r="FU1636" s="2">
        <v>0</v>
      </c>
      <c r="FV1636" s="2">
        <v>20</v>
      </c>
      <c r="FW1636" s="2">
        <v>0</v>
      </c>
      <c r="FX1636" s="2">
        <v>0</v>
      </c>
      <c r="FY1636" s="2">
        <v>0</v>
      </c>
      <c r="FZ1636" s="2">
        <v>0</v>
      </c>
      <c r="GA1636" s="2">
        <v>0</v>
      </c>
      <c r="GB1636" s="2">
        <v>0</v>
      </c>
      <c r="GC1636" s="2">
        <v>0</v>
      </c>
      <c r="GD1636" s="2">
        <v>55</v>
      </c>
      <c r="GE1636" s="2">
        <v>3</v>
      </c>
      <c r="GF1636" s="2" t="s">
        <v>188</v>
      </c>
    </row>
    <row r="1637" spans="1:188" x14ac:dyDescent="0.7">
      <c r="A1637" s="2">
        <v>1611508</v>
      </c>
      <c r="B1637" s="2" t="s">
        <v>1823</v>
      </c>
      <c r="C1637" s="3">
        <v>41275</v>
      </c>
      <c r="D1637" s="2">
        <v>6</v>
      </c>
      <c r="E1637" s="2">
        <v>3</v>
      </c>
      <c r="F1637" s="2">
        <v>1</v>
      </c>
      <c r="G1637" s="2">
        <v>3</v>
      </c>
      <c r="H1637" s="2">
        <v>1</v>
      </c>
      <c r="I1637" s="2">
        <v>0</v>
      </c>
      <c r="J1637" s="2">
        <v>2</v>
      </c>
      <c r="K1637" s="2">
        <v>0</v>
      </c>
      <c r="L1637" s="2">
        <v>1</v>
      </c>
      <c r="M1637" s="2">
        <v>1</v>
      </c>
      <c r="N1637" s="2">
        <v>0</v>
      </c>
      <c r="O1637" s="2">
        <v>2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1</v>
      </c>
      <c r="AE1637" s="2">
        <v>0</v>
      </c>
      <c r="AF1637" s="2">
        <v>0</v>
      </c>
      <c r="AG1637" s="2">
        <v>0</v>
      </c>
      <c r="AH1637" s="2">
        <v>1</v>
      </c>
      <c r="AI1637" s="2">
        <v>1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0</v>
      </c>
      <c r="AP1637" s="2">
        <v>0</v>
      </c>
      <c r="AQ1637" s="2">
        <v>0</v>
      </c>
      <c r="AR1637" s="2">
        <v>1</v>
      </c>
      <c r="AS1637" s="2">
        <v>0</v>
      </c>
      <c r="AT1637" s="2">
        <v>0</v>
      </c>
      <c r="AU1637" s="2">
        <v>0</v>
      </c>
      <c r="AV1637" s="2">
        <v>1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1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122</v>
      </c>
      <c r="CG1637" s="2">
        <v>97</v>
      </c>
      <c r="CH1637" s="2">
        <v>25</v>
      </c>
      <c r="CI1637" s="2">
        <v>0</v>
      </c>
      <c r="CJ1637" s="2">
        <v>72</v>
      </c>
      <c r="CK1637" s="2">
        <v>0</v>
      </c>
      <c r="CL1637" s="2">
        <v>25</v>
      </c>
      <c r="CM1637" s="2">
        <v>0</v>
      </c>
      <c r="CN1637" s="2">
        <v>25</v>
      </c>
      <c r="CO1637" s="2">
        <v>0</v>
      </c>
      <c r="CP1637" s="2">
        <v>72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25</v>
      </c>
      <c r="DC1637" s="2">
        <v>0</v>
      </c>
      <c r="DD1637" s="2">
        <v>72</v>
      </c>
      <c r="DE1637" s="2">
        <v>0</v>
      </c>
      <c r="DF1637" s="2">
        <v>25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0</v>
      </c>
      <c r="DY1637" s="2">
        <v>0</v>
      </c>
      <c r="DZ1637" s="2">
        <v>0</v>
      </c>
      <c r="EA1637" s="2">
        <v>0</v>
      </c>
      <c r="EB1637" s="2">
        <v>25</v>
      </c>
      <c r="EC1637" s="2">
        <v>0</v>
      </c>
      <c r="ED1637" s="2">
        <v>0</v>
      </c>
      <c r="EE1637" s="2">
        <v>0</v>
      </c>
      <c r="EF1637" s="2">
        <v>0</v>
      </c>
      <c r="EG1637" s="2">
        <v>0</v>
      </c>
      <c r="EH1637" s="2">
        <v>0</v>
      </c>
      <c r="EI1637" s="2">
        <v>0</v>
      </c>
      <c r="EJ1637" s="2">
        <v>0</v>
      </c>
      <c r="EK1637" s="2">
        <v>0</v>
      </c>
      <c r="EL1637" s="2">
        <v>0</v>
      </c>
      <c r="EM1637" s="2">
        <v>0</v>
      </c>
      <c r="EN1637" s="2">
        <v>0</v>
      </c>
      <c r="EO1637" s="2">
        <v>0</v>
      </c>
      <c r="EP1637" s="2">
        <v>0</v>
      </c>
      <c r="EQ1637" s="2">
        <v>0</v>
      </c>
      <c r="ER1637" s="2">
        <v>0</v>
      </c>
      <c r="ES1637" s="2">
        <v>0</v>
      </c>
      <c r="ET1637" s="2">
        <v>0</v>
      </c>
      <c r="EU1637" s="2">
        <v>0</v>
      </c>
      <c r="EV1637" s="2">
        <v>0</v>
      </c>
      <c r="EW1637" s="2">
        <v>0</v>
      </c>
      <c r="EX1637" s="2">
        <v>0</v>
      </c>
      <c r="EY1637" s="2">
        <v>0</v>
      </c>
      <c r="EZ1637" s="2">
        <v>0</v>
      </c>
      <c r="FA1637" s="2">
        <v>72</v>
      </c>
      <c r="FB1637" s="2">
        <v>0</v>
      </c>
      <c r="FC1637" s="2">
        <v>0</v>
      </c>
      <c r="FD1637" s="2">
        <v>0</v>
      </c>
      <c r="FE1637" s="2">
        <v>0</v>
      </c>
      <c r="FF1637" s="2">
        <v>0</v>
      </c>
      <c r="FG1637" s="2">
        <v>0</v>
      </c>
      <c r="FH1637" s="2">
        <v>0</v>
      </c>
      <c r="FI1637" s="2">
        <v>0</v>
      </c>
      <c r="FJ1637" s="2">
        <v>0</v>
      </c>
      <c r="FK1637" s="2">
        <v>0</v>
      </c>
      <c r="FL1637" s="2">
        <v>0</v>
      </c>
      <c r="FM1637" s="2">
        <v>0</v>
      </c>
      <c r="FN1637" s="2">
        <v>0</v>
      </c>
      <c r="FO1637" s="2">
        <v>0</v>
      </c>
      <c r="FP1637" s="2">
        <v>0</v>
      </c>
      <c r="FQ1637" s="2">
        <v>0</v>
      </c>
      <c r="FR1637" s="2">
        <v>0</v>
      </c>
      <c r="FS1637" s="2">
        <v>0</v>
      </c>
      <c r="FT1637" s="2">
        <v>0</v>
      </c>
      <c r="FU1637" s="2">
        <v>0</v>
      </c>
      <c r="FV1637" s="2">
        <v>25</v>
      </c>
      <c r="FW1637" s="2">
        <v>0</v>
      </c>
      <c r="FX1637" s="2">
        <v>0</v>
      </c>
      <c r="FY1637" s="2">
        <v>0</v>
      </c>
      <c r="FZ1637" s="2">
        <v>0</v>
      </c>
      <c r="GA1637" s="2">
        <v>0</v>
      </c>
      <c r="GB1637" s="2">
        <v>0</v>
      </c>
      <c r="GC1637" s="2">
        <v>0</v>
      </c>
      <c r="GD1637" s="2">
        <v>122</v>
      </c>
      <c r="GE1637" s="2">
        <v>4</v>
      </c>
      <c r="GF1637" s="2" t="s">
        <v>188</v>
      </c>
    </row>
    <row r="1638" spans="1:188" x14ac:dyDescent="0.7">
      <c r="A1638" s="2">
        <v>1613076</v>
      </c>
      <c r="B1638" s="2" t="s">
        <v>1824</v>
      </c>
      <c r="C1638" s="3">
        <v>41275</v>
      </c>
      <c r="D1638" s="2">
        <v>6</v>
      </c>
      <c r="E1638" s="2">
        <v>3</v>
      </c>
      <c r="F1638" s="2">
        <v>1</v>
      </c>
      <c r="G1638" s="2">
        <v>3</v>
      </c>
      <c r="H1638" s="2">
        <v>1</v>
      </c>
      <c r="I1638" s="2">
        <v>0</v>
      </c>
      <c r="J1638" s="2">
        <v>3</v>
      </c>
      <c r="K1638" s="2">
        <v>0</v>
      </c>
      <c r="L1638" s="2">
        <v>1</v>
      </c>
      <c r="M1638" s="2">
        <v>1</v>
      </c>
      <c r="N1638" s="2">
        <v>0</v>
      </c>
      <c r="O1638" s="2">
        <v>3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1</v>
      </c>
      <c r="AE1638" s="2">
        <v>0</v>
      </c>
      <c r="AF1638" s="2">
        <v>0</v>
      </c>
      <c r="AG1638" s="2">
        <v>0</v>
      </c>
      <c r="AH1638" s="2">
        <v>1</v>
      </c>
      <c r="AI1638" s="2">
        <v>1</v>
      </c>
      <c r="AJ1638" s="2">
        <v>0</v>
      </c>
      <c r="AK1638" s="2">
        <v>0</v>
      </c>
      <c r="AL1638" s="2">
        <v>0</v>
      </c>
      <c r="AM1638" s="2">
        <v>0</v>
      </c>
      <c r="AN1638" s="2">
        <v>1</v>
      </c>
      <c r="AO1638" s="2">
        <v>0</v>
      </c>
      <c r="AP1638" s="2">
        <v>0</v>
      </c>
      <c r="AQ1638" s="2">
        <v>0</v>
      </c>
      <c r="AR1638" s="2">
        <v>1</v>
      </c>
      <c r="AS1638" s="2">
        <v>0</v>
      </c>
      <c r="AT1638" s="2">
        <v>0</v>
      </c>
      <c r="AU1638" s="2">
        <v>0</v>
      </c>
      <c r="AV1638" s="2">
        <v>1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1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90</v>
      </c>
      <c r="CG1638" s="2">
        <v>80</v>
      </c>
      <c r="CH1638" s="2">
        <v>10</v>
      </c>
      <c r="CI1638" s="2">
        <v>0</v>
      </c>
      <c r="CJ1638" s="2">
        <v>55</v>
      </c>
      <c r="CK1638" s="2">
        <v>0</v>
      </c>
      <c r="CL1638" s="2">
        <v>25</v>
      </c>
      <c r="CM1638" s="2">
        <v>0</v>
      </c>
      <c r="CN1638" s="2">
        <v>10</v>
      </c>
      <c r="CO1638" s="2">
        <v>0</v>
      </c>
      <c r="CP1638" s="2">
        <v>55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10</v>
      </c>
      <c r="DC1638" s="2">
        <v>0</v>
      </c>
      <c r="DD1638" s="2">
        <v>55</v>
      </c>
      <c r="DE1638" s="2">
        <v>0</v>
      </c>
      <c r="DF1638" s="2">
        <v>25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  <c r="EC1638" s="2">
        <v>0</v>
      </c>
      <c r="ED1638" s="2">
        <v>0</v>
      </c>
      <c r="EE1638" s="2">
        <v>0</v>
      </c>
      <c r="EF1638" s="2">
        <v>0</v>
      </c>
      <c r="EG1638" s="2">
        <v>10</v>
      </c>
      <c r="EH1638" s="2">
        <v>0</v>
      </c>
      <c r="EI1638" s="2">
        <v>0</v>
      </c>
      <c r="EJ1638" s="2">
        <v>0</v>
      </c>
      <c r="EK1638" s="2">
        <v>0</v>
      </c>
      <c r="EL1638" s="2">
        <v>0</v>
      </c>
      <c r="EM1638" s="2">
        <v>0</v>
      </c>
      <c r="EN1638" s="2">
        <v>0</v>
      </c>
      <c r="EO1638" s="2">
        <v>0</v>
      </c>
      <c r="EP1638" s="2">
        <v>0</v>
      </c>
      <c r="EQ1638" s="2">
        <v>0</v>
      </c>
      <c r="ER1638" s="2">
        <v>0</v>
      </c>
      <c r="ES1638" s="2">
        <v>0</v>
      </c>
      <c r="ET1638" s="2">
        <v>25</v>
      </c>
      <c r="EU1638" s="2">
        <v>10</v>
      </c>
      <c r="EV1638" s="2">
        <v>0</v>
      </c>
      <c r="EW1638" s="2">
        <v>0</v>
      </c>
      <c r="EX1638" s="2">
        <v>0</v>
      </c>
      <c r="EY1638" s="2">
        <v>0</v>
      </c>
      <c r="EZ1638" s="2">
        <v>0</v>
      </c>
      <c r="FA1638" s="2">
        <v>0</v>
      </c>
      <c r="FB1638" s="2">
        <v>20</v>
      </c>
      <c r="FC1638" s="2">
        <v>0</v>
      </c>
      <c r="FD1638" s="2">
        <v>0</v>
      </c>
      <c r="FE1638" s="2">
        <v>0</v>
      </c>
      <c r="FF1638" s="2">
        <v>0</v>
      </c>
      <c r="FG1638" s="2">
        <v>0</v>
      </c>
      <c r="FH1638" s="2">
        <v>0</v>
      </c>
      <c r="FI1638" s="2">
        <v>0</v>
      </c>
      <c r="FJ1638" s="2">
        <v>0</v>
      </c>
      <c r="FK1638" s="2">
        <v>0</v>
      </c>
      <c r="FL1638" s="2">
        <v>0</v>
      </c>
      <c r="FM1638" s="2">
        <v>0</v>
      </c>
      <c r="FN1638" s="2">
        <v>0</v>
      </c>
      <c r="FO1638" s="2">
        <v>0</v>
      </c>
      <c r="FP1638" s="2">
        <v>0</v>
      </c>
      <c r="FQ1638" s="2">
        <v>0</v>
      </c>
      <c r="FR1638" s="2">
        <v>0</v>
      </c>
      <c r="FS1638" s="2">
        <v>25</v>
      </c>
      <c r="FT1638" s="2">
        <v>0</v>
      </c>
      <c r="FU1638" s="2">
        <v>0</v>
      </c>
      <c r="FV1638" s="2">
        <v>0</v>
      </c>
      <c r="FW1638" s="2">
        <v>0</v>
      </c>
      <c r="FX1638" s="2">
        <v>0</v>
      </c>
      <c r="FY1638" s="2">
        <v>0</v>
      </c>
      <c r="FZ1638" s="2">
        <v>0</v>
      </c>
      <c r="GA1638" s="2">
        <v>0</v>
      </c>
      <c r="GB1638" s="2">
        <v>0</v>
      </c>
      <c r="GC1638" s="2">
        <v>0</v>
      </c>
      <c r="GD1638" s="2">
        <v>90</v>
      </c>
      <c r="GE1638" s="2">
        <v>5</v>
      </c>
      <c r="GF1638" s="2" t="s">
        <v>188</v>
      </c>
    </row>
    <row r="1639" spans="1:188" x14ac:dyDescent="0.7">
      <c r="A1639" s="2">
        <v>1614719</v>
      </c>
      <c r="B1639" s="2" t="s">
        <v>1825</v>
      </c>
      <c r="C1639" s="3">
        <v>41640</v>
      </c>
      <c r="D1639" s="2">
        <v>5</v>
      </c>
      <c r="E1639" s="2">
        <v>3</v>
      </c>
      <c r="F1639" s="2">
        <v>1</v>
      </c>
      <c r="G1639" s="2">
        <v>3</v>
      </c>
      <c r="H1639" s="2">
        <v>0</v>
      </c>
      <c r="I1639" s="2">
        <v>1</v>
      </c>
      <c r="J1639" s="2">
        <v>0</v>
      </c>
      <c r="K1639" s="2">
        <v>2</v>
      </c>
      <c r="L1639" s="2">
        <v>0</v>
      </c>
      <c r="M1639" s="2">
        <v>1</v>
      </c>
      <c r="N1639" s="2">
        <v>0</v>
      </c>
      <c r="O1639" s="2">
        <v>2</v>
      </c>
      <c r="P1639" s="2">
        <v>0</v>
      </c>
      <c r="Q1639" s="2">
        <v>1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1</v>
      </c>
      <c r="AI1639" s="2">
        <v>1</v>
      </c>
      <c r="AJ1639" s="2">
        <v>0</v>
      </c>
      <c r="AK1639" s="2">
        <v>0</v>
      </c>
      <c r="AL1639" s="2">
        <v>0</v>
      </c>
      <c r="AM1639" s="2">
        <v>0</v>
      </c>
      <c r="AN1639" s="2">
        <v>1</v>
      </c>
      <c r="AO1639" s="2">
        <v>0</v>
      </c>
      <c r="AP1639" s="2">
        <v>0</v>
      </c>
      <c r="AQ1639" s="2">
        <v>0</v>
      </c>
      <c r="AR1639" s="2">
        <v>1</v>
      </c>
      <c r="AS1639" s="2">
        <v>0</v>
      </c>
      <c r="AT1639" s="2">
        <v>0</v>
      </c>
      <c r="AU1639" s="2">
        <v>0</v>
      </c>
      <c r="AV1639" s="2">
        <v>1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85</v>
      </c>
      <c r="CG1639" s="2">
        <v>110</v>
      </c>
      <c r="CH1639" s="2">
        <v>0</v>
      </c>
      <c r="CI1639" s="2">
        <v>25</v>
      </c>
      <c r="CJ1639" s="2">
        <v>0</v>
      </c>
      <c r="CK1639" s="2">
        <v>60</v>
      </c>
      <c r="CL1639" s="2">
        <v>0</v>
      </c>
      <c r="CM1639" s="2">
        <v>0</v>
      </c>
      <c r="CN1639" s="2">
        <v>0</v>
      </c>
      <c r="CO1639" s="2">
        <v>25</v>
      </c>
      <c r="CP1639" s="2">
        <v>0</v>
      </c>
      <c r="CQ1639" s="2">
        <v>60</v>
      </c>
      <c r="CR1639" s="2">
        <v>0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0</v>
      </c>
      <c r="CZ1639" s="2">
        <v>0</v>
      </c>
      <c r="DA1639" s="2">
        <v>0</v>
      </c>
      <c r="DB1639" s="2">
        <v>25</v>
      </c>
      <c r="DC1639" s="2">
        <v>0</v>
      </c>
      <c r="DD1639" s="2">
        <v>60</v>
      </c>
      <c r="DE1639" s="2">
        <v>0</v>
      </c>
      <c r="DF1639" s="2">
        <v>50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0</v>
      </c>
      <c r="EE1639" s="2">
        <v>0</v>
      </c>
      <c r="EF1639" s="2">
        <v>0</v>
      </c>
      <c r="EG1639" s="2">
        <v>0</v>
      </c>
      <c r="EH1639" s="2">
        <v>0</v>
      </c>
      <c r="EI1639" s="2">
        <v>0</v>
      </c>
      <c r="EJ1639" s="2">
        <v>0</v>
      </c>
      <c r="EK1639" s="2">
        <v>0</v>
      </c>
      <c r="EL1639" s="2">
        <v>0</v>
      </c>
      <c r="EM1639" s="2">
        <v>0</v>
      </c>
      <c r="EN1639" s="2">
        <v>0</v>
      </c>
      <c r="EO1639" s="2">
        <v>0</v>
      </c>
      <c r="EP1639" s="2">
        <v>25</v>
      </c>
      <c r="EQ1639" s="2">
        <v>0</v>
      </c>
      <c r="ER1639" s="2">
        <v>0</v>
      </c>
      <c r="ES1639" s="2">
        <v>0</v>
      </c>
      <c r="ET1639" s="2">
        <v>0</v>
      </c>
      <c r="EU1639" s="2">
        <v>0</v>
      </c>
      <c r="EV1639" s="2">
        <v>0</v>
      </c>
      <c r="EW1639" s="2">
        <v>0</v>
      </c>
      <c r="EX1639" s="2">
        <v>0</v>
      </c>
      <c r="EY1639" s="2">
        <v>0</v>
      </c>
      <c r="EZ1639" s="2">
        <v>0</v>
      </c>
      <c r="FA1639" s="2">
        <v>0</v>
      </c>
      <c r="FB1639" s="2">
        <v>0</v>
      </c>
      <c r="FC1639" s="2">
        <v>0</v>
      </c>
      <c r="FD1639" s="2">
        <v>0</v>
      </c>
      <c r="FE1639" s="2">
        <v>0</v>
      </c>
      <c r="FF1639" s="2">
        <v>0</v>
      </c>
      <c r="FG1639" s="2">
        <v>0</v>
      </c>
      <c r="FH1639" s="2">
        <v>25</v>
      </c>
      <c r="FI1639" s="2">
        <v>0</v>
      </c>
      <c r="FJ1639" s="2">
        <v>0</v>
      </c>
      <c r="FK1639" s="2">
        <v>0</v>
      </c>
      <c r="FL1639" s="2">
        <v>0</v>
      </c>
      <c r="FM1639" s="2">
        <v>0</v>
      </c>
      <c r="FN1639" s="2">
        <v>35</v>
      </c>
      <c r="FO1639" s="2">
        <v>0</v>
      </c>
      <c r="FP1639" s="2">
        <v>0</v>
      </c>
      <c r="FQ1639" s="2">
        <v>0</v>
      </c>
      <c r="FR1639" s="2">
        <v>0</v>
      </c>
      <c r="FS1639" s="2">
        <v>0</v>
      </c>
      <c r="FT1639" s="2">
        <v>0</v>
      </c>
      <c r="FU1639" s="2">
        <v>0</v>
      </c>
      <c r="FV1639" s="2">
        <v>0</v>
      </c>
      <c r="FW1639" s="2">
        <v>0</v>
      </c>
      <c r="FX1639" s="2">
        <v>0</v>
      </c>
      <c r="FY1639" s="2">
        <v>0</v>
      </c>
      <c r="FZ1639" s="2">
        <v>0</v>
      </c>
      <c r="GA1639" s="2">
        <v>0</v>
      </c>
      <c r="GB1639" s="2">
        <v>0</v>
      </c>
      <c r="GC1639" s="2">
        <v>0</v>
      </c>
      <c r="GD1639" s="2">
        <v>85</v>
      </c>
      <c r="GE1639" s="2">
        <v>3</v>
      </c>
      <c r="GF1639" s="2" t="s">
        <v>188</v>
      </c>
    </row>
    <row r="1640" spans="1:188" x14ac:dyDescent="0.7">
      <c r="A1640" s="2">
        <v>1617144</v>
      </c>
      <c r="B1640" s="2" t="s">
        <v>1826</v>
      </c>
      <c r="C1640" s="3">
        <v>41640</v>
      </c>
      <c r="D1640" s="2">
        <v>5</v>
      </c>
      <c r="E1640" s="2">
        <v>3</v>
      </c>
      <c r="F1640" s="2">
        <v>1</v>
      </c>
      <c r="G1640" s="2">
        <v>3</v>
      </c>
      <c r="H1640" s="2">
        <v>0</v>
      </c>
      <c r="I1640" s="2">
        <v>3</v>
      </c>
      <c r="J1640" s="2">
        <v>0</v>
      </c>
      <c r="K1640" s="2">
        <v>1</v>
      </c>
      <c r="L1640" s="2">
        <v>0</v>
      </c>
      <c r="M1640" s="2">
        <v>3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1</v>
      </c>
      <c r="AI1640" s="2">
        <v>1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0</v>
      </c>
      <c r="AP1640" s="2">
        <v>0</v>
      </c>
      <c r="AQ1640" s="2">
        <v>0</v>
      </c>
      <c r="AR1640" s="2">
        <v>1</v>
      </c>
      <c r="AS1640" s="2">
        <v>0</v>
      </c>
      <c r="AT1640" s="2">
        <v>0</v>
      </c>
      <c r="AU1640" s="2">
        <v>0</v>
      </c>
      <c r="AV1640" s="2">
        <v>1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125</v>
      </c>
      <c r="CG1640" s="2">
        <v>100</v>
      </c>
      <c r="CH1640" s="2">
        <v>0</v>
      </c>
      <c r="CI1640" s="2">
        <v>75</v>
      </c>
      <c r="CJ1640" s="2">
        <v>0</v>
      </c>
      <c r="CK1640" s="2">
        <v>50</v>
      </c>
      <c r="CL1640" s="2">
        <v>0</v>
      </c>
      <c r="CM1640" s="2">
        <v>0</v>
      </c>
      <c r="CN1640" s="2">
        <v>0</v>
      </c>
      <c r="CO1640" s="2">
        <v>75</v>
      </c>
      <c r="CP1640" s="2">
        <v>0</v>
      </c>
      <c r="CQ1640" s="2">
        <v>50</v>
      </c>
      <c r="CR1640" s="2">
        <v>0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0</v>
      </c>
      <c r="CZ1640" s="2">
        <v>0</v>
      </c>
      <c r="DA1640" s="2">
        <v>0</v>
      </c>
      <c r="DB1640" s="2">
        <v>75</v>
      </c>
      <c r="DC1640" s="2">
        <v>0</v>
      </c>
      <c r="DD1640" s="2">
        <v>50</v>
      </c>
      <c r="DE1640" s="2">
        <v>0</v>
      </c>
      <c r="DF1640" s="2">
        <v>50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">
        <v>0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0</v>
      </c>
      <c r="EF1640" s="2">
        <v>0</v>
      </c>
      <c r="EG1640" s="2">
        <v>0</v>
      </c>
      <c r="EH1640" s="2">
        <v>0</v>
      </c>
      <c r="EI1640" s="2">
        <v>0</v>
      </c>
      <c r="EJ1640" s="2">
        <v>0</v>
      </c>
      <c r="EK1640" s="2">
        <v>0</v>
      </c>
      <c r="EL1640" s="2">
        <v>0</v>
      </c>
      <c r="EM1640" s="2">
        <v>0</v>
      </c>
      <c r="EN1640" s="2">
        <v>0</v>
      </c>
      <c r="EO1640" s="2">
        <v>0</v>
      </c>
      <c r="EP1640" s="2">
        <v>75</v>
      </c>
      <c r="EQ1640" s="2">
        <v>0</v>
      </c>
      <c r="ER1640" s="2">
        <v>0</v>
      </c>
      <c r="ES1640" s="2">
        <v>0</v>
      </c>
      <c r="ET1640" s="2">
        <v>0</v>
      </c>
      <c r="EU1640" s="2">
        <v>0</v>
      </c>
      <c r="EV1640" s="2">
        <v>0</v>
      </c>
      <c r="EW1640" s="2">
        <v>0</v>
      </c>
      <c r="EX1640" s="2">
        <v>0</v>
      </c>
      <c r="EY1640" s="2">
        <v>0</v>
      </c>
      <c r="EZ1640" s="2">
        <v>0</v>
      </c>
      <c r="FA1640" s="2">
        <v>0</v>
      </c>
      <c r="FB1640" s="2">
        <v>0</v>
      </c>
      <c r="FC1640" s="2">
        <v>0</v>
      </c>
      <c r="FD1640" s="2">
        <v>0</v>
      </c>
      <c r="FE1640" s="2">
        <v>0</v>
      </c>
      <c r="FF1640" s="2">
        <v>0</v>
      </c>
      <c r="FG1640" s="2">
        <v>0</v>
      </c>
      <c r="FH1640" s="2">
        <v>0</v>
      </c>
      <c r="FI1640" s="2">
        <v>0</v>
      </c>
      <c r="FJ1640" s="2">
        <v>0</v>
      </c>
      <c r="FK1640" s="2">
        <v>0</v>
      </c>
      <c r="FL1640" s="2">
        <v>0</v>
      </c>
      <c r="FM1640" s="2">
        <v>0</v>
      </c>
      <c r="FN1640" s="2">
        <v>0</v>
      </c>
      <c r="FO1640" s="2">
        <v>0</v>
      </c>
      <c r="FP1640" s="2">
        <v>50</v>
      </c>
      <c r="FQ1640" s="2">
        <v>0</v>
      </c>
      <c r="FR1640" s="2">
        <v>0</v>
      </c>
      <c r="FS1640" s="2">
        <v>0</v>
      </c>
      <c r="FT1640" s="2">
        <v>0</v>
      </c>
      <c r="FU1640" s="2">
        <v>0</v>
      </c>
      <c r="FV1640" s="2">
        <v>0</v>
      </c>
      <c r="FW1640" s="2">
        <v>0</v>
      </c>
      <c r="FX1640" s="2">
        <v>0</v>
      </c>
      <c r="FY1640" s="2">
        <v>0</v>
      </c>
      <c r="FZ1640" s="2">
        <v>0</v>
      </c>
      <c r="GA1640" s="2">
        <v>0</v>
      </c>
      <c r="GB1640" s="2">
        <v>0</v>
      </c>
      <c r="GC1640" s="2">
        <v>0</v>
      </c>
      <c r="GD1640" s="2">
        <v>125</v>
      </c>
      <c r="GE1640" s="2">
        <v>4</v>
      </c>
      <c r="GF1640" s="2" t="s">
        <v>188</v>
      </c>
    </row>
    <row r="1641" spans="1:188" x14ac:dyDescent="0.7">
      <c r="A1641" s="2">
        <v>1619502</v>
      </c>
      <c r="B1641" s="2" t="s">
        <v>1827</v>
      </c>
      <c r="C1641" s="3">
        <v>41275</v>
      </c>
      <c r="D1641" s="2">
        <v>6</v>
      </c>
      <c r="E1641" s="2">
        <v>3</v>
      </c>
      <c r="F1641" s="2">
        <v>1</v>
      </c>
      <c r="G1641" s="2">
        <v>3</v>
      </c>
      <c r="H1641" s="2">
        <v>1</v>
      </c>
      <c r="I1641" s="2">
        <v>0</v>
      </c>
      <c r="J1641" s="2">
        <v>1</v>
      </c>
      <c r="K1641" s="2">
        <v>0</v>
      </c>
      <c r="L1641" s="2">
        <v>2</v>
      </c>
      <c r="M1641" s="2">
        <v>1</v>
      </c>
      <c r="N1641" s="2">
        <v>0</v>
      </c>
      <c r="O1641" s="2">
        <v>1</v>
      </c>
      <c r="P1641" s="2">
        <v>0</v>
      </c>
      <c r="Q1641" s="2">
        <v>2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1</v>
      </c>
      <c r="AE1641" s="2">
        <v>0</v>
      </c>
      <c r="AF1641" s="2">
        <v>0</v>
      </c>
      <c r="AG1641" s="2">
        <v>0</v>
      </c>
      <c r="AH1641" s="2">
        <v>1</v>
      </c>
      <c r="AI1641" s="2">
        <v>1</v>
      </c>
      <c r="AJ1641" s="2">
        <v>0</v>
      </c>
      <c r="AK1641" s="2">
        <v>0</v>
      </c>
      <c r="AL1641" s="2">
        <v>0</v>
      </c>
      <c r="AM1641" s="2">
        <v>0</v>
      </c>
      <c r="AN1641" s="2">
        <v>1</v>
      </c>
      <c r="AO1641" s="2">
        <v>0</v>
      </c>
      <c r="AP1641" s="2">
        <v>0</v>
      </c>
      <c r="AQ1641" s="2">
        <v>0</v>
      </c>
      <c r="AR1641" s="2">
        <v>1</v>
      </c>
      <c r="AS1641" s="2">
        <v>0</v>
      </c>
      <c r="AT1641" s="2">
        <v>0</v>
      </c>
      <c r="AU1641" s="2">
        <v>0</v>
      </c>
      <c r="AV1641" s="2">
        <v>1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1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120</v>
      </c>
      <c r="CG1641" s="2">
        <v>100</v>
      </c>
      <c r="CH1641" s="2">
        <v>20</v>
      </c>
      <c r="CI1641" s="2">
        <v>0</v>
      </c>
      <c r="CJ1641" s="2">
        <v>25</v>
      </c>
      <c r="CK1641" s="2">
        <v>0</v>
      </c>
      <c r="CL1641" s="2">
        <v>75</v>
      </c>
      <c r="CM1641" s="2">
        <v>0</v>
      </c>
      <c r="CN1641" s="2">
        <v>20</v>
      </c>
      <c r="CO1641" s="2">
        <v>0</v>
      </c>
      <c r="CP1641" s="2">
        <v>25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20</v>
      </c>
      <c r="DC1641" s="2">
        <v>0</v>
      </c>
      <c r="DD1641" s="2">
        <v>25</v>
      </c>
      <c r="DE1641" s="2">
        <v>0</v>
      </c>
      <c r="DF1641" s="2">
        <v>75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  <c r="DX1641" s="2">
        <v>0</v>
      </c>
      <c r="DY1641" s="2">
        <v>0</v>
      </c>
      <c r="DZ1641" s="2">
        <v>0</v>
      </c>
      <c r="EA1641" s="2">
        <v>0</v>
      </c>
      <c r="EB1641" s="2">
        <v>0</v>
      </c>
      <c r="EC1641" s="2">
        <v>0</v>
      </c>
      <c r="ED1641" s="2">
        <v>20</v>
      </c>
      <c r="EE1641" s="2">
        <v>0</v>
      </c>
      <c r="EF1641" s="2">
        <v>0</v>
      </c>
      <c r="EG1641" s="2">
        <v>0</v>
      </c>
      <c r="EH1641" s="2">
        <v>0</v>
      </c>
      <c r="EI1641" s="2">
        <v>0</v>
      </c>
      <c r="EJ1641" s="2">
        <v>0</v>
      </c>
      <c r="EK1641" s="2">
        <v>0</v>
      </c>
      <c r="EL1641" s="2">
        <v>0</v>
      </c>
      <c r="EM1641" s="2">
        <v>0</v>
      </c>
      <c r="EN1641" s="2">
        <v>0</v>
      </c>
      <c r="EO1641" s="2">
        <v>0</v>
      </c>
      <c r="EP1641" s="2">
        <v>0</v>
      </c>
      <c r="EQ1641" s="2">
        <v>0</v>
      </c>
      <c r="ER1641" s="2">
        <v>0</v>
      </c>
      <c r="ES1641" s="2">
        <v>0</v>
      </c>
      <c r="ET1641" s="2">
        <v>0</v>
      </c>
      <c r="EU1641" s="2">
        <v>0</v>
      </c>
      <c r="EV1641" s="2">
        <v>0</v>
      </c>
      <c r="EW1641" s="2">
        <v>0</v>
      </c>
      <c r="EX1641" s="2">
        <v>0</v>
      </c>
      <c r="EY1641" s="2">
        <v>0</v>
      </c>
      <c r="EZ1641" s="2">
        <v>0</v>
      </c>
      <c r="FA1641" s="2">
        <v>0</v>
      </c>
      <c r="FB1641" s="2">
        <v>0</v>
      </c>
      <c r="FC1641" s="2">
        <v>25</v>
      </c>
      <c r="FD1641" s="2">
        <v>0</v>
      </c>
      <c r="FE1641" s="2">
        <v>0</v>
      </c>
      <c r="FF1641" s="2">
        <v>0</v>
      </c>
      <c r="FG1641" s="2">
        <v>0</v>
      </c>
      <c r="FH1641" s="2">
        <v>0</v>
      </c>
      <c r="FI1641" s="2">
        <v>0</v>
      </c>
      <c r="FJ1641" s="2">
        <v>0</v>
      </c>
      <c r="FK1641" s="2">
        <v>0</v>
      </c>
      <c r="FL1641" s="2">
        <v>0</v>
      </c>
      <c r="FM1641" s="2">
        <v>0</v>
      </c>
      <c r="FN1641" s="2">
        <v>0</v>
      </c>
      <c r="FO1641" s="2">
        <v>0</v>
      </c>
      <c r="FP1641" s="2">
        <v>0</v>
      </c>
      <c r="FQ1641" s="2">
        <v>0</v>
      </c>
      <c r="FR1641" s="2">
        <v>0</v>
      </c>
      <c r="FS1641" s="2">
        <v>0</v>
      </c>
      <c r="FT1641" s="2">
        <v>25</v>
      </c>
      <c r="FU1641" s="2">
        <v>0</v>
      </c>
      <c r="FV1641" s="2">
        <v>0</v>
      </c>
      <c r="FW1641" s="2">
        <v>0</v>
      </c>
      <c r="FX1641" s="2">
        <v>50</v>
      </c>
      <c r="FY1641" s="2">
        <v>0</v>
      </c>
      <c r="FZ1641" s="2">
        <v>0</v>
      </c>
      <c r="GA1641" s="2">
        <v>0</v>
      </c>
      <c r="GB1641" s="2">
        <v>0</v>
      </c>
      <c r="GC1641" s="2">
        <v>0</v>
      </c>
      <c r="GD1641" s="2">
        <v>120</v>
      </c>
      <c r="GE1641" s="2">
        <v>4</v>
      </c>
      <c r="GF1641" s="2" t="s">
        <v>188</v>
      </c>
    </row>
    <row r="1642" spans="1:188" x14ac:dyDescent="0.7">
      <c r="A1642" s="2">
        <v>1625535</v>
      </c>
      <c r="B1642" s="2" t="s">
        <v>1828</v>
      </c>
      <c r="C1642" s="3">
        <v>41275</v>
      </c>
      <c r="D1642" s="2">
        <v>6</v>
      </c>
      <c r="E1642" s="2">
        <v>3</v>
      </c>
      <c r="F1642" s="2">
        <v>1</v>
      </c>
      <c r="G1642" s="2">
        <v>3</v>
      </c>
      <c r="H1642" s="2">
        <v>1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1</v>
      </c>
      <c r="AE1642" s="2">
        <v>0</v>
      </c>
      <c r="AF1642" s="2">
        <v>0</v>
      </c>
      <c r="AG1642" s="2">
        <v>0</v>
      </c>
      <c r="AH1642" s="2">
        <v>1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1</v>
      </c>
      <c r="AO1642" s="2">
        <v>0</v>
      </c>
      <c r="AP1642" s="2">
        <v>0</v>
      </c>
      <c r="AQ1642" s="2">
        <v>0</v>
      </c>
      <c r="AR1642" s="2">
        <v>1</v>
      </c>
      <c r="AS1642" s="2">
        <v>0</v>
      </c>
      <c r="AT1642" s="2">
        <v>0</v>
      </c>
      <c r="AU1642" s="2">
        <v>0</v>
      </c>
      <c r="AV1642" s="2">
        <v>1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1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45</v>
      </c>
      <c r="CG1642" s="2">
        <v>30</v>
      </c>
      <c r="CH1642" s="2">
        <v>15</v>
      </c>
      <c r="CI1642" s="2">
        <v>0</v>
      </c>
      <c r="CJ1642" s="2">
        <v>10</v>
      </c>
      <c r="CK1642" s="2">
        <v>0</v>
      </c>
      <c r="CL1642" s="2">
        <v>20</v>
      </c>
      <c r="CM1642" s="2">
        <v>0</v>
      </c>
      <c r="CN1642" s="2">
        <v>15</v>
      </c>
      <c r="CO1642" s="2">
        <v>0</v>
      </c>
      <c r="CP1642" s="2">
        <v>10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2">
        <v>15</v>
      </c>
      <c r="DC1642" s="2">
        <v>0</v>
      </c>
      <c r="DD1642" s="2">
        <v>10</v>
      </c>
      <c r="DE1642" s="2">
        <v>0</v>
      </c>
      <c r="DF1642" s="2">
        <v>20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0</v>
      </c>
      <c r="DZ1642" s="2">
        <v>0</v>
      </c>
      <c r="EA1642" s="2">
        <v>15</v>
      </c>
      <c r="EB1642" s="2">
        <v>0</v>
      </c>
      <c r="EC1642" s="2">
        <v>0</v>
      </c>
      <c r="ED1642" s="2">
        <v>0</v>
      </c>
      <c r="EE1642" s="2">
        <v>0</v>
      </c>
      <c r="EF1642" s="2">
        <v>0</v>
      </c>
      <c r="EG1642" s="2">
        <v>0</v>
      </c>
      <c r="EH1642" s="2">
        <v>0</v>
      </c>
      <c r="EI1642" s="2">
        <v>0</v>
      </c>
      <c r="EJ1642" s="2">
        <v>0</v>
      </c>
      <c r="EK1642" s="2">
        <v>0</v>
      </c>
      <c r="EL1642" s="2">
        <v>0</v>
      </c>
      <c r="EM1642" s="2">
        <v>0</v>
      </c>
      <c r="EN1642" s="2">
        <v>0</v>
      </c>
      <c r="EO1642" s="2">
        <v>0</v>
      </c>
      <c r="EP1642" s="2">
        <v>0</v>
      </c>
      <c r="EQ1642" s="2">
        <v>0</v>
      </c>
      <c r="ER1642" s="2">
        <v>0</v>
      </c>
      <c r="ES1642" s="2">
        <v>0</v>
      </c>
      <c r="ET1642" s="2">
        <v>0</v>
      </c>
      <c r="EU1642" s="2">
        <v>0</v>
      </c>
      <c r="EV1642" s="2">
        <v>0</v>
      </c>
      <c r="EW1642" s="2">
        <v>0</v>
      </c>
      <c r="EX1642" s="2">
        <v>0</v>
      </c>
      <c r="EY1642" s="2">
        <v>0</v>
      </c>
      <c r="EZ1642" s="2">
        <v>10</v>
      </c>
      <c r="FA1642" s="2">
        <v>0</v>
      </c>
      <c r="FB1642" s="2">
        <v>0</v>
      </c>
      <c r="FC1642" s="2">
        <v>0</v>
      </c>
      <c r="FD1642" s="2">
        <v>0</v>
      </c>
      <c r="FE1642" s="2">
        <v>0</v>
      </c>
      <c r="FF1642" s="2">
        <v>0</v>
      </c>
      <c r="FG1642" s="2">
        <v>0</v>
      </c>
      <c r="FH1642" s="2">
        <v>0</v>
      </c>
      <c r="FI1642" s="2">
        <v>0</v>
      </c>
      <c r="FJ1642" s="2">
        <v>0</v>
      </c>
      <c r="FK1642" s="2">
        <v>0</v>
      </c>
      <c r="FL1642" s="2">
        <v>0</v>
      </c>
      <c r="FM1642" s="2">
        <v>0</v>
      </c>
      <c r="FN1642" s="2">
        <v>0</v>
      </c>
      <c r="FO1642" s="2">
        <v>0</v>
      </c>
      <c r="FP1642" s="2">
        <v>0</v>
      </c>
      <c r="FQ1642" s="2">
        <v>0</v>
      </c>
      <c r="FR1642" s="2">
        <v>0</v>
      </c>
      <c r="FS1642" s="2">
        <v>0</v>
      </c>
      <c r="FT1642" s="2">
        <v>0</v>
      </c>
      <c r="FU1642" s="2">
        <v>20</v>
      </c>
      <c r="FV1642" s="2">
        <v>0</v>
      </c>
      <c r="FW1642" s="2">
        <v>0</v>
      </c>
      <c r="FX1642" s="2">
        <v>0</v>
      </c>
      <c r="FY1642" s="2">
        <v>0</v>
      </c>
      <c r="FZ1642" s="2">
        <v>0</v>
      </c>
      <c r="GA1642" s="2">
        <v>0</v>
      </c>
      <c r="GB1642" s="2">
        <v>0</v>
      </c>
      <c r="GC1642" s="2">
        <v>0</v>
      </c>
      <c r="GD1642" s="2">
        <v>45</v>
      </c>
      <c r="GE1642" s="2">
        <v>3</v>
      </c>
      <c r="GF1642" s="2" t="s">
        <v>188</v>
      </c>
    </row>
    <row r="1643" spans="1:188" x14ac:dyDescent="0.7">
      <c r="A1643" s="2">
        <v>1627221</v>
      </c>
      <c r="B1643" s="2" t="s">
        <v>1829</v>
      </c>
      <c r="C1643" s="3">
        <v>41275</v>
      </c>
      <c r="D1643" s="2">
        <v>6</v>
      </c>
      <c r="E1643" s="2">
        <v>4</v>
      </c>
      <c r="F1643" s="2">
        <v>2</v>
      </c>
      <c r="G1643" s="2">
        <v>4</v>
      </c>
      <c r="H1643" s="2">
        <v>1</v>
      </c>
      <c r="I1643" s="2">
        <v>0</v>
      </c>
      <c r="J1643" s="2">
        <v>1</v>
      </c>
      <c r="K1643" s="2">
        <v>0</v>
      </c>
      <c r="L1643" s="2">
        <v>1</v>
      </c>
      <c r="M1643" s="2">
        <v>1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1</v>
      </c>
      <c r="AI1643" s="2">
        <v>1</v>
      </c>
      <c r="AJ1643" s="2">
        <v>0</v>
      </c>
      <c r="AK1643" s="2">
        <v>0</v>
      </c>
      <c r="AL1643" s="2">
        <v>0</v>
      </c>
      <c r="AM1643" s="2">
        <v>0</v>
      </c>
      <c r="AN1643" s="2">
        <v>1</v>
      </c>
      <c r="AO1643" s="2">
        <v>0</v>
      </c>
      <c r="AP1643" s="2">
        <v>0</v>
      </c>
      <c r="AQ1643" s="2">
        <v>0</v>
      </c>
      <c r="AR1643" s="2">
        <v>1</v>
      </c>
      <c r="AS1643" s="2">
        <v>0</v>
      </c>
      <c r="AT1643" s="2">
        <v>0</v>
      </c>
      <c r="AU1643" s="2">
        <v>0</v>
      </c>
      <c r="AV1643" s="2">
        <v>1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1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50</v>
      </c>
      <c r="CG1643" s="2">
        <v>75</v>
      </c>
      <c r="CH1643" s="2">
        <v>25</v>
      </c>
      <c r="CI1643" s="2">
        <v>0</v>
      </c>
      <c r="CJ1643" s="2">
        <v>25</v>
      </c>
      <c r="CK1643" s="2">
        <v>0</v>
      </c>
      <c r="CL1643" s="2">
        <v>50</v>
      </c>
      <c r="CM1643" s="2">
        <v>0</v>
      </c>
      <c r="CN1643" s="2">
        <v>25</v>
      </c>
      <c r="CO1643" s="2">
        <v>0</v>
      </c>
      <c r="CP1643" s="2">
        <v>25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25</v>
      </c>
      <c r="DC1643" s="2">
        <v>0</v>
      </c>
      <c r="DD1643" s="2">
        <v>25</v>
      </c>
      <c r="DE1643" s="2">
        <v>0</v>
      </c>
      <c r="DF1643" s="2">
        <v>50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25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0</v>
      </c>
      <c r="EF1643" s="2">
        <v>0</v>
      </c>
      <c r="EG1643" s="2">
        <v>0</v>
      </c>
      <c r="EH1643" s="2">
        <v>0</v>
      </c>
      <c r="EI1643" s="2">
        <v>0</v>
      </c>
      <c r="EJ1643" s="2">
        <v>0</v>
      </c>
      <c r="EK1643" s="2">
        <v>0</v>
      </c>
      <c r="EL1643" s="2">
        <v>0</v>
      </c>
      <c r="EM1643" s="2">
        <v>0</v>
      </c>
      <c r="EN1643" s="2">
        <v>0</v>
      </c>
      <c r="EO1643" s="2">
        <v>0</v>
      </c>
      <c r="EP1643" s="2">
        <v>0</v>
      </c>
      <c r="EQ1643" s="2">
        <v>0</v>
      </c>
      <c r="ER1643" s="2">
        <v>0</v>
      </c>
      <c r="ES1643" s="2">
        <v>0</v>
      </c>
      <c r="ET1643" s="2">
        <v>0</v>
      </c>
      <c r="EU1643" s="2">
        <v>0</v>
      </c>
      <c r="EV1643" s="2">
        <v>0</v>
      </c>
      <c r="EW1643" s="2">
        <v>0</v>
      </c>
      <c r="EX1643" s="2">
        <v>0</v>
      </c>
      <c r="EY1643" s="2">
        <v>0</v>
      </c>
      <c r="EZ1643" s="2">
        <v>25</v>
      </c>
      <c r="FA1643" s="2">
        <v>0</v>
      </c>
      <c r="FB1643" s="2">
        <v>0</v>
      </c>
      <c r="FC1643" s="2">
        <v>0</v>
      </c>
      <c r="FD1643" s="2">
        <v>0</v>
      </c>
      <c r="FE1643" s="2">
        <v>0</v>
      </c>
      <c r="FF1643" s="2">
        <v>0</v>
      </c>
      <c r="FG1643" s="2">
        <v>0</v>
      </c>
      <c r="FH1643" s="2">
        <v>0</v>
      </c>
      <c r="FI1643" s="2">
        <v>0</v>
      </c>
      <c r="FJ1643" s="2">
        <v>0</v>
      </c>
      <c r="FK1643" s="2">
        <v>0</v>
      </c>
      <c r="FL1643" s="2">
        <v>0</v>
      </c>
      <c r="FM1643" s="2">
        <v>0</v>
      </c>
      <c r="FN1643" s="2">
        <v>0</v>
      </c>
      <c r="FO1643" s="2">
        <v>0</v>
      </c>
      <c r="FP1643" s="2">
        <v>0</v>
      </c>
      <c r="FQ1643" s="2">
        <v>0</v>
      </c>
      <c r="FR1643" s="2">
        <v>0</v>
      </c>
      <c r="FS1643" s="2">
        <v>0</v>
      </c>
      <c r="FT1643" s="2">
        <v>0</v>
      </c>
      <c r="FU1643" s="2">
        <v>0</v>
      </c>
      <c r="FV1643" s="2">
        <v>0</v>
      </c>
      <c r="FW1643" s="2">
        <v>0</v>
      </c>
      <c r="FX1643" s="2">
        <v>50</v>
      </c>
      <c r="FY1643" s="2">
        <v>0</v>
      </c>
      <c r="FZ1643" s="2">
        <v>0</v>
      </c>
      <c r="GA1643" s="2">
        <v>0</v>
      </c>
      <c r="GB1643" s="2">
        <v>0</v>
      </c>
      <c r="GC1643" s="2">
        <v>0</v>
      </c>
      <c r="GD1643" s="2">
        <v>100</v>
      </c>
      <c r="GE1643" s="2">
        <v>3</v>
      </c>
      <c r="GF1643" s="2" t="s">
        <v>188</v>
      </c>
    </row>
    <row r="1644" spans="1:188" x14ac:dyDescent="0.7">
      <c r="A1644" s="2">
        <v>1628310</v>
      </c>
      <c r="B1644" s="2" t="s">
        <v>1830</v>
      </c>
      <c r="C1644" s="3">
        <v>41275</v>
      </c>
      <c r="D1644" s="2">
        <v>6</v>
      </c>
      <c r="E1644" s="2">
        <v>3</v>
      </c>
      <c r="F1644" s="2">
        <v>1</v>
      </c>
      <c r="G1644" s="2">
        <v>3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1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1</v>
      </c>
      <c r="AE1644" s="2">
        <v>0</v>
      </c>
      <c r="AF1644" s="2">
        <v>0</v>
      </c>
      <c r="AG1644" s="2">
        <v>0</v>
      </c>
      <c r="AH1644" s="2">
        <v>1</v>
      </c>
      <c r="AI1644" s="2">
        <v>1</v>
      </c>
      <c r="AJ1644" s="2">
        <v>0</v>
      </c>
      <c r="AK1644" s="2">
        <v>0</v>
      </c>
      <c r="AL1644" s="2">
        <v>0</v>
      </c>
      <c r="AM1644" s="2">
        <v>0</v>
      </c>
      <c r="AN1644" s="2">
        <v>1</v>
      </c>
      <c r="AO1644" s="2">
        <v>0</v>
      </c>
      <c r="AP1644" s="2">
        <v>0</v>
      </c>
      <c r="AQ1644" s="2">
        <v>0</v>
      </c>
      <c r="AR1644" s="2">
        <v>1</v>
      </c>
      <c r="AS1644" s="2">
        <v>0</v>
      </c>
      <c r="AT1644" s="2">
        <v>0</v>
      </c>
      <c r="AU1644" s="2">
        <v>0</v>
      </c>
      <c r="AV1644" s="2">
        <v>1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1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125</v>
      </c>
      <c r="CG1644" s="2">
        <v>75</v>
      </c>
      <c r="CH1644" s="2">
        <v>50</v>
      </c>
      <c r="CI1644" s="2">
        <v>0</v>
      </c>
      <c r="CJ1644" s="2">
        <v>25</v>
      </c>
      <c r="CK1644" s="2">
        <v>0</v>
      </c>
      <c r="CL1644" s="2">
        <v>50</v>
      </c>
      <c r="CM1644" s="2">
        <v>0</v>
      </c>
      <c r="CN1644" s="2">
        <v>50</v>
      </c>
      <c r="CO1644" s="2">
        <v>0</v>
      </c>
      <c r="CP1644" s="2">
        <v>25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0</v>
      </c>
      <c r="CZ1644" s="2">
        <v>0</v>
      </c>
      <c r="DA1644" s="2">
        <v>0</v>
      </c>
      <c r="DB1644" s="2">
        <v>50</v>
      </c>
      <c r="DC1644" s="2">
        <v>0</v>
      </c>
      <c r="DD1644" s="2">
        <v>25</v>
      </c>
      <c r="DE1644" s="2">
        <v>0</v>
      </c>
      <c r="DF1644" s="2">
        <v>50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50</v>
      </c>
      <c r="ED1644" s="2">
        <v>0</v>
      </c>
      <c r="EE1644" s="2">
        <v>0</v>
      </c>
      <c r="EF1644" s="2">
        <v>0</v>
      </c>
      <c r="EG1644" s="2">
        <v>0</v>
      </c>
      <c r="EH1644" s="2">
        <v>0</v>
      </c>
      <c r="EI1644" s="2">
        <v>0</v>
      </c>
      <c r="EJ1644" s="2">
        <v>0</v>
      </c>
      <c r="EK1644" s="2">
        <v>0</v>
      </c>
      <c r="EL1644" s="2">
        <v>0</v>
      </c>
      <c r="EM1644" s="2">
        <v>0</v>
      </c>
      <c r="EN1644" s="2">
        <v>0</v>
      </c>
      <c r="EO1644" s="2">
        <v>0</v>
      </c>
      <c r="EP1644" s="2">
        <v>0</v>
      </c>
      <c r="EQ1644" s="2">
        <v>0</v>
      </c>
      <c r="ER1644" s="2">
        <v>0</v>
      </c>
      <c r="ES1644" s="2">
        <v>0</v>
      </c>
      <c r="ET1644" s="2">
        <v>0</v>
      </c>
      <c r="EU1644" s="2">
        <v>25</v>
      </c>
      <c r="EV1644" s="2">
        <v>0</v>
      </c>
      <c r="EW1644" s="2">
        <v>0</v>
      </c>
      <c r="EX1644" s="2">
        <v>0</v>
      </c>
      <c r="EY1644" s="2">
        <v>0</v>
      </c>
      <c r="EZ1644" s="2">
        <v>0</v>
      </c>
      <c r="FA1644" s="2">
        <v>0</v>
      </c>
      <c r="FB1644" s="2">
        <v>0</v>
      </c>
      <c r="FC1644" s="2">
        <v>0</v>
      </c>
      <c r="FD1644" s="2">
        <v>0</v>
      </c>
      <c r="FE1644" s="2">
        <v>0</v>
      </c>
      <c r="FF1644" s="2">
        <v>0</v>
      </c>
      <c r="FG1644" s="2">
        <v>0</v>
      </c>
      <c r="FH1644" s="2">
        <v>0</v>
      </c>
      <c r="FI1644" s="2">
        <v>0</v>
      </c>
      <c r="FJ1644" s="2">
        <v>0</v>
      </c>
      <c r="FK1644" s="2">
        <v>0</v>
      </c>
      <c r="FL1644" s="2">
        <v>0</v>
      </c>
      <c r="FM1644" s="2">
        <v>0</v>
      </c>
      <c r="FN1644" s="2">
        <v>0</v>
      </c>
      <c r="FO1644" s="2">
        <v>0</v>
      </c>
      <c r="FP1644" s="2">
        <v>0</v>
      </c>
      <c r="FQ1644" s="2">
        <v>0</v>
      </c>
      <c r="FR1644" s="2">
        <v>0</v>
      </c>
      <c r="FS1644" s="2">
        <v>0</v>
      </c>
      <c r="FT1644" s="2">
        <v>50</v>
      </c>
      <c r="FU1644" s="2">
        <v>0</v>
      </c>
      <c r="FV1644" s="2">
        <v>0</v>
      </c>
      <c r="FW1644" s="2">
        <v>0</v>
      </c>
      <c r="FX1644" s="2">
        <v>0</v>
      </c>
      <c r="FY1644" s="2">
        <v>0</v>
      </c>
      <c r="FZ1644" s="2">
        <v>0</v>
      </c>
      <c r="GA1644" s="2">
        <v>0</v>
      </c>
      <c r="GB1644" s="2">
        <v>0</v>
      </c>
      <c r="GC1644" s="2">
        <v>0</v>
      </c>
      <c r="GD1644" s="2">
        <v>125</v>
      </c>
      <c r="GE1644" s="2">
        <v>3</v>
      </c>
      <c r="GF1644" s="2" t="s">
        <v>188</v>
      </c>
    </row>
    <row r="1645" spans="1:188" x14ac:dyDescent="0.7">
      <c r="A1645" s="2">
        <v>1630315</v>
      </c>
      <c r="B1645" s="2" t="s">
        <v>1831</v>
      </c>
      <c r="C1645" s="3">
        <v>41275</v>
      </c>
      <c r="D1645" s="2">
        <v>6</v>
      </c>
      <c r="E1645" s="2">
        <v>3</v>
      </c>
      <c r="F1645" s="2">
        <v>1</v>
      </c>
      <c r="G1645" s="2">
        <v>3</v>
      </c>
      <c r="H1645" s="2">
        <v>1</v>
      </c>
      <c r="I1645" s="2">
        <v>0</v>
      </c>
      <c r="J1645" s="2">
        <v>3</v>
      </c>
      <c r="K1645" s="2">
        <v>0</v>
      </c>
      <c r="L1645" s="2">
        <v>2</v>
      </c>
      <c r="M1645" s="2">
        <v>1</v>
      </c>
      <c r="N1645" s="2">
        <v>0</v>
      </c>
      <c r="O1645" s="2">
        <v>3</v>
      </c>
      <c r="P1645" s="2">
        <v>0</v>
      </c>
      <c r="Q1645" s="2">
        <v>2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1</v>
      </c>
      <c r="AE1645" s="2">
        <v>0</v>
      </c>
      <c r="AF1645" s="2">
        <v>0</v>
      </c>
      <c r="AG1645" s="2">
        <v>0</v>
      </c>
      <c r="AH1645" s="2">
        <v>1</v>
      </c>
      <c r="AI1645" s="2">
        <v>1</v>
      </c>
      <c r="AJ1645" s="2">
        <v>0</v>
      </c>
      <c r="AK1645" s="2">
        <v>0</v>
      </c>
      <c r="AL1645" s="2">
        <v>0</v>
      </c>
      <c r="AM1645" s="2">
        <v>0</v>
      </c>
      <c r="AN1645" s="2">
        <v>1</v>
      </c>
      <c r="AO1645" s="2">
        <v>0</v>
      </c>
      <c r="AP1645" s="2">
        <v>0</v>
      </c>
      <c r="AQ1645" s="2">
        <v>0</v>
      </c>
      <c r="AR1645" s="2">
        <v>1</v>
      </c>
      <c r="AS1645" s="2">
        <v>0</v>
      </c>
      <c r="AT1645" s="2">
        <v>0</v>
      </c>
      <c r="AU1645" s="2">
        <v>0</v>
      </c>
      <c r="AV1645" s="2">
        <v>1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1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624.99</v>
      </c>
      <c r="CG1645" s="2">
        <v>499.99</v>
      </c>
      <c r="CH1645" s="2">
        <v>125</v>
      </c>
      <c r="CI1645" s="2">
        <v>0</v>
      </c>
      <c r="CJ1645" s="2">
        <v>399.99</v>
      </c>
      <c r="CK1645" s="2">
        <v>0</v>
      </c>
      <c r="CL1645" s="2">
        <v>100</v>
      </c>
      <c r="CM1645" s="2">
        <v>0</v>
      </c>
      <c r="CN1645" s="2">
        <v>125</v>
      </c>
      <c r="CO1645" s="2">
        <v>0</v>
      </c>
      <c r="CP1645" s="2">
        <v>399.99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125</v>
      </c>
      <c r="DC1645" s="2">
        <v>0</v>
      </c>
      <c r="DD1645" s="2">
        <v>399.99</v>
      </c>
      <c r="DE1645" s="2">
        <v>0</v>
      </c>
      <c r="DF1645" s="2">
        <v>100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125</v>
      </c>
      <c r="ED1645" s="2">
        <v>0</v>
      </c>
      <c r="EE1645" s="2">
        <v>0</v>
      </c>
      <c r="EF1645" s="2">
        <v>0</v>
      </c>
      <c r="EG1645" s="2">
        <v>0</v>
      </c>
      <c r="EH1645" s="2">
        <v>0</v>
      </c>
      <c r="EI1645" s="2">
        <v>0</v>
      </c>
      <c r="EJ1645" s="2">
        <v>0</v>
      </c>
      <c r="EK1645" s="2">
        <v>0</v>
      </c>
      <c r="EL1645" s="2">
        <v>0</v>
      </c>
      <c r="EM1645" s="2">
        <v>0</v>
      </c>
      <c r="EN1645" s="2">
        <v>0</v>
      </c>
      <c r="EO1645" s="2">
        <v>0</v>
      </c>
      <c r="EP1645" s="2">
        <v>0</v>
      </c>
      <c r="EQ1645" s="2">
        <v>0</v>
      </c>
      <c r="ER1645" s="2">
        <v>0</v>
      </c>
      <c r="ES1645" s="2">
        <v>0</v>
      </c>
      <c r="ET1645" s="2">
        <v>0</v>
      </c>
      <c r="EU1645" s="2">
        <v>0</v>
      </c>
      <c r="EV1645" s="2">
        <v>0</v>
      </c>
      <c r="EW1645" s="2">
        <v>0</v>
      </c>
      <c r="EX1645" s="2">
        <v>0</v>
      </c>
      <c r="EY1645" s="2">
        <v>0</v>
      </c>
      <c r="EZ1645" s="2">
        <v>0</v>
      </c>
      <c r="FA1645" s="2">
        <v>150</v>
      </c>
      <c r="FB1645" s="2">
        <v>0</v>
      </c>
      <c r="FC1645" s="2">
        <v>0</v>
      </c>
      <c r="FD1645" s="2">
        <v>249.99</v>
      </c>
      <c r="FE1645" s="2">
        <v>0</v>
      </c>
      <c r="FF1645" s="2">
        <v>0</v>
      </c>
      <c r="FG1645" s="2">
        <v>0</v>
      </c>
      <c r="FH1645" s="2">
        <v>0</v>
      </c>
      <c r="FI1645" s="2">
        <v>0</v>
      </c>
      <c r="FJ1645" s="2">
        <v>0</v>
      </c>
      <c r="FK1645" s="2">
        <v>0</v>
      </c>
      <c r="FL1645" s="2">
        <v>0</v>
      </c>
      <c r="FM1645" s="2">
        <v>0</v>
      </c>
      <c r="FN1645" s="2">
        <v>0</v>
      </c>
      <c r="FO1645" s="2">
        <v>0</v>
      </c>
      <c r="FP1645" s="2">
        <v>0</v>
      </c>
      <c r="FQ1645" s="2">
        <v>0</v>
      </c>
      <c r="FR1645" s="2">
        <v>0</v>
      </c>
      <c r="FS1645" s="2">
        <v>0</v>
      </c>
      <c r="FT1645" s="2">
        <v>0</v>
      </c>
      <c r="FU1645" s="2">
        <v>0</v>
      </c>
      <c r="FV1645" s="2">
        <v>0</v>
      </c>
      <c r="FW1645" s="2">
        <v>0</v>
      </c>
      <c r="FX1645" s="2">
        <v>0</v>
      </c>
      <c r="FY1645" s="2">
        <v>0</v>
      </c>
      <c r="FZ1645" s="2">
        <v>0</v>
      </c>
      <c r="GA1645" s="2">
        <v>0</v>
      </c>
      <c r="GB1645" s="2">
        <v>50</v>
      </c>
      <c r="GC1645" s="2">
        <v>50</v>
      </c>
      <c r="GD1645" s="2">
        <v>624.99</v>
      </c>
      <c r="GE1645" s="2">
        <v>6</v>
      </c>
      <c r="GF1645" s="2" t="s">
        <v>188</v>
      </c>
    </row>
    <row r="1646" spans="1:188" x14ac:dyDescent="0.7">
      <c r="A1646" s="2">
        <v>1630657</v>
      </c>
      <c r="B1646" s="2" t="s">
        <v>1832</v>
      </c>
      <c r="C1646" s="3">
        <v>41275</v>
      </c>
      <c r="D1646" s="2">
        <v>6</v>
      </c>
      <c r="E1646" s="2">
        <v>3</v>
      </c>
      <c r="F1646" s="2">
        <v>1</v>
      </c>
      <c r="G1646" s="2">
        <v>3</v>
      </c>
      <c r="H1646" s="2">
        <v>3</v>
      </c>
      <c r="I1646" s="2">
        <v>0</v>
      </c>
      <c r="J1646" s="2">
        <v>1</v>
      </c>
      <c r="K1646" s="2">
        <v>0</v>
      </c>
      <c r="L1646" s="2">
        <v>7</v>
      </c>
      <c r="M1646" s="2">
        <v>3</v>
      </c>
      <c r="N1646" s="2">
        <v>0</v>
      </c>
      <c r="O1646" s="2">
        <v>1</v>
      </c>
      <c r="P1646" s="2">
        <v>0</v>
      </c>
      <c r="Q1646" s="2">
        <v>7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1</v>
      </c>
      <c r="AE1646" s="2">
        <v>0</v>
      </c>
      <c r="AF1646" s="2">
        <v>0</v>
      </c>
      <c r="AG1646" s="2">
        <v>0</v>
      </c>
      <c r="AH1646" s="2">
        <v>1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0</v>
      </c>
      <c r="AP1646" s="2">
        <v>0</v>
      </c>
      <c r="AQ1646" s="2">
        <v>0</v>
      </c>
      <c r="AR1646" s="2">
        <v>1</v>
      </c>
      <c r="AS1646" s="2">
        <v>0</v>
      </c>
      <c r="AT1646" s="2">
        <v>0</v>
      </c>
      <c r="AU1646" s="2">
        <v>0</v>
      </c>
      <c r="AV1646" s="2">
        <v>1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591.13</v>
      </c>
      <c r="CG1646" s="2">
        <v>441.13</v>
      </c>
      <c r="CH1646" s="2">
        <v>150</v>
      </c>
      <c r="CI1646" s="2">
        <v>0</v>
      </c>
      <c r="CJ1646" s="2">
        <v>96.8</v>
      </c>
      <c r="CK1646" s="2">
        <v>0</v>
      </c>
      <c r="CL1646" s="2">
        <v>344.33</v>
      </c>
      <c r="CM1646" s="2">
        <v>0</v>
      </c>
      <c r="CN1646" s="2">
        <v>150</v>
      </c>
      <c r="CO1646" s="2">
        <v>0</v>
      </c>
      <c r="CP1646" s="2">
        <v>96.8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2">
        <v>150</v>
      </c>
      <c r="DC1646" s="2">
        <v>0</v>
      </c>
      <c r="DD1646" s="2">
        <v>96.8</v>
      </c>
      <c r="DE1646" s="2">
        <v>0</v>
      </c>
      <c r="DF1646" s="2">
        <v>344.33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50</v>
      </c>
      <c r="ED1646" s="2">
        <v>0</v>
      </c>
      <c r="EE1646" s="2">
        <v>100</v>
      </c>
      <c r="EF1646" s="2">
        <v>0</v>
      </c>
      <c r="EG1646" s="2">
        <v>0</v>
      </c>
      <c r="EH1646" s="2">
        <v>0</v>
      </c>
      <c r="EI1646" s="2">
        <v>0</v>
      </c>
      <c r="EJ1646" s="2">
        <v>0</v>
      </c>
      <c r="EK1646" s="2">
        <v>0</v>
      </c>
      <c r="EL1646" s="2">
        <v>0</v>
      </c>
      <c r="EM1646" s="2">
        <v>0</v>
      </c>
      <c r="EN1646" s="2">
        <v>0</v>
      </c>
      <c r="EO1646" s="2">
        <v>0</v>
      </c>
      <c r="EP1646" s="2">
        <v>0</v>
      </c>
      <c r="EQ1646" s="2">
        <v>0</v>
      </c>
      <c r="ER1646" s="2">
        <v>0</v>
      </c>
      <c r="ES1646" s="2">
        <v>0</v>
      </c>
      <c r="ET1646" s="2">
        <v>0</v>
      </c>
      <c r="EU1646" s="2">
        <v>0</v>
      </c>
      <c r="EV1646" s="2">
        <v>0</v>
      </c>
      <c r="EW1646" s="2">
        <v>0</v>
      </c>
      <c r="EX1646" s="2">
        <v>0</v>
      </c>
      <c r="EY1646" s="2">
        <v>0</v>
      </c>
      <c r="EZ1646" s="2">
        <v>0</v>
      </c>
      <c r="FA1646" s="2">
        <v>0</v>
      </c>
      <c r="FB1646" s="2">
        <v>96.8</v>
      </c>
      <c r="FC1646" s="2">
        <v>0</v>
      </c>
      <c r="FD1646" s="2">
        <v>0</v>
      </c>
      <c r="FE1646" s="2">
        <v>0</v>
      </c>
      <c r="FF1646" s="2">
        <v>0</v>
      </c>
      <c r="FG1646" s="2">
        <v>0</v>
      </c>
      <c r="FH1646" s="2">
        <v>0</v>
      </c>
      <c r="FI1646" s="2">
        <v>0</v>
      </c>
      <c r="FJ1646" s="2">
        <v>0</v>
      </c>
      <c r="FK1646" s="2">
        <v>0</v>
      </c>
      <c r="FL1646" s="2">
        <v>0</v>
      </c>
      <c r="FM1646" s="2">
        <v>0</v>
      </c>
      <c r="FN1646" s="2">
        <v>0</v>
      </c>
      <c r="FO1646" s="2">
        <v>0</v>
      </c>
      <c r="FP1646" s="2">
        <v>0</v>
      </c>
      <c r="FQ1646" s="2">
        <v>0</v>
      </c>
      <c r="FR1646" s="2">
        <v>0</v>
      </c>
      <c r="FS1646" s="2">
        <v>0</v>
      </c>
      <c r="FT1646" s="2">
        <v>0</v>
      </c>
      <c r="FU1646" s="2">
        <v>0</v>
      </c>
      <c r="FV1646" s="2">
        <v>0</v>
      </c>
      <c r="FW1646" s="2">
        <v>0</v>
      </c>
      <c r="FX1646" s="2">
        <v>0</v>
      </c>
      <c r="FY1646" s="2">
        <v>242.18</v>
      </c>
      <c r="FZ1646" s="2">
        <v>0</v>
      </c>
      <c r="GA1646" s="2">
        <v>102.15</v>
      </c>
      <c r="GB1646" s="2">
        <v>0</v>
      </c>
      <c r="GC1646" s="2">
        <v>0</v>
      </c>
      <c r="GD1646" s="2">
        <v>591.13</v>
      </c>
      <c r="GE1646" s="2">
        <v>11</v>
      </c>
      <c r="GF1646" s="2" t="s">
        <v>188</v>
      </c>
    </row>
    <row r="1647" spans="1:188" x14ac:dyDescent="0.7">
      <c r="A1647" s="2">
        <v>1632232</v>
      </c>
      <c r="B1647" s="2" t="s">
        <v>1833</v>
      </c>
      <c r="C1647" s="3">
        <v>41275</v>
      </c>
      <c r="D1647" s="2">
        <v>6</v>
      </c>
      <c r="E1647" s="2">
        <v>3</v>
      </c>
      <c r="F1647" s="2">
        <v>1</v>
      </c>
      <c r="G1647" s="2">
        <v>3</v>
      </c>
      <c r="H1647" s="2">
        <v>1</v>
      </c>
      <c r="I1647" s="2">
        <v>0</v>
      </c>
      <c r="J1647" s="2">
        <v>1</v>
      </c>
      <c r="K1647" s="2">
        <v>0</v>
      </c>
      <c r="L1647" s="2">
        <v>1</v>
      </c>
      <c r="M1647" s="2">
        <v>1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1</v>
      </c>
      <c r="AE1647" s="2">
        <v>0</v>
      </c>
      <c r="AF1647" s="2">
        <v>0</v>
      </c>
      <c r="AG1647" s="2">
        <v>0</v>
      </c>
      <c r="AH1647" s="2">
        <v>1</v>
      </c>
      <c r="AI1647" s="2">
        <v>1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0</v>
      </c>
      <c r="AP1647" s="2">
        <v>0</v>
      </c>
      <c r="AQ1647" s="2">
        <v>0</v>
      </c>
      <c r="AR1647" s="2">
        <v>1</v>
      </c>
      <c r="AS1647" s="2">
        <v>0</v>
      </c>
      <c r="AT1647" s="2">
        <v>0</v>
      </c>
      <c r="AU1647" s="2">
        <v>0</v>
      </c>
      <c r="AV1647" s="2">
        <v>1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1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228.81</v>
      </c>
      <c r="CG1647" s="2">
        <v>168.81</v>
      </c>
      <c r="CH1647" s="2">
        <v>60</v>
      </c>
      <c r="CI1647" s="2">
        <v>0</v>
      </c>
      <c r="CJ1647" s="2">
        <v>100</v>
      </c>
      <c r="CK1647" s="2">
        <v>0</v>
      </c>
      <c r="CL1647" s="2">
        <v>68.81</v>
      </c>
      <c r="CM1647" s="2">
        <v>0</v>
      </c>
      <c r="CN1647" s="2">
        <v>60</v>
      </c>
      <c r="CO1647" s="2">
        <v>0</v>
      </c>
      <c r="CP1647" s="2">
        <v>100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0</v>
      </c>
      <c r="CZ1647" s="2">
        <v>0</v>
      </c>
      <c r="DA1647" s="2">
        <v>0</v>
      </c>
      <c r="DB1647" s="2">
        <v>60</v>
      </c>
      <c r="DC1647" s="2">
        <v>0</v>
      </c>
      <c r="DD1647" s="2">
        <v>100</v>
      </c>
      <c r="DE1647" s="2">
        <v>0</v>
      </c>
      <c r="DF1647" s="2">
        <v>68.81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0</v>
      </c>
      <c r="ED1647" s="2">
        <v>0</v>
      </c>
      <c r="EE1647" s="2">
        <v>60</v>
      </c>
      <c r="EF1647" s="2">
        <v>0</v>
      </c>
      <c r="EG1647" s="2">
        <v>0</v>
      </c>
      <c r="EH1647" s="2">
        <v>0</v>
      </c>
      <c r="EI1647" s="2">
        <v>0</v>
      </c>
      <c r="EJ1647" s="2">
        <v>0</v>
      </c>
      <c r="EK1647" s="2">
        <v>0</v>
      </c>
      <c r="EL1647" s="2">
        <v>0</v>
      </c>
      <c r="EM1647" s="2">
        <v>0</v>
      </c>
      <c r="EN1647" s="2">
        <v>0</v>
      </c>
      <c r="EO1647" s="2">
        <v>0</v>
      </c>
      <c r="EP1647" s="2">
        <v>0</v>
      </c>
      <c r="EQ1647" s="2">
        <v>0</v>
      </c>
      <c r="ER1647" s="2">
        <v>0</v>
      </c>
      <c r="ES1647" s="2">
        <v>0</v>
      </c>
      <c r="ET1647" s="2">
        <v>0</v>
      </c>
      <c r="EU1647" s="2">
        <v>0</v>
      </c>
      <c r="EV1647" s="2">
        <v>0</v>
      </c>
      <c r="EW1647" s="2">
        <v>0</v>
      </c>
      <c r="EX1647" s="2">
        <v>0</v>
      </c>
      <c r="EY1647" s="2">
        <v>0</v>
      </c>
      <c r="EZ1647" s="2">
        <v>0</v>
      </c>
      <c r="FA1647" s="2">
        <v>0</v>
      </c>
      <c r="FB1647" s="2">
        <v>0</v>
      </c>
      <c r="FC1647" s="2">
        <v>0</v>
      </c>
      <c r="FD1647" s="2">
        <v>100</v>
      </c>
      <c r="FE1647" s="2">
        <v>0</v>
      </c>
      <c r="FF1647" s="2">
        <v>0</v>
      </c>
      <c r="FG1647" s="2">
        <v>0</v>
      </c>
      <c r="FH1647" s="2">
        <v>0</v>
      </c>
      <c r="FI1647" s="2">
        <v>0</v>
      </c>
      <c r="FJ1647" s="2">
        <v>0</v>
      </c>
      <c r="FK1647" s="2">
        <v>0</v>
      </c>
      <c r="FL1647" s="2">
        <v>0</v>
      </c>
      <c r="FM1647" s="2">
        <v>0</v>
      </c>
      <c r="FN1647" s="2">
        <v>0</v>
      </c>
      <c r="FO1647" s="2">
        <v>0</v>
      </c>
      <c r="FP1647" s="2">
        <v>0</v>
      </c>
      <c r="FQ1647" s="2">
        <v>0</v>
      </c>
      <c r="FR1647" s="2">
        <v>0</v>
      </c>
      <c r="FS1647" s="2">
        <v>0</v>
      </c>
      <c r="FT1647" s="2">
        <v>68.81</v>
      </c>
      <c r="FU1647" s="2">
        <v>0</v>
      </c>
      <c r="FV1647" s="2">
        <v>0</v>
      </c>
      <c r="FW1647" s="2">
        <v>0</v>
      </c>
      <c r="FX1647" s="2">
        <v>0</v>
      </c>
      <c r="FY1647" s="2">
        <v>0</v>
      </c>
      <c r="FZ1647" s="2">
        <v>0</v>
      </c>
      <c r="GA1647" s="2">
        <v>0</v>
      </c>
      <c r="GB1647" s="2">
        <v>0</v>
      </c>
      <c r="GC1647" s="2">
        <v>0</v>
      </c>
      <c r="GD1647" s="2">
        <v>228.81</v>
      </c>
      <c r="GE1647" s="2">
        <v>3</v>
      </c>
      <c r="GF1647" s="2" t="s">
        <v>188</v>
      </c>
    </row>
    <row r="1648" spans="1:188" x14ac:dyDescent="0.7">
      <c r="A1648" s="2">
        <v>1632734</v>
      </c>
      <c r="B1648" s="2" t="s">
        <v>1834</v>
      </c>
      <c r="C1648" s="3">
        <v>41275</v>
      </c>
      <c r="D1648" s="2">
        <v>6</v>
      </c>
      <c r="E1648" s="2">
        <v>3</v>
      </c>
      <c r="F1648" s="2">
        <v>1</v>
      </c>
      <c r="G1648" s="2">
        <v>3</v>
      </c>
      <c r="H1648" s="2">
        <v>1</v>
      </c>
      <c r="I1648" s="2">
        <v>0</v>
      </c>
      <c r="J1648" s="2">
        <v>1</v>
      </c>
      <c r="K1648" s="2">
        <v>0</v>
      </c>
      <c r="L1648" s="2">
        <v>2</v>
      </c>
      <c r="M1648" s="2">
        <v>1</v>
      </c>
      <c r="N1648" s="2">
        <v>0</v>
      </c>
      <c r="O1648" s="2">
        <v>1</v>
      </c>
      <c r="P1648" s="2">
        <v>0</v>
      </c>
      <c r="Q1648" s="2">
        <v>2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1</v>
      </c>
      <c r="AE1648" s="2">
        <v>0</v>
      </c>
      <c r="AF1648" s="2">
        <v>0</v>
      </c>
      <c r="AG1648" s="2">
        <v>0</v>
      </c>
      <c r="AH1648" s="2">
        <v>1</v>
      </c>
      <c r="AI1648" s="2">
        <v>1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0</v>
      </c>
      <c r="AP1648" s="2">
        <v>0</v>
      </c>
      <c r="AQ1648" s="2">
        <v>0</v>
      </c>
      <c r="AR1648" s="2">
        <v>1</v>
      </c>
      <c r="AS1648" s="2">
        <v>0</v>
      </c>
      <c r="AT1648" s="2">
        <v>0</v>
      </c>
      <c r="AU1648" s="2">
        <v>0</v>
      </c>
      <c r="AV1648" s="2">
        <v>1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200.04</v>
      </c>
      <c r="CG1648" s="2">
        <v>150.04</v>
      </c>
      <c r="CH1648" s="2">
        <v>50</v>
      </c>
      <c r="CI1648" s="2">
        <v>0</v>
      </c>
      <c r="CJ1648" s="2">
        <v>50</v>
      </c>
      <c r="CK1648" s="2">
        <v>0</v>
      </c>
      <c r="CL1648" s="2">
        <v>100.04</v>
      </c>
      <c r="CM1648" s="2">
        <v>0</v>
      </c>
      <c r="CN1648" s="2">
        <v>50</v>
      </c>
      <c r="CO1648" s="2">
        <v>0</v>
      </c>
      <c r="CP1648" s="2">
        <v>50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0</v>
      </c>
      <c r="CZ1648" s="2">
        <v>0</v>
      </c>
      <c r="DA1648" s="2">
        <v>0</v>
      </c>
      <c r="DB1648" s="2">
        <v>50</v>
      </c>
      <c r="DC1648" s="2">
        <v>0</v>
      </c>
      <c r="DD1648" s="2">
        <v>50</v>
      </c>
      <c r="DE1648" s="2">
        <v>0</v>
      </c>
      <c r="DF1648" s="2">
        <v>100.04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0</v>
      </c>
      <c r="DX1648" s="2">
        <v>0</v>
      </c>
      <c r="DY1648" s="2">
        <v>0</v>
      </c>
      <c r="DZ1648" s="2">
        <v>50</v>
      </c>
      <c r="EA1648" s="2">
        <v>0</v>
      </c>
      <c r="EB1648" s="2">
        <v>0</v>
      </c>
      <c r="EC1648" s="2">
        <v>0</v>
      </c>
      <c r="ED1648" s="2">
        <v>0</v>
      </c>
      <c r="EE1648" s="2">
        <v>0</v>
      </c>
      <c r="EF1648" s="2">
        <v>0</v>
      </c>
      <c r="EG1648" s="2">
        <v>0</v>
      </c>
      <c r="EH1648" s="2">
        <v>0</v>
      </c>
      <c r="EI1648" s="2">
        <v>0</v>
      </c>
      <c r="EJ1648" s="2">
        <v>0</v>
      </c>
      <c r="EK1648" s="2">
        <v>0</v>
      </c>
      <c r="EL1648" s="2">
        <v>0</v>
      </c>
      <c r="EM1648" s="2">
        <v>0</v>
      </c>
      <c r="EN1648" s="2">
        <v>0</v>
      </c>
      <c r="EO1648" s="2">
        <v>0</v>
      </c>
      <c r="EP1648" s="2">
        <v>0</v>
      </c>
      <c r="EQ1648" s="2">
        <v>0</v>
      </c>
      <c r="ER1648" s="2">
        <v>0</v>
      </c>
      <c r="ES1648" s="2">
        <v>0</v>
      </c>
      <c r="ET1648" s="2">
        <v>0</v>
      </c>
      <c r="EU1648" s="2">
        <v>0</v>
      </c>
      <c r="EV1648" s="2">
        <v>50</v>
      </c>
      <c r="EW1648" s="2">
        <v>0</v>
      </c>
      <c r="EX1648" s="2">
        <v>0</v>
      </c>
      <c r="EY1648" s="2">
        <v>0</v>
      </c>
      <c r="EZ1648" s="2">
        <v>0</v>
      </c>
      <c r="FA1648" s="2">
        <v>0</v>
      </c>
      <c r="FB1648" s="2">
        <v>0</v>
      </c>
      <c r="FC1648" s="2">
        <v>0</v>
      </c>
      <c r="FD1648" s="2">
        <v>0</v>
      </c>
      <c r="FE1648" s="2">
        <v>0</v>
      </c>
      <c r="FF1648" s="2">
        <v>0</v>
      </c>
      <c r="FG1648" s="2">
        <v>0</v>
      </c>
      <c r="FH1648" s="2">
        <v>0</v>
      </c>
      <c r="FI1648" s="2">
        <v>0</v>
      </c>
      <c r="FJ1648" s="2">
        <v>0</v>
      </c>
      <c r="FK1648" s="2">
        <v>0</v>
      </c>
      <c r="FL1648" s="2">
        <v>0</v>
      </c>
      <c r="FM1648" s="2">
        <v>0</v>
      </c>
      <c r="FN1648" s="2">
        <v>0</v>
      </c>
      <c r="FO1648" s="2">
        <v>0</v>
      </c>
      <c r="FP1648" s="2">
        <v>0</v>
      </c>
      <c r="FQ1648" s="2">
        <v>0</v>
      </c>
      <c r="FR1648" s="2">
        <v>50</v>
      </c>
      <c r="FS1648" s="2">
        <v>0</v>
      </c>
      <c r="FT1648" s="2">
        <v>0</v>
      </c>
      <c r="FU1648" s="2">
        <v>0</v>
      </c>
      <c r="FV1648" s="2">
        <v>0</v>
      </c>
      <c r="FW1648" s="2">
        <v>0</v>
      </c>
      <c r="FX1648" s="2">
        <v>0</v>
      </c>
      <c r="FY1648" s="2">
        <v>0</v>
      </c>
      <c r="FZ1648" s="2">
        <v>0</v>
      </c>
      <c r="GA1648" s="2">
        <v>0</v>
      </c>
      <c r="GB1648" s="2">
        <v>50.04</v>
      </c>
      <c r="GC1648" s="2">
        <v>0</v>
      </c>
      <c r="GD1648" s="2">
        <v>200.04</v>
      </c>
      <c r="GE1648" s="2">
        <v>4</v>
      </c>
      <c r="GF1648" s="2" t="s">
        <v>188</v>
      </c>
    </row>
    <row r="1649" spans="1:188" x14ac:dyDescent="0.7">
      <c r="A1649" s="2">
        <v>1632958</v>
      </c>
      <c r="B1649" s="2" t="s">
        <v>1835</v>
      </c>
      <c r="C1649" s="3">
        <v>41640</v>
      </c>
      <c r="D1649" s="2">
        <v>5</v>
      </c>
      <c r="E1649" s="2">
        <v>3</v>
      </c>
      <c r="F1649" s="2">
        <v>1</v>
      </c>
      <c r="G1649" s="2">
        <v>3</v>
      </c>
      <c r="H1649" s="2">
        <v>0</v>
      </c>
      <c r="I1649" s="2">
        <v>4</v>
      </c>
      <c r="J1649" s="2">
        <v>0</v>
      </c>
      <c r="K1649" s="2">
        <v>1</v>
      </c>
      <c r="L1649" s="2">
        <v>0</v>
      </c>
      <c r="M1649" s="2">
        <v>4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1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1</v>
      </c>
      <c r="AI1649" s="2">
        <v>1</v>
      </c>
      <c r="AJ1649" s="2">
        <v>0</v>
      </c>
      <c r="AK1649" s="2">
        <v>0</v>
      </c>
      <c r="AL1649" s="2">
        <v>0</v>
      </c>
      <c r="AM1649" s="2">
        <v>0</v>
      </c>
      <c r="AN1649" s="2">
        <v>1</v>
      </c>
      <c r="AO1649" s="2">
        <v>0</v>
      </c>
      <c r="AP1649" s="2">
        <v>0</v>
      </c>
      <c r="AQ1649" s="2">
        <v>0</v>
      </c>
      <c r="AR1649" s="2">
        <v>1</v>
      </c>
      <c r="AS1649" s="2">
        <v>0</v>
      </c>
      <c r="AT1649" s="2">
        <v>0</v>
      </c>
      <c r="AU1649" s="2">
        <v>0</v>
      </c>
      <c r="AV1649" s="2">
        <v>1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437.41</v>
      </c>
      <c r="CG1649" s="2">
        <v>297.41000000000003</v>
      </c>
      <c r="CH1649" s="2">
        <v>0</v>
      </c>
      <c r="CI1649" s="2">
        <v>220</v>
      </c>
      <c r="CJ1649" s="2">
        <v>0</v>
      </c>
      <c r="CK1649" s="2">
        <v>217.41</v>
      </c>
      <c r="CL1649" s="2">
        <v>0</v>
      </c>
      <c r="CM1649" s="2">
        <v>0</v>
      </c>
      <c r="CN1649" s="2">
        <v>0</v>
      </c>
      <c r="CO1649" s="2">
        <v>220</v>
      </c>
      <c r="CP1649" s="2">
        <v>0</v>
      </c>
      <c r="CQ1649" s="2">
        <v>217.41</v>
      </c>
      <c r="CR1649" s="2">
        <v>0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220</v>
      </c>
      <c r="DC1649" s="2">
        <v>0</v>
      </c>
      <c r="DD1649" s="2">
        <v>217.41</v>
      </c>
      <c r="DE1649" s="2">
        <v>0</v>
      </c>
      <c r="DF1649" s="2">
        <v>80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0</v>
      </c>
      <c r="EF1649" s="2">
        <v>0</v>
      </c>
      <c r="EG1649" s="2">
        <v>0</v>
      </c>
      <c r="EH1649" s="2">
        <v>0</v>
      </c>
      <c r="EI1649" s="2">
        <v>100</v>
      </c>
      <c r="EJ1649" s="2">
        <v>20</v>
      </c>
      <c r="EK1649" s="2">
        <v>0</v>
      </c>
      <c r="EL1649" s="2">
        <v>100</v>
      </c>
      <c r="EM1649" s="2">
        <v>0</v>
      </c>
      <c r="EN1649" s="2">
        <v>0</v>
      </c>
      <c r="EO1649" s="2">
        <v>0</v>
      </c>
      <c r="EP1649" s="2">
        <v>0</v>
      </c>
      <c r="EQ1649" s="2">
        <v>0</v>
      </c>
      <c r="ER1649" s="2">
        <v>0</v>
      </c>
      <c r="ES1649" s="2">
        <v>0</v>
      </c>
      <c r="ET1649" s="2">
        <v>0</v>
      </c>
      <c r="EU1649" s="2">
        <v>0</v>
      </c>
      <c r="EV1649" s="2">
        <v>0</v>
      </c>
      <c r="EW1649" s="2">
        <v>0</v>
      </c>
      <c r="EX1649" s="2">
        <v>0</v>
      </c>
      <c r="EY1649" s="2">
        <v>0</v>
      </c>
      <c r="EZ1649" s="2">
        <v>0</v>
      </c>
      <c r="FA1649" s="2">
        <v>0</v>
      </c>
      <c r="FB1649" s="2">
        <v>0</v>
      </c>
      <c r="FC1649" s="2">
        <v>0</v>
      </c>
      <c r="FD1649" s="2">
        <v>0</v>
      </c>
      <c r="FE1649" s="2">
        <v>0</v>
      </c>
      <c r="FF1649" s="2">
        <v>0</v>
      </c>
      <c r="FG1649" s="2">
        <v>0</v>
      </c>
      <c r="FH1649" s="2">
        <v>0</v>
      </c>
      <c r="FI1649" s="2">
        <v>0</v>
      </c>
      <c r="FJ1649" s="2">
        <v>0</v>
      </c>
      <c r="FK1649" s="2">
        <v>0</v>
      </c>
      <c r="FL1649" s="2">
        <v>0</v>
      </c>
      <c r="FM1649" s="2">
        <v>217.41</v>
      </c>
      <c r="FN1649" s="2">
        <v>0</v>
      </c>
      <c r="FO1649" s="2">
        <v>0</v>
      </c>
      <c r="FP1649" s="2">
        <v>0</v>
      </c>
      <c r="FQ1649" s="2">
        <v>0</v>
      </c>
      <c r="FR1649" s="2">
        <v>0</v>
      </c>
      <c r="FS1649" s="2">
        <v>0</v>
      </c>
      <c r="FT1649" s="2">
        <v>0</v>
      </c>
      <c r="FU1649" s="2">
        <v>0</v>
      </c>
      <c r="FV1649" s="2">
        <v>0</v>
      </c>
      <c r="FW1649" s="2">
        <v>0</v>
      </c>
      <c r="FX1649" s="2">
        <v>0</v>
      </c>
      <c r="FY1649" s="2">
        <v>0</v>
      </c>
      <c r="FZ1649" s="2">
        <v>0</v>
      </c>
      <c r="GA1649" s="2">
        <v>0</v>
      </c>
      <c r="GB1649" s="2">
        <v>0</v>
      </c>
      <c r="GC1649" s="2">
        <v>0</v>
      </c>
      <c r="GD1649" s="2">
        <v>437.409999999999</v>
      </c>
      <c r="GE1649" s="2">
        <v>5</v>
      </c>
      <c r="GF1649" s="2" t="s">
        <v>188</v>
      </c>
    </row>
    <row r="1650" spans="1:188" x14ac:dyDescent="0.7">
      <c r="A1650" s="2">
        <v>1634422</v>
      </c>
      <c r="B1650" s="2" t="s">
        <v>1836</v>
      </c>
      <c r="C1650" s="3">
        <v>41275</v>
      </c>
      <c r="D1650" s="2">
        <v>6</v>
      </c>
      <c r="E1650" s="2">
        <v>3</v>
      </c>
      <c r="F1650" s="2">
        <v>1</v>
      </c>
      <c r="G1650" s="2">
        <v>3</v>
      </c>
      <c r="H1650" s="2">
        <v>3</v>
      </c>
      <c r="I1650" s="2">
        <v>0</v>
      </c>
      <c r="J1650" s="2">
        <v>1</v>
      </c>
      <c r="K1650" s="2">
        <v>0</v>
      </c>
      <c r="L1650" s="2">
        <v>1</v>
      </c>
      <c r="M1650" s="2">
        <v>3</v>
      </c>
      <c r="N1650" s="2">
        <v>0</v>
      </c>
      <c r="O1650" s="2">
        <v>1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1</v>
      </c>
      <c r="AE1650" s="2">
        <v>0</v>
      </c>
      <c r="AF1650" s="2">
        <v>0</v>
      </c>
      <c r="AG1650" s="2">
        <v>0</v>
      </c>
      <c r="AH1650" s="2">
        <v>1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1</v>
      </c>
      <c r="AO1650" s="2">
        <v>0</v>
      </c>
      <c r="AP1650" s="2">
        <v>0</v>
      </c>
      <c r="AQ1650" s="2">
        <v>0</v>
      </c>
      <c r="AR1650" s="2">
        <v>1</v>
      </c>
      <c r="AS1650" s="2">
        <v>0</v>
      </c>
      <c r="AT1650" s="2">
        <v>0</v>
      </c>
      <c r="AU1650" s="2">
        <v>0</v>
      </c>
      <c r="AV1650" s="2">
        <v>1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1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518.29999999999995</v>
      </c>
      <c r="CG1650" s="2">
        <v>218.3</v>
      </c>
      <c r="CH1650" s="2">
        <v>300</v>
      </c>
      <c r="CI1650" s="2">
        <v>0</v>
      </c>
      <c r="CJ1650" s="2">
        <v>93.43</v>
      </c>
      <c r="CK1650" s="2">
        <v>0</v>
      </c>
      <c r="CL1650" s="2">
        <v>124.87</v>
      </c>
      <c r="CM1650" s="2">
        <v>0</v>
      </c>
      <c r="CN1650" s="2">
        <v>300</v>
      </c>
      <c r="CO1650" s="2">
        <v>0</v>
      </c>
      <c r="CP1650" s="2">
        <v>93.43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0</v>
      </c>
      <c r="DA1650" s="2">
        <v>0</v>
      </c>
      <c r="DB1650" s="2">
        <v>300</v>
      </c>
      <c r="DC1650" s="2">
        <v>0</v>
      </c>
      <c r="DD1650" s="2">
        <v>93.43</v>
      </c>
      <c r="DE1650" s="2">
        <v>0</v>
      </c>
      <c r="DF1650" s="2">
        <v>124.87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2">
        <v>0</v>
      </c>
      <c r="DU1650" s="2">
        <v>0</v>
      </c>
      <c r="DV1650" s="2">
        <v>100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100</v>
      </c>
      <c r="ED1650" s="2">
        <v>0</v>
      </c>
      <c r="EE1650" s="2">
        <v>100</v>
      </c>
      <c r="EF1650" s="2">
        <v>0</v>
      </c>
      <c r="EG1650" s="2">
        <v>0</v>
      </c>
      <c r="EH1650" s="2">
        <v>0</v>
      </c>
      <c r="EI1650" s="2">
        <v>0</v>
      </c>
      <c r="EJ1650" s="2">
        <v>0</v>
      </c>
      <c r="EK1650" s="2">
        <v>0</v>
      </c>
      <c r="EL1650" s="2">
        <v>0</v>
      </c>
      <c r="EM1650" s="2">
        <v>0</v>
      </c>
      <c r="EN1650" s="2">
        <v>0</v>
      </c>
      <c r="EO1650" s="2">
        <v>0</v>
      </c>
      <c r="EP1650" s="2">
        <v>0</v>
      </c>
      <c r="EQ1650" s="2">
        <v>0</v>
      </c>
      <c r="ER1650" s="2">
        <v>0</v>
      </c>
      <c r="ES1650" s="2">
        <v>0</v>
      </c>
      <c r="ET1650" s="2">
        <v>0</v>
      </c>
      <c r="EU1650" s="2">
        <v>0</v>
      </c>
      <c r="EV1650" s="2">
        <v>0</v>
      </c>
      <c r="EW1650" s="2">
        <v>0</v>
      </c>
      <c r="EX1650" s="2">
        <v>0</v>
      </c>
      <c r="EY1650" s="2">
        <v>0</v>
      </c>
      <c r="EZ1650" s="2">
        <v>0</v>
      </c>
      <c r="FA1650" s="2">
        <v>0</v>
      </c>
      <c r="FB1650" s="2">
        <v>0</v>
      </c>
      <c r="FC1650" s="2">
        <v>0</v>
      </c>
      <c r="FD1650" s="2">
        <v>0</v>
      </c>
      <c r="FE1650" s="2">
        <v>93.43</v>
      </c>
      <c r="FF1650" s="2">
        <v>0</v>
      </c>
      <c r="FG1650" s="2">
        <v>0</v>
      </c>
      <c r="FH1650" s="2">
        <v>0</v>
      </c>
      <c r="FI1650" s="2">
        <v>0</v>
      </c>
      <c r="FJ1650" s="2">
        <v>0</v>
      </c>
      <c r="FK1650" s="2">
        <v>0</v>
      </c>
      <c r="FL1650" s="2">
        <v>0</v>
      </c>
      <c r="FM1650" s="2">
        <v>0</v>
      </c>
      <c r="FN1650" s="2">
        <v>0</v>
      </c>
      <c r="FO1650" s="2">
        <v>0</v>
      </c>
      <c r="FP1650" s="2">
        <v>0</v>
      </c>
      <c r="FQ1650" s="2">
        <v>0</v>
      </c>
      <c r="FR1650" s="2">
        <v>0</v>
      </c>
      <c r="FS1650" s="2">
        <v>124.87</v>
      </c>
      <c r="FT1650" s="2">
        <v>0</v>
      </c>
      <c r="FU1650" s="2">
        <v>0</v>
      </c>
      <c r="FV1650" s="2">
        <v>0</v>
      </c>
      <c r="FW1650" s="2">
        <v>0</v>
      </c>
      <c r="FX1650" s="2">
        <v>0</v>
      </c>
      <c r="FY1650" s="2">
        <v>0</v>
      </c>
      <c r="FZ1650" s="2">
        <v>0</v>
      </c>
      <c r="GA1650" s="2">
        <v>0</v>
      </c>
      <c r="GB1650" s="2">
        <v>0</v>
      </c>
      <c r="GC1650" s="2">
        <v>0</v>
      </c>
      <c r="GD1650" s="2">
        <v>518.29999999999995</v>
      </c>
      <c r="GE1650" s="2">
        <v>5</v>
      </c>
      <c r="GF1650" s="2" t="s">
        <v>188</v>
      </c>
    </row>
    <row r="1651" spans="1:188" x14ac:dyDescent="0.7">
      <c r="A1651" s="2">
        <v>1635360</v>
      </c>
      <c r="B1651" s="2" t="s">
        <v>1837</v>
      </c>
      <c r="C1651" s="3">
        <v>41275</v>
      </c>
      <c r="D1651" s="2">
        <v>6</v>
      </c>
      <c r="E1651" s="2">
        <v>3</v>
      </c>
      <c r="F1651" s="2">
        <v>1</v>
      </c>
      <c r="G1651" s="2">
        <v>3</v>
      </c>
      <c r="H1651" s="2">
        <v>1</v>
      </c>
      <c r="I1651" s="2">
        <v>0</v>
      </c>
      <c r="J1651" s="2">
        <v>1</v>
      </c>
      <c r="K1651" s="2">
        <v>0</v>
      </c>
      <c r="L1651" s="2">
        <v>1</v>
      </c>
      <c r="M1651" s="2">
        <v>1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1</v>
      </c>
      <c r="AE1651" s="2">
        <v>0</v>
      </c>
      <c r="AF1651" s="2">
        <v>0</v>
      </c>
      <c r="AG1651" s="2">
        <v>0</v>
      </c>
      <c r="AH1651" s="2">
        <v>1</v>
      </c>
      <c r="AI1651" s="2">
        <v>1</v>
      </c>
      <c r="AJ1651" s="2">
        <v>0</v>
      </c>
      <c r="AK1651" s="2">
        <v>0</v>
      </c>
      <c r="AL1651" s="2">
        <v>0</v>
      </c>
      <c r="AM1651" s="2">
        <v>0</v>
      </c>
      <c r="AN1651" s="2">
        <v>1</v>
      </c>
      <c r="AO1651" s="2">
        <v>0</v>
      </c>
      <c r="AP1651" s="2">
        <v>0</v>
      </c>
      <c r="AQ1651" s="2">
        <v>0</v>
      </c>
      <c r="AR1651" s="2">
        <v>1</v>
      </c>
      <c r="AS1651" s="2">
        <v>0</v>
      </c>
      <c r="AT1651" s="2">
        <v>0</v>
      </c>
      <c r="AU1651" s="2">
        <v>0</v>
      </c>
      <c r="AV1651" s="2">
        <v>1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1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134</v>
      </c>
      <c r="CG1651" s="2">
        <v>124</v>
      </c>
      <c r="CH1651" s="2">
        <v>10</v>
      </c>
      <c r="CI1651" s="2">
        <v>0</v>
      </c>
      <c r="CJ1651" s="2">
        <v>99</v>
      </c>
      <c r="CK1651" s="2">
        <v>0</v>
      </c>
      <c r="CL1651" s="2">
        <v>25</v>
      </c>
      <c r="CM1651" s="2">
        <v>0</v>
      </c>
      <c r="CN1651" s="2">
        <v>10</v>
      </c>
      <c r="CO1651" s="2">
        <v>0</v>
      </c>
      <c r="CP1651" s="2">
        <v>99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0</v>
      </c>
      <c r="CZ1651" s="2">
        <v>0</v>
      </c>
      <c r="DA1651" s="2">
        <v>0</v>
      </c>
      <c r="DB1651" s="2">
        <v>10</v>
      </c>
      <c r="DC1651" s="2">
        <v>0</v>
      </c>
      <c r="DD1651" s="2">
        <v>99</v>
      </c>
      <c r="DE1651" s="2">
        <v>0</v>
      </c>
      <c r="DF1651" s="2">
        <v>25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10</v>
      </c>
      <c r="ED1651" s="2">
        <v>0</v>
      </c>
      <c r="EE1651" s="2">
        <v>0</v>
      </c>
      <c r="EF1651" s="2">
        <v>0</v>
      </c>
      <c r="EG1651" s="2">
        <v>0</v>
      </c>
      <c r="EH1651" s="2">
        <v>0</v>
      </c>
      <c r="EI1651" s="2">
        <v>0</v>
      </c>
      <c r="EJ1651" s="2">
        <v>0</v>
      </c>
      <c r="EK1651" s="2">
        <v>0</v>
      </c>
      <c r="EL1651" s="2">
        <v>0</v>
      </c>
      <c r="EM1651" s="2">
        <v>0</v>
      </c>
      <c r="EN1651" s="2">
        <v>0</v>
      </c>
      <c r="EO1651" s="2">
        <v>0</v>
      </c>
      <c r="EP1651" s="2">
        <v>0</v>
      </c>
      <c r="EQ1651" s="2">
        <v>0</v>
      </c>
      <c r="ER1651" s="2">
        <v>0</v>
      </c>
      <c r="ES1651" s="2">
        <v>0</v>
      </c>
      <c r="ET1651" s="2">
        <v>0</v>
      </c>
      <c r="EU1651" s="2">
        <v>0</v>
      </c>
      <c r="EV1651" s="2">
        <v>0</v>
      </c>
      <c r="EW1651" s="2">
        <v>99</v>
      </c>
      <c r="EX1651" s="2">
        <v>0</v>
      </c>
      <c r="EY1651" s="2">
        <v>0</v>
      </c>
      <c r="EZ1651" s="2">
        <v>0</v>
      </c>
      <c r="FA1651" s="2">
        <v>0</v>
      </c>
      <c r="FB1651" s="2">
        <v>0</v>
      </c>
      <c r="FC1651" s="2">
        <v>0</v>
      </c>
      <c r="FD1651" s="2">
        <v>0</v>
      </c>
      <c r="FE1651" s="2">
        <v>0</v>
      </c>
      <c r="FF1651" s="2">
        <v>0</v>
      </c>
      <c r="FG1651" s="2">
        <v>0</v>
      </c>
      <c r="FH1651" s="2">
        <v>0</v>
      </c>
      <c r="FI1651" s="2">
        <v>0</v>
      </c>
      <c r="FJ1651" s="2">
        <v>0</v>
      </c>
      <c r="FK1651" s="2">
        <v>0</v>
      </c>
      <c r="FL1651" s="2">
        <v>0</v>
      </c>
      <c r="FM1651" s="2">
        <v>0</v>
      </c>
      <c r="FN1651" s="2">
        <v>0</v>
      </c>
      <c r="FO1651" s="2">
        <v>0</v>
      </c>
      <c r="FP1651" s="2">
        <v>0</v>
      </c>
      <c r="FQ1651" s="2">
        <v>0</v>
      </c>
      <c r="FR1651" s="2">
        <v>0</v>
      </c>
      <c r="FS1651" s="2">
        <v>0</v>
      </c>
      <c r="FT1651" s="2">
        <v>0</v>
      </c>
      <c r="FU1651" s="2">
        <v>0</v>
      </c>
      <c r="FV1651" s="2">
        <v>0</v>
      </c>
      <c r="FW1651" s="2">
        <v>0</v>
      </c>
      <c r="FX1651" s="2">
        <v>0</v>
      </c>
      <c r="FY1651" s="2">
        <v>25</v>
      </c>
      <c r="FZ1651" s="2">
        <v>0</v>
      </c>
      <c r="GA1651" s="2">
        <v>0</v>
      </c>
      <c r="GB1651" s="2">
        <v>0</v>
      </c>
      <c r="GC1651" s="2">
        <v>0</v>
      </c>
      <c r="GD1651" s="2">
        <v>134</v>
      </c>
      <c r="GE1651" s="2">
        <v>3</v>
      </c>
      <c r="GF1651" s="2" t="s">
        <v>188</v>
      </c>
    </row>
    <row r="1652" spans="1:188" x14ac:dyDescent="0.7">
      <c r="A1652" s="2">
        <v>1635441</v>
      </c>
      <c r="B1652" s="2" t="s">
        <v>1838</v>
      </c>
      <c r="C1652" s="3">
        <v>41275</v>
      </c>
      <c r="D1652" s="2">
        <v>6</v>
      </c>
      <c r="E1652" s="2">
        <v>3</v>
      </c>
      <c r="F1652" s="2">
        <v>1</v>
      </c>
      <c r="G1652" s="2">
        <v>3</v>
      </c>
      <c r="H1652" s="2">
        <v>1</v>
      </c>
      <c r="I1652" s="2">
        <v>0</v>
      </c>
      <c r="J1652" s="2">
        <v>3</v>
      </c>
      <c r="K1652" s="2">
        <v>0</v>
      </c>
      <c r="L1652" s="2">
        <v>1</v>
      </c>
      <c r="M1652" s="2">
        <v>1</v>
      </c>
      <c r="N1652" s="2">
        <v>0</v>
      </c>
      <c r="O1652" s="2">
        <v>3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1</v>
      </c>
      <c r="AE1652" s="2">
        <v>0</v>
      </c>
      <c r="AF1652" s="2">
        <v>0</v>
      </c>
      <c r="AG1652" s="2">
        <v>0</v>
      </c>
      <c r="AH1652" s="2">
        <v>1</v>
      </c>
      <c r="AI1652" s="2">
        <v>1</v>
      </c>
      <c r="AJ1652" s="2">
        <v>0</v>
      </c>
      <c r="AK1652" s="2">
        <v>0</v>
      </c>
      <c r="AL1652" s="2">
        <v>0</v>
      </c>
      <c r="AM1652" s="2">
        <v>0</v>
      </c>
      <c r="AN1652" s="2">
        <v>1</v>
      </c>
      <c r="AO1652" s="2">
        <v>0</v>
      </c>
      <c r="AP1652" s="2">
        <v>0</v>
      </c>
      <c r="AQ1652" s="2">
        <v>0</v>
      </c>
      <c r="AR1652" s="2">
        <v>1</v>
      </c>
      <c r="AS1652" s="2">
        <v>0</v>
      </c>
      <c r="AT1652" s="2">
        <v>0</v>
      </c>
      <c r="AU1652" s="2">
        <v>0</v>
      </c>
      <c r="AV1652" s="2">
        <v>1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1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475</v>
      </c>
      <c r="CG1652" s="2">
        <v>400</v>
      </c>
      <c r="CH1652" s="2">
        <v>75</v>
      </c>
      <c r="CI1652" s="2">
        <v>0</v>
      </c>
      <c r="CJ1652" s="2">
        <v>350</v>
      </c>
      <c r="CK1652" s="2">
        <v>0</v>
      </c>
      <c r="CL1652" s="2">
        <v>50</v>
      </c>
      <c r="CM1652" s="2">
        <v>0</v>
      </c>
      <c r="CN1652" s="2">
        <v>75</v>
      </c>
      <c r="CO1652" s="2">
        <v>0</v>
      </c>
      <c r="CP1652" s="2">
        <v>350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75</v>
      </c>
      <c r="DC1652" s="2">
        <v>0</v>
      </c>
      <c r="DD1652" s="2">
        <v>350</v>
      </c>
      <c r="DE1652" s="2">
        <v>0</v>
      </c>
      <c r="DF1652" s="2">
        <v>50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75</v>
      </c>
      <c r="EH1652" s="2">
        <v>0</v>
      </c>
      <c r="EI1652" s="2">
        <v>0</v>
      </c>
      <c r="EJ1652" s="2">
        <v>0</v>
      </c>
      <c r="EK1652" s="2">
        <v>0</v>
      </c>
      <c r="EL1652" s="2">
        <v>0</v>
      </c>
      <c r="EM1652" s="2">
        <v>0</v>
      </c>
      <c r="EN1652" s="2">
        <v>0</v>
      </c>
      <c r="EO1652" s="2">
        <v>0</v>
      </c>
      <c r="EP1652" s="2">
        <v>0</v>
      </c>
      <c r="EQ1652" s="2">
        <v>0</v>
      </c>
      <c r="ER1652" s="2">
        <v>0</v>
      </c>
      <c r="ES1652" s="2">
        <v>0</v>
      </c>
      <c r="ET1652" s="2">
        <v>0</v>
      </c>
      <c r="EU1652" s="2">
        <v>0</v>
      </c>
      <c r="EV1652" s="2">
        <v>0</v>
      </c>
      <c r="EW1652" s="2">
        <v>0</v>
      </c>
      <c r="EX1652" s="2">
        <v>0</v>
      </c>
      <c r="EY1652" s="2">
        <v>0</v>
      </c>
      <c r="EZ1652" s="2">
        <v>0</v>
      </c>
      <c r="FA1652" s="2">
        <v>0</v>
      </c>
      <c r="FB1652" s="2">
        <v>100</v>
      </c>
      <c r="FC1652" s="2">
        <v>0</v>
      </c>
      <c r="FD1652" s="2">
        <v>0</v>
      </c>
      <c r="FE1652" s="2">
        <v>250</v>
      </c>
      <c r="FF1652" s="2">
        <v>0</v>
      </c>
      <c r="FG1652" s="2">
        <v>0</v>
      </c>
      <c r="FH1652" s="2">
        <v>0</v>
      </c>
      <c r="FI1652" s="2">
        <v>0</v>
      </c>
      <c r="FJ1652" s="2">
        <v>0</v>
      </c>
      <c r="FK1652" s="2">
        <v>0</v>
      </c>
      <c r="FL1652" s="2">
        <v>0</v>
      </c>
      <c r="FM1652" s="2">
        <v>0</v>
      </c>
      <c r="FN1652" s="2">
        <v>0</v>
      </c>
      <c r="FO1652" s="2">
        <v>0</v>
      </c>
      <c r="FP1652" s="2">
        <v>0</v>
      </c>
      <c r="FQ1652" s="2">
        <v>0</v>
      </c>
      <c r="FR1652" s="2">
        <v>0</v>
      </c>
      <c r="FS1652" s="2">
        <v>0</v>
      </c>
      <c r="FT1652" s="2">
        <v>0</v>
      </c>
      <c r="FU1652" s="2">
        <v>0</v>
      </c>
      <c r="FV1652" s="2">
        <v>0</v>
      </c>
      <c r="FW1652" s="2">
        <v>0</v>
      </c>
      <c r="FX1652" s="2">
        <v>0</v>
      </c>
      <c r="FY1652" s="2">
        <v>50</v>
      </c>
      <c r="FZ1652" s="2">
        <v>0</v>
      </c>
      <c r="GA1652" s="2">
        <v>0</v>
      </c>
      <c r="GB1652" s="2">
        <v>0</v>
      </c>
      <c r="GC1652" s="2">
        <v>0</v>
      </c>
      <c r="GD1652" s="2">
        <v>475</v>
      </c>
      <c r="GE1652" s="2">
        <v>5</v>
      </c>
      <c r="GF1652" s="2" t="s">
        <v>188</v>
      </c>
    </row>
    <row r="1653" spans="1:188" x14ac:dyDescent="0.7">
      <c r="A1653" s="2">
        <v>1635577</v>
      </c>
      <c r="B1653" s="2" t="s">
        <v>1839</v>
      </c>
      <c r="C1653" s="3">
        <v>41275</v>
      </c>
      <c r="D1653" s="2">
        <v>6</v>
      </c>
      <c r="E1653" s="2">
        <v>3</v>
      </c>
      <c r="F1653" s="2">
        <v>1</v>
      </c>
      <c r="G1653" s="2">
        <v>3</v>
      </c>
      <c r="H1653" s="2">
        <v>2</v>
      </c>
      <c r="I1653" s="2">
        <v>0</v>
      </c>
      <c r="J1653" s="2">
        <v>1</v>
      </c>
      <c r="K1653" s="2">
        <v>0</v>
      </c>
      <c r="L1653" s="2">
        <v>1</v>
      </c>
      <c r="M1653" s="2">
        <v>2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1</v>
      </c>
      <c r="AE1653" s="2">
        <v>0</v>
      </c>
      <c r="AF1653" s="2">
        <v>0</v>
      </c>
      <c r="AG1653" s="2">
        <v>0</v>
      </c>
      <c r="AH1653" s="2">
        <v>1</v>
      </c>
      <c r="AI1653" s="2">
        <v>1</v>
      </c>
      <c r="AJ1653" s="2">
        <v>0</v>
      </c>
      <c r="AK1653" s="2">
        <v>0</v>
      </c>
      <c r="AL1653" s="2">
        <v>0</v>
      </c>
      <c r="AM1653" s="2">
        <v>0</v>
      </c>
      <c r="AN1653" s="2">
        <v>1</v>
      </c>
      <c r="AO1653" s="2">
        <v>0</v>
      </c>
      <c r="AP1653" s="2">
        <v>0</v>
      </c>
      <c r="AQ1653" s="2">
        <v>0</v>
      </c>
      <c r="AR1653" s="2">
        <v>1</v>
      </c>
      <c r="AS1653" s="2">
        <v>0</v>
      </c>
      <c r="AT1653" s="2">
        <v>0</v>
      </c>
      <c r="AU1653" s="2">
        <v>0</v>
      </c>
      <c r="AV1653" s="2">
        <v>1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1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196</v>
      </c>
      <c r="CG1653" s="2">
        <v>96</v>
      </c>
      <c r="CH1653" s="2">
        <v>100</v>
      </c>
      <c r="CI1653" s="2">
        <v>0</v>
      </c>
      <c r="CJ1653" s="2">
        <v>55</v>
      </c>
      <c r="CK1653" s="2">
        <v>0</v>
      </c>
      <c r="CL1653" s="2">
        <v>41</v>
      </c>
      <c r="CM1653" s="2">
        <v>0</v>
      </c>
      <c r="CN1653" s="2">
        <v>100</v>
      </c>
      <c r="CO1653" s="2">
        <v>0</v>
      </c>
      <c r="CP1653" s="2">
        <v>55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100</v>
      </c>
      <c r="DC1653" s="2">
        <v>0</v>
      </c>
      <c r="DD1653" s="2">
        <v>55</v>
      </c>
      <c r="DE1653" s="2">
        <v>0</v>
      </c>
      <c r="DF1653" s="2">
        <v>41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100</v>
      </c>
      <c r="EE1653" s="2">
        <v>0</v>
      </c>
      <c r="EF1653" s="2">
        <v>0</v>
      </c>
      <c r="EG1653" s="2">
        <v>0</v>
      </c>
      <c r="EH1653" s="2">
        <v>0</v>
      </c>
      <c r="EI1653" s="2">
        <v>0</v>
      </c>
      <c r="EJ1653" s="2">
        <v>0</v>
      </c>
      <c r="EK1653" s="2">
        <v>0</v>
      </c>
      <c r="EL1653" s="2">
        <v>0</v>
      </c>
      <c r="EM1653" s="2">
        <v>0</v>
      </c>
      <c r="EN1653" s="2">
        <v>0</v>
      </c>
      <c r="EO1653" s="2">
        <v>0</v>
      </c>
      <c r="EP1653" s="2">
        <v>0</v>
      </c>
      <c r="EQ1653" s="2">
        <v>0</v>
      </c>
      <c r="ER1653" s="2">
        <v>0</v>
      </c>
      <c r="ES1653" s="2">
        <v>0</v>
      </c>
      <c r="ET1653" s="2">
        <v>0</v>
      </c>
      <c r="EU1653" s="2">
        <v>0</v>
      </c>
      <c r="EV1653" s="2">
        <v>0</v>
      </c>
      <c r="EW1653" s="2">
        <v>0</v>
      </c>
      <c r="EX1653" s="2">
        <v>0</v>
      </c>
      <c r="EY1653" s="2">
        <v>0</v>
      </c>
      <c r="EZ1653" s="2">
        <v>0</v>
      </c>
      <c r="FA1653" s="2">
        <v>0</v>
      </c>
      <c r="FB1653" s="2">
        <v>0</v>
      </c>
      <c r="FC1653" s="2">
        <v>55</v>
      </c>
      <c r="FD1653" s="2">
        <v>0</v>
      </c>
      <c r="FE1653" s="2">
        <v>0</v>
      </c>
      <c r="FF1653" s="2">
        <v>0</v>
      </c>
      <c r="FG1653" s="2">
        <v>0</v>
      </c>
      <c r="FH1653" s="2">
        <v>0</v>
      </c>
      <c r="FI1653" s="2">
        <v>0</v>
      </c>
      <c r="FJ1653" s="2">
        <v>0</v>
      </c>
      <c r="FK1653" s="2">
        <v>0</v>
      </c>
      <c r="FL1653" s="2">
        <v>0</v>
      </c>
      <c r="FM1653" s="2">
        <v>0</v>
      </c>
      <c r="FN1653" s="2">
        <v>0</v>
      </c>
      <c r="FO1653" s="2">
        <v>0</v>
      </c>
      <c r="FP1653" s="2">
        <v>0</v>
      </c>
      <c r="FQ1653" s="2">
        <v>0</v>
      </c>
      <c r="FR1653" s="2">
        <v>0</v>
      </c>
      <c r="FS1653" s="2">
        <v>0</v>
      </c>
      <c r="FT1653" s="2">
        <v>0</v>
      </c>
      <c r="FU1653" s="2">
        <v>0</v>
      </c>
      <c r="FV1653" s="2">
        <v>0</v>
      </c>
      <c r="FW1653" s="2">
        <v>0</v>
      </c>
      <c r="FX1653" s="2">
        <v>0</v>
      </c>
      <c r="FY1653" s="2">
        <v>41</v>
      </c>
      <c r="FZ1653" s="2">
        <v>0</v>
      </c>
      <c r="GA1653" s="2">
        <v>0</v>
      </c>
      <c r="GB1653" s="2">
        <v>0</v>
      </c>
      <c r="GC1653" s="2">
        <v>0</v>
      </c>
      <c r="GD1653" s="2">
        <v>196</v>
      </c>
      <c r="GE1653" s="2">
        <v>4</v>
      </c>
      <c r="GF1653" s="2" t="s">
        <v>188</v>
      </c>
    </row>
    <row r="1654" spans="1:188" x14ac:dyDescent="0.7">
      <c r="A1654" s="2">
        <v>1636142</v>
      </c>
      <c r="B1654" s="2" t="s">
        <v>1840</v>
      </c>
      <c r="C1654" s="3">
        <v>41275</v>
      </c>
      <c r="D1654" s="2">
        <v>6</v>
      </c>
      <c r="E1654" s="2">
        <v>3</v>
      </c>
      <c r="F1654" s="2">
        <v>1</v>
      </c>
      <c r="G1654" s="2">
        <v>3</v>
      </c>
      <c r="H1654" s="2">
        <v>1</v>
      </c>
      <c r="I1654" s="2">
        <v>0</v>
      </c>
      <c r="J1654" s="2">
        <v>3</v>
      </c>
      <c r="K1654" s="2">
        <v>0</v>
      </c>
      <c r="L1654" s="2">
        <v>3</v>
      </c>
      <c r="M1654" s="2">
        <v>1</v>
      </c>
      <c r="N1654" s="2">
        <v>0</v>
      </c>
      <c r="O1654" s="2">
        <v>3</v>
      </c>
      <c r="P1654" s="2">
        <v>0</v>
      </c>
      <c r="Q1654" s="2">
        <v>3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1</v>
      </c>
      <c r="AE1654" s="2">
        <v>0</v>
      </c>
      <c r="AF1654" s="2">
        <v>0</v>
      </c>
      <c r="AG1654" s="2">
        <v>0</v>
      </c>
      <c r="AH1654" s="2">
        <v>1</v>
      </c>
      <c r="AI1654" s="2">
        <v>1</v>
      </c>
      <c r="AJ1654" s="2">
        <v>0</v>
      </c>
      <c r="AK1654" s="2">
        <v>0</v>
      </c>
      <c r="AL1654" s="2">
        <v>0</v>
      </c>
      <c r="AM1654" s="2">
        <v>0</v>
      </c>
      <c r="AN1654" s="2">
        <v>1</v>
      </c>
      <c r="AO1654" s="2">
        <v>0</v>
      </c>
      <c r="AP1654" s="2">
        <v>0</v>
      </c>
      <c r="AQ1654" s="2">
        <v>0</v>
      </c>
      <c r="AR1654" s="2">
        <v>1</v>
      </c>
      <c r="AS1654" s="2">
        <v>0</v>
      </c>
      <c r="AT1654" s="2">
        <v>0</v>
      </c>
      <c r="AU1654" s="2">
        <v>0</v>
      </c>
      <c r="AV1654" s="2">
        <v>1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1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458.06</v>
      </c>
      <c r="CG1654" s="2">
        <v>413.06</v>
      </c>
      <c r="CH1654" s="2">
        <v>45</v>
      </c>
      <c r="CI1654" s="2">
        <v>0</v>
      </c>
      <c r="CJ1654" s="2">
        <v>200</v>
      </c>
      <c r="CK1654" s="2">
        <v>0</v>
      </c>
      <c r="CL1654" s="2">
        <v>213.06</v>
      </c>
      <c r="CM1654" s="2">
        <v>0</v>
      </c>
      <c r="CN1654" s="2">
        <v>45</v>
      </c>
      <c r="CO1654" s="2">
        <v>0</v>
      </c>
      <c r="CP1654" s="2">
        <v>200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45</v>
      </c>
      <c r="DC1654" s="2">
        <v>0</v>
      </c>
      <c r="DD1654" s="2">
        <v>200</v>
      </c>
      <c r="DE1654" s="2">
        <v>0</v>
      </c>
      <c r="DF1654" s="2">
        <v>213.06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45</v>
      </c>
      <c r="DY1654" s="2">
        <v>0</v>
      </c>
      <c r="DZ1654" s="2">
        <v>0</v>
      </c>
      <c r="EA1654" s="2">
        <v>0</v>
      </c>
      <c r="EB1654" s="2">
        <v>0</v>
      </c>
      <c r="EC1654" s="2">
        <v>0</v>
      </c>
      <c r="ED1654" s="2">
        <v>0</v>
      </c>
      <c r="EE1654" s="2">
        <v>0</v>
      </c>
      <c r="EF1654" s="2">
        <v>0</v>
      </c>
      <c r="EG1654" s="2">
        <v>0</v>
      </c>
      <c r="EH1654" s="2">
        <v>0</v>
      </c>
      <c r="EI1654" s="2">
        <v>0</v>
      </c>
      <c r="EJ1654" s="2">
        <v>0</v>
      </c>
      <c r="EK1654" s="2">
        <v>0</v>
      </c>
      <c r="EL1654" s="2">
        <v>0</v>
      </c>
      <c r="EM1654" s="2">
        <v>0</v>
      </c>
      <c r="EN1654" s="2">
        <v>0</v>
      </c>
      <c r="EO1654" s="2">
        <v>0</v>
      </c>
      <c r="EP1654" s="2">
        <v>0</v>
      </c>
      <c r="EQ1654" s="2">
        <v>0</v>
      </c>
      <c r="ER1654" s="2">
        <v>0</v>
      </c>
      <c r="ES1654" s="2">
        <v>0</v>
      </c>
      <c r="ET1654" s="2">
        <v>50</v>
      </c>
      <c r="EU1654" s="2">
        <v>0</v>
      </c>
      <c r="EV1654" s="2">
        <v>0</v>
      </c>
      <c r="EW1654" s="2">
        <v>0</v>
      </c>
      <c r="EX1654" s="2">
        <v>0</v>
      </c>
      <c r="EY1654" s="2">
        <v>0</v>
      </c>
      <c r="EZ1654" s="2">
        <v>0</v>
      </c>
      <c r="FA1654" s="2">
        <v>0</v>
      </c>
      <c r="FB1654" s="2">
        <v>150</v>
      </c>
      <c r="FC1654" s="2">
        <v>0</v>
      </c>
      <c r="FD1654" s="2">
        <v>0</v>
      </c>
      <c r="FE1654" s="2">
        <v>0</v>
      </c>
      <c r="FF1654" s="2">
        <v>0</v>
      </c>
      <c r="FG1654" s="2">
        <v>0</v>
      </c>
      <c r="FH1654" s="2">
        <v>0</v>
      </c>
      <c r="FI1654" s="2">
        <v>0</v>
      </c>
      <c r="FJ1654" s="2">
        <v>0</v>
      </c>
      <c r="FK1654" s="2">
        <v>0</v>
      </c>
      <c r="FL1654" s="2">
        <v>0</v>
      </c>
      <c r="FM1654" s="2">
        <v>0</v>
      </c>
      <c r="FN1654" s="2">
        <v>0</v>
      </c>
      <c r="FO1654" s="2">
        <v>0</v>
      </c>
      <c r="FP1654" s="2">
        <v>0</v>
      </c>
      <c r="FQ1654" s="2">
        <v>0</v>
      </c>
      <c r="FR1654" s="2">
        <v>118.06</v>
      </c>
      <c r="FS1654" s="2">
        <v>0</v>
      </c>
      <c r="FT1654" s="2">
        <v>0</v>
      </c>
      <c r="FU1654" s="2">
        <v>0</v>
      </c>
      <c r="FV1654" s="2">
        <v>0</v>
      </c>
      <c r="FW1654" s="2">
        <v>0</v>
      </c>
      <c r="FX1654" s="2">
        <v>0</v>
      </c>
      <c r="FY1654" s="2">
        <v>0</v>
      </c>
      <c r="FZ1654" s="2">
        <v>0</v>
      </c>
      <c r="GA1654" s="2">
        <v>50</v>
      </c>
      <c r="GB1654" s="2">
        <v>45</v>
      </c>
      <c r="GC1654" s="2">
        <v>0</v>
      </c>
      <c r="GD1654" s="2">
        <v>458.06</v>
      </c>
      <c r="GE1654" s="2">
        <v>7</v>
      </c>
      <c r="GF1654" s="2" t="s">
        <v>188</v>
      </c>
    </row>
    <row r="1655" spans="1:188" x14ac:dyDescent="0.7">
      <c r="A1655" s="2">
        <v>1636157</v>
      </c>
      <c r="B1655" s="2" t="s">
        <v>1841</v>
      </c>
      <c r="C1655" s="3">
        <v>41275</v>
      </c>
      <c r="D1655" s="2">
        <v>6</v>
      </c>
      <c r="E1655" s="2">
        <v>4</v>
      </c>
      <c r="F1655" s="2">
        <v>2</v>
      </c>
      <c r="G1655" s="2">
        <v>4</v>
      </c>
      <c r="H1655" s="2">
        <v>1</v>
      </c>
      <c r="I1655" s="2">
        <v>0</v>
      </c>
      <c r="J1655" s="2">
        <v>1</v>
      </c>
      <c r="K1655" s="2">
        <v>0</v>
      </c>
      <c r="L1655" s="2">
        <v>1</v>
      </c>
      <c r="M1655" s="2">
        <v>1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s="2">
        <v>0</v>
      </c>
      <c r="V1655" s="2">
        <v>1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1</v>
      </c>
      <c r="AI1655" s="2">
        <v>1</v>
      </c>
      <c r="AJ1655" s="2">
        <v>0</v>
      </c>
      <c r="AK1655" s="2">
        <v>0</v>
      </c>
      <c r="AL1655" s="2">
        <v>0</v>
      </c>
      <c r="AM1655" s="2">
        <v>0</v>
      </c>
      <c r="AN1655" s="2">
        <v>1</v>
      </c>
      <c r="AO1655" s="2">
        <v>0</v>
      </c>
      <c r="AP1655" s="2">
        <v>0</v>
      </c>
      <c r="AQ1655" s="2">
        <v>0</v>
      </c>
      <c r="AR1655" s="2">
        <v>1</v>
      </c>
      <c r="AS1655" s="2">
        <v>0</v>
      </c>
      <c r="AT1655" s="2">
        <v>0</v>
      </c>
      <c r="AU1655" s="2">
        <v>0</v>
      </c>
      <c r="AV1655" s="2">
        <v>1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1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200</v>
      </c>
      <c r="CG1655" s="2">
        <v>200</v>
      </c>
      <c r="CH1655" s="2">
        <v>100</v>
      </c>
      <c r="CI1655" s="2">
        <v>0</v>
      </c>
      <c r="CJ1655" s="2">
        <v>100</v>
      </c>
      <c r="CK1655" s="2">
        <v>0</v>
      </c>
      <c r="CL1655" s="2">
        <v>100</v>
      </c>
      <c r="CM1655" s="2">
        <v>0</v>
      </c>
      <c r="CN1655" s="2">
        <v>100</v>
      </c>
      <c r="CO1655" s="2">
        <v>0</v>
      </c>
      <c r="CP1655" s="2">
        <v>100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2">
        <v>100</v>
      </c>
      <c r="DC1655" s="2">
        <v>0</v>
      </c>
      <c r="DD1655" s="2">
        <v>100</v>
      </c>
      <c r="DE1655" s="2">
        <v>0</v>
      </c>
      <c r="DF1655" s="2">
        <v>100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  <c r="DX1655" s="2">
        <v>0</v>
      </c>
      <c r="DY1655" s="2">
        <v>0</v>
      </c>
      <c r="DZ1655" s="2">
        <v>0</v>
      </c>
      <c r="EA1655" s="2">
        <v>0</v>
      </c>
      <c r="EB1655" s="2">
        <v>0</v>
      </c>
      <c r="EC1655" s="2">
        <v>0</v>
      </c>
      <c r="ED1655" s="2">
        <v>0</v>
      </c>
      <c r="EE1655" s="2">
        <v>0</v>
      </c>
      <c r="EF1655" s="2">
        <v>100</v>
      </c>
      <c r="EG1655" s="2">
        <v>0</v>
      </c>
      <c r="EH1655" s="2">
        <v>0</v>
      </c>
      <c r="EI1655" s="2">
        <v>0</v>
      </c>
      <c r="EJ1655" s="2">
        <v>0</v>
      </c>
      <c r="EK1655" s="2">
        <v>0</v>
      </c>
      <c r="EL1655" s="2">
        <v>0</v>
      </c>
      <c r="EM1655" s="2">
        <v>0</v>
      </c>
      <c r="EN1655" s="2">
        <v>0</v>
      </c>
      <c r="EO1655" s="2">
        <v>0</v>
      </c>
      <c r="EP1655" s="2">
        <v>0</v>
      </c>
      <c r="EQ1655" s="2">
        <v>0</v>
      </c>
      <c r="ER1655" s="2">
        <v>0</v>
      </c>
      <c r="ES1655" s="2">
        <v>0</v>
      </c>
      <c r="ET1655" s="2">
        <v>0</v>
      </c>
      <c r="EU1655" s="2">
        <v>0</v>
      </c>
      <c r="EV1655" s="2">
        <v>0</v>
      </c>
      <c r="EW1655" s="2">
        <v>0</v>
      </c>
      <c r="EX1655" s="2">
        <v>0</v>
      </c>
      <c r="EY1655" s="2">
        <v>0</v>
      </c>
      <c r="EZ1655" s="2">
        <v>0</v>
      </c>
      <c r="FA1655" s="2">
        <v>0</v>
      </c>
      <c r="FB1655" s="2">
        <v>0</v>
      </c>
      <c r="FC1655" s="2">
        <v>0</v>
      </c>
      <c r="FD1655" s="2">
        <v>0</v>
      </c>
      <c r="FE1655" s="2">
        <v>100</v>
      </c>
      <c r="FF1655" s="2">
        <v>0</v>
      </c>
      <c r="FG1655" s="2">
        <v>0</v>
      </c>
      <c r="FH1655" s="2">
        <v>0</v>
      </c>
      <c r="FI1655" s="2">
        <v>0</v>
      </c>
      <c r="FJ1655" s="2">
        <v>0</v>
      </c>
      <c r="FK1655" s="2">
        <v>0</v>
      </c>
      <c r="FL1655" s="2">
        <v>0</v>
      </c>
      <c r="FM1655" s="2">
        <v>0</v>
      </c>
      <c r="FN1655" s="2">
        <v>0</v>
      </c>
      <c r="FO1655" s="2">
        <v>0</v>
      </c>
      <c r="FP1655" s="2">
        <v>0</v>
      </c>
      <c r="FQ1655" s="2">
        <v>0</v>
      </c>
      <c r="FR1655" s="2">
        <v>0</v>
      </c>
      <c r="FS1655" s="2">
        <v>0</v>
      </c>
      <c r="FT1655" s="2">
        <v>0</v>
      </c>
      <c r="FU1655" s="2">
        <v>0</v>
      </c>
      <c r="FV1655" s="2">
        <v>0</v>
      </c>
      <c r="FW1655" s="2">
        <v>0</v>
      </c>
      <c r="FX1655" s="2">
        <v>0</v>
      </c>
      <c r="FY1655" s="2">
        <v>0</v>
      </c>
      <c r="FZ1655" s="2">
        <v>0</v>
      </c>
      <c r="GA1655" s="2">
        <v>0</v>
      </c>
      <c r="GB1655" s="2">
        <v>0</v>
      </c>
      <c r="GC1655" s="2">
        <v>100</v>
      </c>
      <c r="GD1655" s="2">
        <v>300</v>
      </c>
      <c r="GE1655" s="2">
        <v>3</v>
      </c>
      <c r="GF1655" s="2" t="s">
        <v>188</v>
      </c>
    </row>
    <row r="1656" spans="1:188" x14ac:dyDescent="0.7">
      <c r="A1656" s="2">
        <v>1636677</v>
      </c>
      <c r="B1656" s="2" t="s">
        <v>1842</v>
      </c>
      <c r="C1656" s="3">
        <v>41275</v>
      </c>
      <c r="D1656" s="2">
        <v>6</v>
      </c>
      <c r="E1656" s="2">
        <v>3</v>
      </c>
      <c r="F1656" s="2">
        <v>1</v>
      </c>
      <c r="G1656" s="2">
        <v>3</v>
      </c>
      <c r="H1656" s="2">
        <v>1</v>
      </c>
      <c r="I1656" s="2">
        <v>0</v>
      </c>
      <c r="J1656" s="2">
        <v>2</v>
      </c>
      <c r="K1656" s="2">
        <v>0</v>
      </c>
      <c r="L1656" s="2">
        <v>2</v>
      </c>
      <c r="M1656" s="2">
        <v>1</v>
      </c>
      <c r="N1656" s="2">
        <v>0</v>
      </c>
      <c r="O1656" s="2">
        <v>2</v>
      </c>
      <c r="P1656" s="2">
        <v>0</v>
      </c>
      <c r="Q1656" s="2">
        <v>2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1</v>
      </c>
      <c r="AE1656" s="2">
        <v>0</v>
      </c>
      <c r="AF1656" s="2">
        <v>0</v>
      </c>
      <c r="AG1656" s="2">
        <v>0</v>
      </c>
      <c r="AH1656" s="2">
        <v>1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2">
        <v>1</v>
      </c>
      <c r="AO1656" s="2">
        <v>0</v>
      </c>
      <c r="AP1656" s="2">
        <v>0</v>
      </c>
      <c r="AQ1656" s="2">
        <v>0</v>
      </c>
      <c r="AR1656" s="2">
        <v>1</v>
      </c>
      <c r="AS1656" s="2">
        <v>0</v>
      </c>
      <c r="AT1656" s="2">
        <v>0</v>
      </c>
      <c r="AU1656" s="2">
        <v>0</v>
      </c>
      <c r="AV1656" s="2">
        <v>1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1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319.29000000000002</v>
      </c>
      <c r="CG1656" s="2">
        <v>219.29</v>
      </c>
      <c r="CH1656" s="2">
        <v>100</v>
      </c>
      <c r="CI1656" s="2">
        <v>0</v>
      </c>
      <c r="CJ1656" s="2">
        <v>143</v>
      </c>
      <c r="CK1656" s="2">
        <v>0</v>
      </c>
      <c r="CL1656" s="2">
        <v>76.290000000000006</v>
      </c>
      <c r="CM1656" s="2">
        <v>0</v>
      </c>
      <c r="CN1656" s="2">
        <v>100</v>
      </c>
      <c r="CO1656" s="2">
        <v>0</v>
      </c>
      <c r="CP1656" s="2">
        <v>143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100</v>
      </c>
      <c r="DC1656" s="2">
        <v>0</v>
      </c>
      <c r="DD1656" s="2">
        <v>143</v>
      </c>
      <c r="DE1656" s="2">
        <v>0</v>
      </c>
      <c r="DF1656" s="2">
        <v>76.290000000000006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0</v>
      </c>
      <c r="DU1656" s="2">
        <v>0</v>
      </c>
      <c r="DV1656" s="2">
        <v>0</v>
      </c>
      <c r="DW1656" s="2">
        <v>0</v>
      </c>
      <c r="DX1656" s="2">
        <v>0</v>
      </c>
      <c r="DY1656" s="2">
        <v>100</v>
      </c>
      <c r="DZ1656" s="2">
        <v>0</v>
      </c>
      <c r="EA1656" s="2">
        <v>0</v>
      </c>
      <c r="EB1656" s="2">
        <v>0</v>
      </c>
      <c r="EC1656" s="2">
        <v>0</v>
      </c>
      <c r="ED1656" s="2">
        <v>0</v>
      </c>
      <c r="EE1656" s="2">
        <v>0</v>
      </c>
      <c r="EF1656" s="2">
        <v>0</v>
      </c>
      <c r="EG1656" s="2">
        <v>0</v>
      </c>
      <c r="EH1656" s="2">
        <v>0</v>
      </c>
      <c r="EI1656" s="2">
        <v>0</v>
      </c>
      <c r="EJ1656" s="2">
        <v>0</v>
      </c>
      <c r="EK1656" s="2">
        <v>0</v>
      </c>
      <c r="EL1656" s="2">
        <v>0</v>
      </c>
      <c r="EM1656" s="2">
        <v>0</v>
      </c>
      <c r="EN1656" s="2">
        <v>0</v>
      </c>
      <c r="EO1656" s="2">
        <v>0</v>
      </c>
      <c r="EP1656" s="2">
        <v>0</v>
      </c>
      <c r="EQ1656" s="2">
        <v>0</v>
      </c>
      <c r="ER1656" s="2">
        <v>0</v>
      </c>
      <c r="ES1656" s="2">
        <v>0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s="2">
        <v>0</v>
      </c>
      <c r="EZ1656" s="2">
        <v>0</v>
      </c>
      <c r="FA1656" s="2">
        <v>0</v>
      </c>
      <c r="FB1656" s="2">
        <v>0</v>
      </c>
      <c r="FC1656" s="2">
        <v>0</v>
      </c>
      <c r="FD1656" s="2">
        <v>0</v>
      </c>
      <c r="FE1656" s="2">
        <v>143</v>
      </c>
      <c r="FF1656" s="2">
        <v>0</v>
      </c>
      <c r="FG1656" s="2">
        <v>0</v>
      </c>
      <c r="FH1656" s="2">
        <v>0</v>
      </c>
      <c r="FI1656" s="2">
        <v>0</v>
      </c>
      <c r="FJ1656" s="2">
        <v>0</v>
      </c>
      <c r="FK1656" s="2">
        <v>0</v>
      </c>
      <c r="FL1656" s="2">
        <v>0</v>
      </c>
      <c r="FM1656" s="2">
        <v>0</v>
      </c>
      <c r="FN1656" s="2">
        <v>0</v>
      </c>
      <c r="FO1656" s="2">
        <v>0</v>
      </c>
      <c r="FP1656" s="2">
        <v>0</v>
      </c>
      <c r="FQ1656" s="2">
        <v>0</v>
      </c>
      <c r="FR1656" s="2">
        <v>0</v>
      </c>
      <c r="FS1656" s="2">
        <v>0</v>
      </c>
      <c r="FT1656" s="2">
        <v>0</v>
      </c>
      <c r="FU1656" s="2">
        <v>0</v>
      </c>
      <c r="FV1656" s="2">
        <v>0</v>
      </c>
      <c r="FW1656" s="2">
        <v>0</v>
      </c>
      <c r="FX1656" s="2">
        <v>51.29</v>
      </c>
      <c r="FY1656" s="2">
        <v>0</v>
      </c>
      <c r="FZ1656" s="2">
        <v>25</v>
      </c>
      <c r="GA1656" s="2">
        <v>0</v>
      </c>
      <c r="GB1656" s="2">
        <v>0</v>
      </c>
      <c r="GC1656" s="2">
        <v>0</v>
      </c>
      <c r="GD1656" s="2">
        <v>319.29000000000002</v>
      </c>
      <c r="GE1656" s="2">
        <v>5</v>
      </c>
      <c r="GF1656" s="2" t="s">
        <v>188</v>
      </c>
    </row>
    <row r="1657" spans="1:188" x14ac:dyDescent="0.7">
      <c r="A1657" s="2">
        <v>1642478</v>
      </c>
      <c r="B1657" s="2" t="s">
        <v>1843</v>
      </c>
      <c r="C1657" s="3">
        <v>41275</v>
      </c>
      <c r="D1657" s="2">
        <v>6</v>
      </c>
      <c r="E1657" s="2">
        <v>3</v>
      </c>
      <c r="F1657" s="2">
        <v>1</v>
      </c>
      <c r="G1657" s="2">
        <v>3</v>
      </c>
      <c r="H1657" s="2">
        <v>1</v>
      </c>
      <c r="I1657" s="2">
        <v>0</v>
      </c>
      <c r="J1657" s="2">
        <v>1</v>
      </c>
      <c r="K1657" s="2">
        <v>0</v>
      </c>
      <c r="L1657" s="2">
        <v>1</v>
      </c>
      <c r="M1657" s="2">
        <v>1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1</v>
      </c>
      <c r="AE1657" s="2">
        <v>0</v>
      </c>
      <c r="AF1657" s="2">
        <v>0</v>
      </c>
      <c r="AG1657" s="2">
        <v>0</v>
      </c>
      <c r="AH1657" s="2">
        <v>1</v>
      </c>
      <c r="AI1657" s="2">
        <v>1</v>
      </c>
      <c r="AJ1657" s="2">
        <v>0</v>
      </c>
      <c r="AK1657" s="2">
        <v>0</v>
      </c>
      <c r="AL1657" s="2">
        <v>0</v>
      </c>
      <c r="AM1657" s="2">
        <v>0</v>
      </c>
      <c r="AN1657" s="2">
        <v>1</v>
      </c>
      <c r="AO1657" s="2">
        <v>0</v>
      </c>
      <c r="AP1657" s="2">
        <v>0</v>
      </c>
      <c r="AQ1657" s="2">
        <v>0</v>
      </c>
      <c r="AR1657" s="2">
        <v>1</v>
      </c>
      <c r="AS1657" s="2">
        <v>0</v>
      </c>
      <c r="AT1657" s="2">
        <v>0</v>
      </c>
      <c r="AU1657" s="2">
        <v>0</v>
      </c>
      <c r="AV1657" s="2">
        <v>1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1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268</v>
      </c>
      <c r="CG1657" s="2">
        <v>168</v>
      </c>
      <c r="CH1657" s="2">
        <v>100</v>
      </c>
      <c r="CI1657" s="2">
        <v>0</v>
      </c>
      <c r="CJ1657" s="2">
        <v>118</v>
      </c>
      <c r="CK1657" s="2">
        <v>0</v>
      </c>
      <c r="CL1657" s="2">
        <v>50</v>
      </c>
      <c r="CM1657" s="2">
        <v>0</v>
      </c>
      <c r="CN1657" s="2">
        <v>100</v>
      </c>
      <c r="CO1657" s="2">
        <v>0</v>
      </c>
      <c r="CP1657" s="2">
        <v>118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2">
        <v>100</v>
      </c>
      <c r="DC1657" s="2">
        <v>0</v>
      </c>
      <c r="DD1657" s="2">
        <v>118</v>
      </c>
      <c r="DE1657" s="2">
        <v>0</v>
      </c>
      <c r="DF1657" s="2">
        <v>50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0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0</v>
      </c>
      <c r="EE1657" s="2">
        <v>0</v>
      </c>
      <c r="EF1657" s="2">
        <v>100</v>
      </c>
      <c r="EG1657" s="2">
        <v>0</v>
      </c>
      <c r="EH1657" s="2">
        <v>0</v>
      </c>
      <c r="EI1657" s="2">
        <v>0</v>
      </c>
      <c r="EJ1657" s="2">
        <v>0</v>
      </c>
      <c r="EK1657" s="2">
        <v>0</v>
      </c>
      <c r="EL1657" s="2">
        <v>0</v>
      </c>
      <c r="EM1657" s="2">
        <v>0</v>
      </c>
      <c r="EN1657" s="2">
        <v>0</v>
      </c>
      <c r="EO1657" s="2">
        <v>0</v>
      </c>
      <c r="EP1657" s="2">
        <v>0</v>
      </c>
      <c r="EQ1657" s="2">
        <v>0</v>
      </c>
      <c r="ER1657" s="2">
        <v>0</v>
      </c>
      <c r="ES1657" s="2">
        <v>0</v>
      </c>
      <c r="ET1657" s="2">
        <v>0</v>
      </c>
      <c r="EU1657" s="2">
        <v>0</v>
      </c>
      <c r="EV1657" s="2">
        <v>118</v>
      </c>
      <c r="EW1657" s="2">
        <v>0</v>
      </c>
      <c r="EX1657" s="2">
        <v>0</v>
      </c>
      <c r="EY1657" s="2">
        <v>0</v>
      </c>
      <c r="EZ1657" s="2">
        <v>0</v>
      </c>
      <c r="FA1657" s="2">
        <v>0</v>
      </c>
      <c r="FB1657" s="2">
        <v>0</v>
      </c>
      <c r="FC1657" s="2">
        <v>0</v>
      </c>
      <c r="FD1657" s="2">
        <v>0</v>
      </c>
      <c r="FE1657" s="2">
        <v>0</v>
      </c>
      <c r="FF1657" s="2">
        <v>0</v>
      </c>
      <c r="FG1657" s="2">
        <v>0</v>
      </c>
      <c r="FH1657" s="2">
        <v>0</v>
      </c>
      <c r="FI1657" s="2">
        <v>0</v>
      </c>
      <c r="FJ1657" s="2">
        <v>0</v>
      </c>
      <c r="FK1657" s="2">
        <v>0</v>
      </c>
      <c r="FL1657" s="2">
        <v>0</v>
      </c>
      <c r="FM1657" s="2">
        <v>0</v>
      </c>
      <c r="FN1657" s="2">
        <v>0</v>
      </c>
      <c r="FO1657" s="2">
        <v>0</v>
      </c>
      <c r="FP1657" s="2">
        <v>0</v>
      </c>
      <c r="FQ1657" s="2">
        <v>0</v>
      </c>
      <c r="FR1657" s="2">
        <v>0</v>
      </c>
      <c r="FS1657" s="2">
        <v>0</v>
      </c>
      <c r="FT1657" s="2">
        <v>0</v>
      </c>
      <c r="FU1657" s="2">
        <v>0</v>
      </c>
      <c r="FV1657" s="2">
        <v>0</v>
      </c>
      <c r="FW1657" s="2">
        <v>0</v>
      </c>
      <c r="FX1657" s="2">
        <v>0</v>
      </c>
      <c r="FY1657" s="2">
        <v>0</v>
      </c>
      <c r="FZ1657" s="2">
        <v>0</v>
      </c>
      <c r="GA1657" s="2">
        <v>0</v>
      </c>
      <c r="GB1657" s="2">
        <v>0</v>
      </c>
      <c r="GC1657" s="2">
        <v>50</v>
      </c>
      <c r="GD1657" s="2">
        <v>268</v>
      </c>
      <c r="GE1657" s="2">
        <v>3</v>
      </c>
      <c r="GF1657" s="2" t="s">
        <v>188</v>
      </c>
    </row>
    <row r="1658" spans="1:188" x14ac:dyDescent="0.7">
      <c r="A1658" s="2">
        <v>1642685</v>
      </c>
      <c r="B1658" s="2" t="s">
        <v>1844</v>
      </c>
      <c r="C1658" s="3">
        <v>41275</v>
      </c>
      <c r="D1658" s="2">
        <v>6</v>
      </c>
      <c r="E1658" s="2">
        <v>3</v>
      </c>
      <c r="F1658" s="2">
        <v>1</v>
      </c>
      <c r="G1658" s="2">
        <v>3</v>
      </c>
      <c r="H1658" s="2">
        <v>1</v>
      </c>
      <c r="I1658" s="2">
        <v>0</v>
      </c>
      <c r="J1658" s="2">
        <v>1</v>
      </c>
      <c r="K1658" s="2">
        <v>0</v>
      </c>
      <c r="L1658" s="2">
        <v>1</v>
      </c>
      <c r="M1658" s="2">
        <v>1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1</v>
      </c>
      <c r="AE1658" s="2">
        <v>0</v>
      </c>
      <c r="AF1658" s="2">
        <v>0</v>
      </c>
      <c r="AG1658" s="2">
        <v>0</v>
      </c>
      <c r="AH1658" s="2">
        <v>1</v>
      </c>
      <c r="AI1658" s="2">
        <v>1</v>
      </c>
      <c r="AJ1658" s="2">
        <v>0</v>
      </c>
      <c r="AK1658" s="2">
        <v>0</v>
      </c>
      <c r="AL1658" s="2">
        <v>0</v>
      </c>
      <c r="AM1658" s="2">
        <v>0</v>
      </c>
      <c r="AN1658" s="2">
        <v>1</v>
      </c>
      <c r="AO1658" s="2">
        <v>0</v>
      </c>
      <c r="AP1658" s="2">
        <v>0</v>
      </c>
      <c r="AQ1658" s="2">
        <v>0</v>
      </c>
      <c r="AR1658" s="2">
        <v>1</v>
      </c>
      <c r="AS1658" s="2">
        <v>0</v>
      </c>
      <c r="AT1658" s="2">
        <v>0</v>
      </c>
      <c r="AU1658" s="2">
        <v>0</v>
      </c>
      <c r="AV1658" s="2">
        <v>1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1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100</v>
      </c>
      <c r="CG1658" s="2">
        <v>50</v>
      </c>
      <c r="CH1658" s="2">
        <v>50</v>
      </c>
      <c r="CI1658" s="2">
        <v>0</v>
      </c>
      <c r="CJ1658" s="2">
        <v>25</v>
      </c>
      <c r="CK1658" s="2">
        <v>0</v>
      </c>
      <c r="CL1658" s="2">
        <v>25</v>
      </c>
      <c r="CM1658" s="2">
        <v>0</v>
      </c>
      <c r="CN1658" s="2">
        <v>50</v>
      </c>
      <c r="CO1658" s="2">
        <v>0</v>
      </c>
      <c r="CP1658" s="2">
        <v>25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50</v>
      </c>
      <c r="DC1658" s="2">
        <v>0</v>
      </c>
      <c r="DD1658" s="2">
        <v>25</v>
      </c>
      <c r="DE1658" s="2">
        <v>0</v>
      </c>
      <c r="DF1658" s="2">
        <v>25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50</v>
      </c>
      <c r="EE1658" s="2">
        <v>0</v>
      </c>
      <c r="EF1658" s="2">
        <v>0</v>
      </c>
      <c r="EG1658" s="2">
        <v>0</v>
      </c>
      <c r="EH1658" s="2">
        <v>0</v>
      </c>
      <c r="EI1658" s="2">
        <v>0</v>
      </c>
      <c r="EJ1658" s="2">
        <v>0</v>
      </c>
      <c r="EK1658" s="2">
        <v>0</v>
      </c>
      <c r="EL1658" s="2">
        <v>0</v>
      </c>
      <c r="EM1658" s="2">
        <v>0</v>
      </c>
      <c r="EN1658" s="2">
        <v>0</v>
      </c>
      <c r="EO1658" s="2">
        <v>0</v>
      </c>
      <c r="EP1658" s="2">
        <v>0</v>
      </c>
      <c r="EQ1658" s="2">
        <v>0</v>
      </c>
      <c r="ER1658" s="2">
        <v>0</v>
      </c>
      <c r="ES1658" s="2">
        <v>0</v>
      </c>
      <c r="ET1658" s="2">
        <v>0</v>
      </c>
      <c r="EU1658" s="2">
        <v>0</v>
      </c>
      <c r="EV1658" s="2">
        <v>0</v>
      </c>
      <c r="EW1658" s="2">
        <v>0</v>
      </c>
      <c r="EX1658" s="2">
        <v>0</v>
      </c>
      <c r="EY1658" s="2">
        <v>0</v>
      </c>
      <c r="EZ1658" s="2">
        <v>0</v>
      </c>
      <c r="FA1658" s="2">
        <v>0</v>
      </c>
      <c r="FB1658" s="2">
        <v>25</v>
      </c>
      <c r="FC1658" s="2">
        <v>0</v>
      </c>
      <c r="FD1658" s="2">
        <v>0</v>
      </c>
      <c r="FE1658" s="2">
        <v>0</v>
      </c>
      <c r="FF1658" s="2">
        <v>0</v>
      </c>
      <c r="FG1658" s="2">
        <v>0</v>
      </c>
      <c r="FH1658" s="2">
        <v>0</v>
      </c>
      <c r="FI1658" s="2">
        <v>0</v>
      </c>
      <c r="FJ1658" s="2">
        <v>0</v>
      </c>
      <c r="FK1658" s="2">
        <v>0</v>
      </c>
      <c r="FL1658" s="2">
        <v>0</v>
      </c>
      <c r="FM1658" s="2">
        <v>0</v>
      </c>
      <c r="FN1658" s="2">
        <v>0</v>
      </c>
      <c r="FO1658" s="2">
        <v>0</v>
      </c>
      <c r="FP1658" s="2">
        <v>0</v>
      </c>
      <c r="FQ1658" s="2">
        <v>0</v>
      </c>
      <c r="FR1658" s="2">
        <v>0</v>
      </c>
      <c r="FS1658" s="2">
        <v>0</v>
      </c>
      <c r="FT1658" s="2">
        <v>0</v>
      </c>
      <c r="FU1658" s="2">
        <v>0</v>
      </c>
      <c r="FV1658" s="2">
        <v>0</v>
      </c>
      <c r="FW1658" s="2">
        <v>0</v>
      </c>
      <c r="FX1658" s="2">
        <v>0</v>
      </c>
      <c r="FY1658" s="2">
        <v>0</v>
      </c>
      <c r="FZ1658" s="2">
        <v>25</v>
      </c>
      <c r="GA1658" s="2">
        <v>0</v>
      </c>
      <c r="GB1658" s="2">
        <v>0</v>
      </c>
      <c r="GC1658" s="2">
        <v>0</v>
      </c>
      <c r="GD1658" s="2">
        <v>100</v>
      </c>
      <c r="GE1658" s="2">
        <v>3</v>
      </c>
      <c r="GF1658" s="2" t="s">
        <v>188</v>
      </c>
    </row>
    <row r="1659" spans="1:188" x14ac:dyDescent="0.7">
      <c r="A1659" s="2">
        <v>1642979</v>
      </c>
      <c r="B1659" s="2" t="s">
        <v>1845</v>
      </c>
      <c r="C1659" s="3">
        <v>41275</v>
      </c>
      <c r="D1659" s="2">
        <v>6</v>
      </c>
      <c r="E1659" s="2">
        <v>4</v>
      </c>
      <c r="F1659" s="2">
        <v>2</v>
      </c>
      <c r="G1659" s="2">
        <v>4</v>
      </c>
      <c r="H1659" s="2">
        <v>1</v>
      </c>
      <c r="I1659" s="2">
        <v>0</v>
      </c>
      <c r="J1659" s="2">
        <v>1</v>
      </c>
      <c r="K1659" s="2">
        <v>0</v>
      </c>
      <c r="L1659" s="2">
        <v>2</v>
      </c>
      <c r="M1659" s="2">
        <v>1</v>
      </c>
      <c r="N1659" s="2">
        <v>0</v>
      </c>
      <c r="O1659" s="2">
        <v>1</v>
      </c>
      <c r="P1659" s="2">
        <v>0</v>
      </c>
      <c r="Q1659" s="2">
        <v>2</v>
      </c>
      <c r="R1659" s="2">
        <v>0</v>
      </c>
      <c r="S1659" s="2">
        <v>0</v>
      </c>
      <c r="T1659" s="2">
        <v>0</v>
      </c>
      <c r="U1659" s="2">
        <v>0</v>
      </c>
      <c r="V1659" s="2">
        <v>1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1</v>
      </c>
      <c r="AI1659" s="2">
        <v>1</v>
      </c>
      <c r="AJ1659" s="2">
        <v>0</v>
      </c>
      <c r="AK1659" s="2">
        <v>0</v>
      </c>
      <c r="AL1659" s="2">
        <v>0</v>
      </c>
      <c r="AM1659" s="2">
        <v>0</v>
      </c>
      <c r="AN1659" s="2">
        <v>1</v>
      </c>
      <c r="AO1659" s="2">
        <v>0</v>
      </c>
      <c r="AP1659" s="2">
        <v>0</v>
      </c>
      <c r="AQ1659" s="2">
        <v>0</v>
      </c>
      <c r="AR1659" s="2">
        <v>1</v>
      </c>
      <c r="AS1659" s="2">
        <v>0</v>
      </c>
      <c r="AT1659" s="2">
        <v>0</v>
      </c>
      <c r="AU1659" s="2">
        <v>0</v>
      </c>
      <c r="AV1659" s="2">
        <v>1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1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50</v>
      </c>
      <c r="CG1659" s="2">
        <v>40</v>
      </c>
      <c r="CH1659" s="2">
        <v>30</v>
      </c>
      <c r="CI1659" s="2">
        <v>0</v>
      </c>
      <c r="CJ1659" s="2">
        <v>20</v>
      </c>
      <c r="CK1659" s="2">
        <v>0</v>
      </c>
      <c r="CL1659" s="2">
        <v>20</v>
      </c>
      <c r="CM1659" s="2">
        <v>0</v>
      </c>
      <c r="CN1659" s="2">
        <v>30</v>
      </c>
      <c r="CO1659" s="2">
        <v>0</v>
      </c>
      <c r="CP1659" s="2">
        <v>20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0</v>
      </c>
      <c r="DA1659" s="2">
        <v>0</v>
      </c>
      <c r="DB1659" s="2">
        <v>30</v>
      </c>
      <c r="DC1659" s="2">
        <v>0</v>
      </c>
      <c r="DD1659" s="2">
        <v>20</v>
      </c>
      <c r="DE1659" s="2">
        <v>0</v>
      </c>
      <c r="DF1659" s="2">
        <v>20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30</v>
      </c>
      <c r="EH1659" s="2">
        <v>0</v>
      </c>
      <c r="EI1659" s="2">
        <v>0</v>
      </c>
      <c r="EJ1659" s="2">
        <v>0</v>
      </c>
      <c r="EK1659" s="2">
        <v>0</v>
      </c>
      <c r="EL1659" s="2">
        <v>0</v>
      </c>
      <c r="EM1659" s="2">
        <v>0</v>
      </c>
      <c r="EN1659" s="2">
        <v>0</v>
      </c>
      <c r="EO1659" s="2">
        <v>0</v>
      </c>
      <c r="EP1659" s="2">
        <v>0</v>
      </c>
      <c r="EQ1659" s="2">
        <v>0</v>
      </c>
      <c r="ER1659" s="2">
        <v>0</v>
      </c>
      <c r="ES1659" s="2">
        <v>0</v>
      </c>
      <c r="ET1659" s="2">
        <v>0</v>
      </c>
      <c r="EU1659" s="2">
        <v>0</v>
      </c>
      <c r="EV1659" s="2">
        <v>0</v>
      </c>
      <c r="EW1659" s="2">
        <v>0</v>
      </c>
      <c r="EX1659" s="2">
        <v>0</v>
      </c>
      <c r="EY1659" s="2">
        <v>0</v>
      </c>
      <c r="EZ1659" s="2">
        <v>0</v>
      </c>
      <c r="FA1659" s="2">
        <v>0</v>
      </c>
      <c r="FB1659" s="2">
        <v>20</v>
      </c>
      <c r="FC1659" s="2">
        <v>0</v>
      </c>
      <c r="FD1659" s="2">
        <v>0</v>
      </c>
      <c r="FE1659" s="2">
        <v>0</v>
      </c>
      <c r="FF1659" s="2">
        <v>0</v>
      </c>
      <c r="FG1659" s="2">
        <v>0</v>
      </c>
      <c r="FH1659" s="2">
        <v>0</v>
      </c>
      <c r="FI1659" s="2">
        <v>0</v>
      </c>
      <c r="FJ1659" s="2">
        <v>0</v>
      </c>
      <c r="FK1659" s="2">
        <v>0</v>
      </c>
      <c r="FL1659" s="2">
        <v>0</v>
      </c>
      <c r="FM1659" s="2">
        <v>0</v>
      </c>
      <c r="FN1659" s="2">
        <v>0</v>
      </c>
      <c r="FO1659" s="2">
        <v>0</v>
      </c>
      <c r="FP1659" s="2">
        <v>0</v>
      </c>
      <c r="FQ1659" s="2">
        <v>0</v>
      </c>
      <c r="FR1659" s="2">
        <v>0</v>
      </c>
      <c r="FS1659" s="2">
        <v>0</v>
      </c>
      <c r="FT1659" s="2">
        <v>0</v>
      </c>
      <c r="FU1659" s="2">
        <v>0</v>
      </c>
      <c r="FV1659" s="2">
        <v>0</v>
      </c>
      <c r="FW1659" s="2">
        <v>0</v>
      </c>
      <c r="FX1659" s="2">
        <v>0</v>
      </c>
      <c r="FY1659" s="2">
        <v>0</v>
      </c>
      <c r="FZ1659" s="2">
        <v>10</v>
      </c>
      <c r="GA1659" s="2">
        <v>10</v>
      </c>
      <c r="GB1659" s="2">
        <v>0</v>
      </c>
      <c r="GC1659" s="2">
        <v>0</v>
      </c>
      <c r="GD1659" s="2">
        <v>70</v>
      </c>
      <c r="GE1659" s="2">
        <v>4</v>
      </c>
      <c r="GF1659" s="2" t="s">
        <v>188</v>
      </c>
    </row>
    <row r="1660" spans="1:188" x14ac:dyDescent="0.7">
      <c r="A1660" s="2">
        <v>1643667</v>
      </c>
      <c r="B1660" s="2" t="s">
        <v>1846</v>
      </c>
      <c r="C1660" s="3">
        <v>41275</v>
      </c>
      <c r="D1660" s="2">
        <v>6</v>
      </c>
      <c r="E1660" s="2">
        <v>3</v>
      </c>
      <c r="F1660" s="2">
        <v>1</v>
      </c>
      <c r="G1660" s="2">
        <v>3</v>
      </c>
      <c r="H1660" s="2">
        <v>1</v>
      </c>
      <c r="I1660" s="2">
        <v>0</v>
      </c>
      <c r="J1660" s="2">
        <v>1</v>
      </c>
      <c r="K1660" s="2">
        <v>0</v>
      </c>
      <c r="L1660" s="2">
        <v>1</v>
      </c>
      <c r="M1660" s="2">
        <v>1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1</v>
      </c>
      <c r="AE1660" s="2">
        <v>0</v>
      </c>
      <c r="AF1660" s="2">
        <v>0</v>
      </c>
      <c r="AG1660" s="2">
        <v>0</v>
      </c>
      <c r="AH1660" s="2">
        <v>1</v>
      </c>
      <c r="AI1660" s="2">
        <v>1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0</v>
      </c>
      <c r="AP1660" s="2">
        <v>0</v>
      </c>
      <c r="AQ1660" s="2">
        <v>0</v>
      </c>
      <c r="AR1660" s="2">
        <v>1</v>
      </c>
      <c r="AS1660" s="2">
        <v>0</v>
      </c>
      <c r="AT1660" s="2">
        <v>0</v>
      </c>
      <c r="AU1660" s="2">
        <v>0</v>
      </c>
      <c r="AV1660" s="2">
        <v>1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1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517.07000000000005</v>
      </c>
      <c r="CG1660" s="2">
        <v>417.07</v>
      </c>
      <c r="CH1660" s="2">
        <v>100</v>
      </c>
      <c r="CI1660" s="2">
        <v>0</v>
      </c>
      <c r="CJ1660" s="2">
        <v>300</v>
      </c>
      <c r="CK1660" s="2">
        <v>0</v>
      </c>
      <c r="CL1660" s="2">
        <v>117.07</v>
      </c>
      <c r="CM1660" s="2">
        <v>0</v>
      </c>
      <c r="CN1660" s="2">
        <v>100</v>
      </c>
      <c r="CO1660" s="2">
        <v>0</v>
      </c>
      <c r="CP1660" s="2">
        <v>300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100</v>
      </c>
      <c r="DC1660" s="2">
        <v>0</v>
      </c>
      <c r="DD1660" s="2">
        <v>300</v>
      </c>
      <c r="DE1660" s="2">
        <v>0</v>
      </c>
      <c r="DF1660" s="2">
        <v>117.07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0</v>
      </c>
      <c r="EC1660" s="2">
        <v>0</v>
      </c>
      <c r="ED1660" s="2">
        <v>0</v>
      </c>
      <c r="EE1660" s="2">
        <v>0</v>
      </c>
      <c r="EF1660" s="2">
        <v>0</v>
      </c>
      <c r="EG1660" s="2">
        <v>100</v>
      </c>
      <c r="EH1660" s="2">
        <v>0</v>
      </c>
      <c r="EI1660" s="2">
        <v>0</v>
      </c>
      <c r="EJ1660" s="2">
        <v>0</v>
      </c>
      <c r="EK1660" s="2">
        <v>0</v>
      </c>
      <c r="EL1660" s="2">
        <v>0</v>
      </c>
      <c r="EM1660" s="2">
        <v>0</v>
      </c>
      <c r="EN1660" s="2">
        <v>0</v>
      </c>
      <c r="EO1660" s="2">
        <v>0</v>
      </c>
      <c r="EP1660" s="2">
        <v>0</v>
      </c>
      <c r="EQ1660" s="2">
        <v>0</v>
      </c>
      <c r="ER1660" s="2">
        <v>0</v>
      </c>
      <c r="ES1660" s="2">
        <v>0</v>
      </c>
      <c r="ET1660" s="2">
        <v>0</v>
      </c>
      <c r="EU1660" s="2">
        <v>0</v>
      </c>
      <c r="EV1660" s="2">
        <v>0</v>
      </c>
      <c r="EW1660" s="2">
        <v>0</v>
      </c>
      <c r="EX1660" s="2">
        <v>0</v>
      </c>
      <c r="EY1660" s="2">
        <v>0</v>
      </c>
      <c r="EZ1660" s="2">
        <v>0</v>
      </c>
      <c r="FA1660" s="2">
        <v>0</v>
      </c>
      <c r="FB1660" s="2">
        <v>0</v>
      </c>
      <c r="FC1660" s="2">
        <v>0</v>
      </c>
      <c r="FD1660" s="2">
        <v>0</v>
      </c>
      <c r="FE1660" s="2">
        <v>300</v>
      </c>
      <c r="FF1660" s="2">
        <v>0</v>
      </c>
      <c r="FG1660" s="2">
        <v>0</v>
      </c>
      <c r="FH1660" s="2">
        <v>0</v>
      </c>
      <c r="FI1660" s="2">
        <v>0</v>
      </c>
      <c r="FJ1660" s="2">
        <v>0</v>
      </c>
      <c r="FK1660" s="2">
        <v>0</v>
      </c>
      <c r="FL1660" s="2">
        <v>0</v>
      </c>
      <c r="FM1660" s="2">
        <v>0</v>
      </c>
      <c r="FN1660" s="2">
        <v>0</v>
      </c>
      <c r="FO1660" s="2">
        <v>0</v>
      </c>
      <c r="FP1660" s="2">
        <v>0</v>
      </c>
      <c r="FQ1660" s="2">
        <v>0</v>
      </c>
      <c r="FR1660" s="2">
        <v>0</v>
      </c>
      <c r="FS1660" s="2">
        <v>0</v>
      </c>
      <c r="FT1660" s="2">
        <v>0</v>
      </c>
      <c r="FU1660" s="2">
        <v>0</v>
      </c>
      <c r="FV1660" s="2">
        <v>0</v>
      </c>
      <c r="FW1660" s="2">
        <v>0</v>
      </c>
      <c r="FX1660" s="2">
        <v>0</v>
      </c>
      <c r="FY1660" s="2">
        <v>0</v>
      </c>
      <c r="FZ1660" s="2">
        <v>0</v>
      </c>
      <c r="GA1660" s="2">
        <v>0</v>
      </c>
      <c r="GB1660" s="2">
        <v>0</v>
      </c>
      <c r="GC1660" s="2">
        <v>117.07</v>
      </c>
      <c r="GD1660" s="2">
        <v>517.06999999999903</v>
      </c>
      <c r="GE1660" s="2">
        <v>3</v>
      </c>
      <c r="GF1660" s="2" t="s">
        <v>188</v>
      </c>
    </row>
    <row r="1661" spans="1:188" x14ac:dyDescent="0.7">
      <c r="A1661" s="2">
        <v>1644212</v>
      </c>
      <c r="B1661" s="2" t="s">
        <v>1847</v>
      </c>
      <c r="C1661" s="3">
        <v>41640</v>
      </c>
      <c r="D1661" s="2">
        <v>5</v>
      </c>
      <c r="E1661" s="2">
        <v>3</v>
      </c>
      <c r="F1661" s="2">
        <v>1</v>
      </c>
      <c r="G1661" s="2">
        <v>3</v>
      </c>
      <c r="H1661" s="2">
        <v>0</v>
      </c>
      <c r="I1661" s="2">
        <v>2</v>
      </c>
      <c r="J1661" s="2">
        <v>0</v>
      </c>
      <c r="K1661" s="2">
        <v>1</v>
      </c>
      <c r="L1661" s="2">
        <v>0</v>
      </c>
      <c r="M1661" s="2">
        <v>2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1</v>
      </c>
      <c r="AI1661" s="2">
        <v>1</v>
      </c>
      <c r="AJ1661" s="2">
        <v>0</v>
      </c>
      <c r="AK1661" s="2">
        <v>0</v>
      </c>
      <c r="AL1661" s="2">
        <v>0</v>
      </c>
      <c r="AM1661" s="2">
        <v>0</v>
      </c>
      <c r="AN1661" s="2">
        <v>1</v>
      </c>
      <c r="AO1661" s="2">
        <v>0</v>
      </c>
      <c r="AP1661" s="2">
        <v>0</v>
      </c>
      <c r="AQ1661" s="2">
        <v>0</v>
      </c>
      <c r="AR1661" s="2">
        <v>1</v>
      </c>
      <c r="AS1661" s="2">
        <v>0</v>
      </c>
      <c r="AT1661" s="2">
        <v>0</v>
      </c>
      <c r="AU1661" s="2">
        <v>0</v>
      </c>
      <c r="AV1661" s="2">
        <v>1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55</v>
      </c>
      <c r="CG1661" s="2">
        <v>15</v>
      </c>
      <c r="CH1661" s="2">
        <v>0</v>
      </c>
      <c r="CI1661" s="2">
        <v>45</v>
      </c>
      <c r="CJ1661" s="2">
        <v>0</v>
      </c>
      <c r="CK1661" s="2">
        <v>10</v>
      </c>
      <c r="CL1661" s="2">
        <v>0</v>
      </c>
      <c r="CM1661" s="2">
        <v>0</v>
      </c>
      <c r="CN1661" s="2">
        <v>0</v>
      </c>
      <c r="CO1661" s="2">
        <v>45</v>
      </c>
      <c r="CP1661" s="2">
        <v>0</v>
      </c>
      <c r="CQ1661" s="2">
        <v>10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45</v>
      </c>
      <c r="DC1661" s="2">
        <v>0</v>
      </c>
      <c r="DD1661" s="2">
        <v>10</v>
      </c>
      <c r="DE1661" s="2">
        <v>0</v>
      </c>
      <c r="DF1661" s="2">
        <v>5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0</v>
      </c>
      <c r="EF1661" s="2">
        <v>0</v>
      </c>
      <c r="EG1661" s="2">
        <v>0</v>
      </c>
      <c r="EH1661" s="2">
        <v>0</v>
      </c>
      <c r="EI1661" s="2">
        <v>0</v>
      </c>
      <c r="EJ1661" s="2">
        <v>0</v>
      </c>
      <c r="EK1661" s="2">
        <v>0</v>
      </c>
      <c r="EL1661" s="2">
        <v>0</v>
      </c>
      <c r="EM1661" s="2">
        <v>0</v>
      </c>
      <c r="EN1661" s="2">
        <v>0</v>
      </c>
      <c r="EO1661" s="2">
        <v>0</v>
      </c>
      <c r="EP1661" s="2">
        <v>0</v>
      </c>
      <c r="EQ1661" s="2">
        <v>45</v>
      </c>
      <c r="ER1661" s="2">
        <v>0</v>
      </c>
      <c r="ES1661" s="2">
        <v>0</v>
      </c>
      <c r="ET1661" s="2">
        <v>0</v>
      </c>
      <c r="EU1661" s="2">
        <v>0</v>
      </c>
      <c r="EV1661" s="2">
        <v>0</v>
      </c>
      <c r="EW1661" s="2">
        <v>0</v>
      </c>
      <c r="EX1661" s="2">
        <v>0</v>
      </c>
      <c r="EY1661" s="2">
        <v>0</v>
      </c>
      <c r="EZ1661" s="2">
        <v>0</v>
      </c>
      <c r="FA1661" s="2">
        <v>0</v>
      </c>
      <c r="FB1661" s="2">
        <v>0</v>
      </c>
      <c r="FC1661" s="2">
        <v>0</v>
      </c>
      <c r="FD1661" s="2">
        <v>0</v>
      </c>
      <c r="FE1661" s="2">
        <v>0</v>
      </c>
      <c r="FF1661" s="2">
        <v>0</v>
      </c>
      <c r="FG1661" s="2">
        <v>0</v>
      </c>
      <c r="FH1661" s="2">
        <v>0</v>
      </c>
      <c r="FI1661" s="2">
        <v>0</v>
      </c>
      <c r="FJ1661" s="2">
        <v>0</v>
      </c>
      <c r="FK1661" s="2">
        <v>10</v>
      </c>
      <c r="FL1661" s="2">
        <v>0</v>
      </c>
      <c r="FM1661" s="2">
        <v>0</v>
      </c>
      <c r="FN1661" s="2">
        <v>0</v>
      </c>
      <c r="FO1661" s="2">
        <v>0</v>
      </c>
      <c r="FP1661" s="2">
        <v>0</v>
      </c>
      <c r="FQ1661" s="2">
        <v>0</v>
      </c>
      <c r="FR1661" s="2">
        <v>0</v>
      </c>
      <c r="FS1661" s="2">
        <v>0</v>
      </c>
      <c r="FT1661" s="2">
        <v>0</v>
      </c>
      <c r="FU1661" s="2">
        <v>0</v>
      </c>
      <c r="FV1661" s="2">
        <v>0</v>
      </c>
      <c r="FW1661" s="2">
        <v>0</v>
      </c>
      <c r="FX1661" s="2">
        <v>0</v>
      </c>
      <c r="FY1661" s="2">
        <v>0</v>
      </c>
      <c r="FZ1661" s="2">
        <v>0</v>
      </c>
      <c r="GA1661" s="2">
        <v>0</v>
      </c>
      <c r="GB1661" s="2">
        <v>0</v>
      </c>
      <c r="GC1661" s="2">
        <v>0</v>
      </c>
      <c r="GD1661" s="2">
        <v>55</v>
      </c>
      <c r="GE1661" s="2">
        <v>3</v>
      </c>
      <c r="GF1661" s="2" t="s">
        <v>188</v>
      </c>
    </row>
    <row r="1662" spans="1:188" x14ac:dyDescent="0.7">
      <c r="A1662" s="2">
        <v>1644510</v>
      </c>
      <c r="B1662" s="2" t="s">
        <v>1848</v>
      </c>
      <c r="C1662" s="3">
        <v>41275</v>
      </c>
      <c r="D1662" s="2">
        <v>6</v>
      </c>
      <c r="E1662" s="2">
        <v>3</v>
      </c>
      <c r="F1662" s="2">
        <v>1</v>
      </c>
      <c r="G1662" s="2">
        <v>3</v>
      </c>
      <c r="H1662" s="2">
        <v>3</v>
      </c>
      <c r="I1662" s="2">
        <v>0</v>
      </c>
      <c r="J1662" s="2">
        <v>1</v>
      </c>
      <c r="K1662" s="2">
        <v>0</v>
      </c>
      <c r="L1662" s="2">
        <v>1</v>
      </c>
      <c r="M1662" s="2">
        <v>3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1</v>
      </c>
      <c r="AE1662" s="2">
        <v>0</v>
      </c>
      <c r="AF1662" s="2">
        <v>0</v>
      </c>
      <c r="AG1662" s="2">
        <v>0</v>
      </c>
      <c r="AH1662" s="2">
        <v>1</v>
      </c>
      <c r="AI1662" s="2">
        <v>1</v>
      </c>
      <c r="AJ1662" s="2">
        <v>0</v>
      </c>
      <c r="AK1662" s="2">
        <v>0</v>
      </c>
      <c r="AL1662" s="2">
        <v>0</v>
      </c>
      <c r="AM1662" s="2">
        <v>0</v>
      </c>
      <c r="AN1662" s="2">
        <v>1</v>
      </c>
      <c r="AO1662" s="2">
        <v>0</v>
      </c>
      <c r="AP1662" s="2">
        <v>0</v>
      </c>
      <c r="AQ1662" s="2">
        <v>0</v>
      </c>
      <c r="AR1662" s="2">
        <v>1</v>
      </c>
      <c r="AS1662" s="2">
        <v>0</v>
      </c>
      <c r="AT1662" s="2">
        <v>0</v>
      </c>
      <c r="AU1662" s="2">
        <v>0</v>
      </c>
      <c r="AV1662" s="2">
        <v>1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1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250</v>
      </c>
      <c r="CG1662" s="2">
        <v>150</v>
      </c>
      <c r="CH1662" s="2">
        <v>100</v>
      </c>
      <c r="CI1662" s="2">
        <v>0</v>
      </c>
      <c r="CJ1662" s="2">
        <v>100</v>
      </c>
      <c r="CK1662" s="2">
        <v>0</v>
      </c>
      <c r="CL1662" s="2">
        <v>50</v>
      </c>
      <c r="CM1662" s="2">
        <v>0</v>
      </c>
      <c r="CN1662" s="2">
        <v>100</v>
      </c>
      <c r="CO1662" s="2">
        <v>0</v>
      </c>
      <c r="CP1662" s="2">
        <v>100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100</v>
      </c>
      <c r="DC1662" s="2">
        <v>0</v>
      </c>
      <c r="DD1662" s="2">
        <v>100</v>
      </c>
      <c r="DE1662" s="2">
        <v>0</v>
      </c>
      <c r="DF1662" s="2">
        <v>50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50</v>
      </c>
      <c r="DZ1662" s="2">
        <v>25</v>
      </c>
      <c r="EA1662" s="2">
        <v>25</v>
      </c>
      <c r="EB1662" s="2">
        <v>0</v>
      </c>
      <c r="EC1662" s="2">
        <v>0</v>
      </c>
      <c r="ED1662" s="2">
        <v>0</v>
      </c>
      <c r="EE1662" s="2">
        <v>0</v>
      </c>
      <c r="EF1662" s="2">
        <v>0</v>
      </c>
      <c r="EG1662" s="2">
        <v>0</v>
      </c>
      <c r="EH1662" s="2">
        <v>0</v>
      </c>
      <c r="EI1662" s="2">
        <v>0</v>
      </c>
      <c r="EJ1662" s="2">
        <v>0</v>
      </c>
      <c r="EK1662" s="2">
        <v>0</v>
      </c>
      <c r="EL1662" s="2">
        <v>0</v>
      </c>
      <c r="EM1662" s="2">
        <v>0</v>
      </c>
      <c r="EN1662" s="2">
        <v>0</v>
      </c>
      <c r="EO1662" s="2">
        <v>0</v>
      </c>
      <c r="EP1662" s="2">
        <v>0</v>
      </c>
      <c r="EQ1662" s="2">
        <v>0</v>
      </c>
      <c r="ER1662" s="2">
        <v>0</v>
      </c>
      <c r="ES1662" s="2">
        <v>0</v>
      </c>
      <c r="ET1662" s="2">
        <v>0</v>
      </c>
      <c r="EU1662" s="2">
        <v>0</v>
      </c>
      <c r="EV1662" s="2">
        <v>0</v>
      </c>
      <c r="EW1662" s="2">
        <v>0</v>
      </c>
      <c r="EX1662" s="2">
        <v>0</v>
      </c>
      <c r="EY1662" s="2">
        <v>0</v>
      </c>
      <c r="EZ1662" s="2">
        <v>0</v>
      </c>
      <c r="FA1662" s="2">
        <v>0</v>
      </c>
      <c r="FB1662" s="2">
        <v>100</v>
      </c>
      <c r="FC1662" s="2">
        <v>0</v>
      </c>
      <c r="FD1662" s="2">
        <v>0</v>
      </c>
      <c r="FE1662" s="2">
        <v>0</v>
      </c>
      <c r="FF1662" s="2">
        <v>0</v>
      </c>
      <c r="FG1662" s="2">
        <v>0</v>
      </c>
      <c r="FH1662" s="2">
        <v>0</v>
      </c>
      <c r="FI1662" s="2">
        <v>0</v>
      </c>
      <c r="FJ1662" s="2">
        <v>0</v>
      </c>
      <c r="FK1662" s="2">
        <v>0</v>
      </c>
      <c r="FL1662" s="2">
        <v>0</v>
      </c>
      <c r="FM1662" s="2">
        <v>0</v>
      </c>
      <c r="FN1662" s="2">
        <v>0</v>
      </c>
      <c r="FO1662" s="2">
        <v>0</v>
      </c>
      <c r="FP1662" s="2">
        <v>0</v>
      </c>
      <c r="FQ1662" s="2">
        <v>0</v>
      </c>
      <c r="FR1662" s="2">
        <v>0</v>
      </c>
      <c r="FS1662" s="2">
        <v>0</v>
      </c>
      <c r="FT1662" s="2">
        <v>0</v>
      </c>
      <c r="FU1662" s="2">
        <v>0</v>
      </c>
      <c r="FV1662" s="2">
        <v>0</v>
      </c>
      <c r="FW1662" s="2">
        <v>0</v>
      </c>
      <c r="FX1662" s="2">
        <v>0</v>
      </c>
      <c r="FY1662" s="2">
        <v>0</v>
      </c>
      <c r="FZ1662" s="2">
        <v>0</v>
      </c>
      <c r="GA1662" s="2">
        <v>50</v>
      </c>
      <c r="GB1662" s="2">
        <v>0</v>
      </c>
      <c r="GC1662" s="2">
        <v>0</v>
      </c>
      <c r="GD1662" s="2">
        <v>250</v>
      </c>
      <c r="GE1662" s="2">
        <v>5</v>
      </c>
      <c r="GF1662" s="2" t="s">
        <v>188</v>
      </c>
    </row>
    <row r="1663" spans="1:188" x14ac:dyDescent="0.7">
      <c r="A1663" s="2">
        <v>1644755</v>
      </c>
      <c r="B1663" s="2" t="s">
        <v>1849</v>
      </c>
      <c r="C1663" s="3">
        <v>41640</v>
      </c>
      <c r="D1663" s="2">
        <v>5</v>
      </c>
      <c r="E1663" s="2">
        <v>3</v>
      </c>
      <c r="F1663" s="2">
        <v>1</v>
      </c>
      <c r="G1663" s="2">
        <v>3</v>
      </c>
      <c r="H1663" s="2">
        <v>0</v>
      </c>
      <c r="I1663" s="2">
        <v>1</v>
      </c>
      <c r="J1663" s="2">
        <v>0</v>
      </c>
      <c r="K1663" s="2">
        <v>1</v>
      </c>
      <c r="L1663" s="2">
        <v>0</v>
      </c>
      <c r="M1663" s="2">
        <v>1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1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</v>
      </c>
      <c r="AI1663" s="2">
        <v>1</v>
      </c>
      <c r="AJ1663" s="2">
        <v>0</v>
      </c>
      <c r="AK1663" s="2">
        <v>0</v>
      </c>
      <c r="AL1663" s="2">
        <v>0</v>
      </c>
      <c r="AM1663" s="2">
        <v>0</v>
      </c>
      <c r="AN1663" s="2">
        <v>1</v>
      </c>
      <c r="AO1663" s="2">
        <v>0</v>
      </c>
      <c r="AP1663" s="2">
        <v>0</v>
      </c>
      <c r="AQ1663" s="2">
        <v>0</v>
      </c>
      <c r="AR1663" s="2">
        <v>1</v>
      </c>
      <c r="AS1663" s="2">
        <v>0</v>
      </c>
      <c r="AT1663" s="2">
        <v>0</v>
      </c>
      <c r="AU1663" s="2">
        <v>0</v>
      </c>
      <c r="AV1663" s="2">
        <v>1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125</v>
      </c>
      <c r="CG1663" s="2">
        <v>150</v>
      </c>
      <c r="CH1663" s="2">
        <v>0</v>
      </c>
      <c r="CI1663" s="2">
        <v>75</v>
      </c>
      <c r="CJ1663" s="2">
        <v>0</v>
      </c>
      <c r="CK1663" s="2">
        <v>50</v>
      </c>
      <c r="CL1663" s="2">
        <v>0</v>
      </c>
      <c r="CM1663" s="2">
        <v>0</v>
      </c>
      <c r="CN1663" s="2">
        <v>0</v>
      </c>
      <c r="CO1663" s="2">
        <v>75</v>
      </c>
      <c r="CP1663" s="2">
        <v>0</v>
      </c>
      <c r="CQ1663" s="2">
        <v>50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75</v>
      </c>
      <c r="DC1663" s="2">
        <v>0</v>
      </c>
      <c r="DD1663" s="2">
        <v>50</v>
      </c>
      <c r="DE1663" s="2">
        <v>0</v>
      </c>
      <c r="DF1663" s="2">
        <v>100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0</v>
      </c>
      <c r="EF1663" s="2">
        <v>0</v>
      </c>
      <c r="EG1663" s="2">
        <v>0</v>
      </c>
      <c r="EH1663" s="2">
        <v>0</v>
      </c>
      <c r="EI1663" s="2">
        <v>0</v>
      </c>
      <c r="EJ1663" s="2">
        <v>0</v>
      </c>
      <c r="EK1663" s="2">
        <v>75</v>
      </c>
      <c r="EL1663" s="2">
        <v>0</v>
      </c>
      <c r="EM1663" s="2">
        <v>0</v>
      </c>
      <c r="EN1663" s="2">
        <v>0</v>
      </c>
      <c r="EO1663" s="2">
        <v>0</v>
      </c>
      <c r="EP1663" s="2">
        <v>0</v>
      </c>
      <c r="EQ1663" s="2">
        <v>0</v>
      </c>
      <c r="ER1663" s="2">
        <v>0</v>
      </c>
      <c r="ES1663" s="2">
        <v>0</v>
      </c>
      <c r="ET1663" s="2">
        <v>0</v>
      </c>
      <c r="EU1663" s="2">
        <v>0</v>
      </c>
      <c r="EV1663" s="2">
        <v>0</v>
      </c>
      <c r="EW1663" s="2">
        <v>0</v>
      </c>
      <c r="EX1663" s="2">
        <v>0</v>
      </c>
      <c r="EY1663" s="2">
        <v>0</v>
      </c>
      <c r="EZ1663" s="2">
        <v>0</v>
      </c>
      <c r="FA1663" s="2">
        <v>0</v>
      </c>
      <c r="FB1663" s="2">
        <v>0</v>
      </c>
      <c r="FC1663" s="2">
        <v>0</v>
      </c>
      <c r="FD1663" s="2">
        <v>0</v>
      </c>
      <c r="FE1663" s="2">
        <v>0</v>
      </c>
      <c r="FF1663" s="2">
        <v>0</v>
      </c>
      <c r="FG1663" s="2">
        <v>0</v>
      </c>
      <c r="FH1663" s="2">
        <v>50</v>
      </c>
      <c r="FI1663" s="2">
        <v>0</v>
      </c>
      <c r="FJ1663" s="2">
        <v>0</v>
      </c>
      <c r="FK1663" s="2">
        <v>0</v>
      </c>
      <c r="FL1663" s="2">
        <v>0</v>
      </c>
      <c r="FM1663" s="2">
        <v>0</v>
      </c>
      <c r="FN1663" s="2">
        <v>0</v>
      </c>
      <c r="FO1663" s="2">
        <v>0</v>
      </c>
      <c r="FP1663" s="2">
        <v>0</v>
      </c>
      <c r="FQ1663" s="2">
        <v>0</v>
      </c>
      <c r="FR1663" s="2">
        <v>0</v>
      </c>
      <c r="FS1663" s="2">
        <v>0</v>
      </c>
      <c r="FT1663" s="2">
        <v>0</v>
      </c>
      <c r="FU1663" s="2">
        <v>0</v>
      </c>
      <c r="FV1663" s="2">
        <v>0</v>
      </c>
      <c r="FW1663" s="2">
        <v>0</v>
      </c>
      <c r="FX1663" s="2">
        <v>0</v>
      </c>
      <c r="FY1663" s="2">
        <v>0</v>
      </c>
      <c r="FZ1663" s="2">
        <v>0</v>
      </c>
      <c r="GA1663" s="2">
        <v>0</v>
      </c>
      <c r="GB1663" s="2">
        <v>0</v>
      </c>
      <c r="GC1663" s="2">
        <v>0</v>
      </c>
      <c r="GD1663" s="2">
        <v>125</v>
      </c>
      <c r="GE1663" s="2">
        <v>2</v>
      </c>
      <c r="GF1663" s="2" t="s">
        <v>188</v>
      </c>
    </row>
    <row r="1664" spans="1:188" x14ac:dyDescent="0.7">
      <c r="A1664" s="2">
        <v>1646264</v>
      </c>
      <c r="B1664" s="2" t="s">
        <v>1850</v>
      </c>
      <c r="C1664" s="3">
        <v>41640</v>
      </c>
      <c r="D1664" s="2">
        <v>5</v>
      </c>
      <c r="E1664" s="2">
        <v>3</v>
      </c>
      <c r="F1664" s="2">
        <v>1</v>
      </c>
      <c r="G1664" s="2">
        <v>3</v>
      </c>
      <c r="H1664" s="2">
        <v>0</v>
      </c>
      <c r="I1664" s="2">
        <v>1</v>
      </c>
      <c r="J1664" s="2">
        <v>0</v>
      </c>
      <c r="K1664" s="2">
        <v>1</v>
      </c>
      <c r="L1664" s="2">
        <v>0</v>
      </c>
      <c r="M1664" s="2">
        <v>1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1</v>
      </c>
      <c r="AI1664" s="2">
        <v>1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0</v>
      </c>
      <c r="AP1664" s="2">
        <v>0</v>
      </c>
      <c r="AQ1664" s="2">
        <v>0</v>
      </c>
      <c r="AR1664" s="2">
        <v>1</v>
      </c>
      <c r="AS1664" s="2">
        <v>0</v>
      </c>
      <c r="AT1664" s="2">
        <v>0</v>
      </c>
      <c r="AU1664" s="2">
        <v>0</v>
      </c>
      <c r="AV1664" s="2">
        <v>1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200</v>
      </c>
      <c r="CG1664" s="2">
        <v>125</v>
      </c>
      <c r="CH1664" s="2">
        <v>0</v>
      </c>
      <c r="CI1664" s="2">
        <v>100</v>
      </c>
      <c r="CJ1664" s="2">
        <v>0</v>
      </c>
      <c r="CK1664" s="2">
        <v>100</v>
      </c>
      <c r="CL1664" s="2">
        <v>0</v>
      </c>
      <c r="CM1664" s="2">
        <v>0</v>
      </c>
      <c r="CN1664" s="2">
        <v>0</v>
      </c>
      <c r="CO1664" s="2">
        <v>100</v>
      </c>
      <c r="CP1664" s="2">
        <v>0</v>
      </c>
      <c r="CQ1664" s="2">
        <v>100</v>
      </c>
      <c r="CR1664" s="2">
        <v>0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100</v>
      </c>
      <c r="DC1664" s="2">
        <v>0</v>
      </c>
      <c r="DD1664" s="2">
        <v>100</v>
      </c>
      <c r="DE1664" s="2">
        <v>0</v>
      </c>
      <c r="DF1664" s="2">
        <v>25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0</v>
      </c>
      <c r="EE1664" s="2">
        <v>0</v>
      </c>
      <c r="EF1664" s="2">
        <v>0</v>
      </c>
      <c r="EG1664" s="2">
        <v>0</v>
      </c>
      <c r="EH1664" s="2">
        <v>0</v>
      </c>
      <c r="EI1664" s="2">
        <v>0</v>
      </c>
      <c r="EJ1664" s="2">
        <v>0</v>
      </c>
      <c r="EK1664" s="2">
        <v>0</v>
      </c>
      <c r="EL1664" s="2">
        <v>0</v>
      </c>
      <c r="EM1664" s="2">
        <v>0</v>
      </c>
      <c r="EN1664" s="2">
        <v>0</v>
      </c>
      <c r="EO1664" s="2">
        <v>0</v>
      </c>
      <c r="EP1664" s="2">
        <v>0</v>
      </c>
      <c r="EQ1664" s="2">
        <v>100</v>
      </c>
      <c r="ER1664" s="2">
        <v>0</v>
      </c>
      <c r="ES1664" s="2">
        <v>0</v>
      </c>
      <c r="ET1664" s="2">
        <v>0</v>
      </c>
      <c r="EU1664" s="2">
        <v>0</v>
      </c>
      <c r="EV1664" s="2">
        <v>0</v>
      </c>
      <c r="EW1664" s="2">
        <v>0</v>
      </c>
      <c r="EX1664" s="2">
        <v>0</v>
      </c>
      <c r="EY1664" s="2">
        <v>0</v>
      </c>
      <c r="EZ1664" s="2">
        <v>0</v>
      </c>
      <c r="FA1664" s="2">
        <v>0</v>
      </c>
      <c r="FB1664" s="2">
        <v>0</v>
      </c>
      <c r="FC1664" s="2">
        <v>0</v>
      </c>
      <c r="FD1664" s="2">
        <v>0</v>
      </c>
      <c r="FE1664" s="2">
        <v>0</v>
      </c>
      <c r="FF1664" s="2">
        <v>0</v>
      </c>
      <c r="FG1664" s="2">
        <v>100</v>
      </c>
      <c r="FH1664" s="2">
        <v>0</v>
      </c>
      <c r="FI1664" s="2">
        <v>0</v>
      </c>
      <c r="FJ1664" s="2">
        <v>0</v>
      </c>
      <c r="FK1664" s="2">
        <v>0</v>
      </c>
      <c r="FL1664" s="2">
        <v>0</v>
      </c>
      <c r="FM1664" s="2">
        <v>0</v>
      </c>
      <c r="FN1664" s="2">
        <v>0</v>
      </c>
      <c r="FO1664" s="2">
        <v>0</v>
      </c>
      <c r="FP1664" s="2">
        <v>0</v>
      </c>
      <c r="FQ1664" s="2">
        <v>0</v>
      </c>
      <c r="FR1664" s="2">
        <v>0</v>
      </c>
      <c r="FS1664" s="2">
        <v>0</v>
      </c>
      <c r="FT1664" s="2">
        <v>0</v>
      </c>
      <c r="FU1664" s="2">
        <v>0</v>
      </c>
      <c r="FV1664" s="2">
        <v>0</v>
      </c>
      <c r="FW1664" s="2">
        <v>0</v>
      </c>
      <c r="FX1664" s="2">
        <v>0</v>
      </c>
      <c r="FY1664" s="2">
        <v>0</v>
      </c>
      <c r="FZ1664" s="2">
        <v>0</v>
      </c>
      <c r="GA1664" s="2">
        <v>0</v>
      </c>
      <c r="GB1664" s="2">
        <v>0</v>
      </c>
      <c r="GC1664" s="2">
        <v>0</v>
      </c>
      <c r="GD1664" s="2">
        <v>200</v>
      </c>
      <c r="GE1664" s="2">
        <v>2</v>
      </c>
      <c r="GF1664" s="2" t="s">
        <v>188</v>
      </c>
    </row>
    <row r="1665" spans="1:188" x14ac:dyDescent="0.7">
      <c r="A1665" s="2">
        <v>1647769</v>
      </c>
      <c r="B1665" s="2" t="s">
        <v>1851</v>
      </c>
      <c r="C1665" s="3">
        <v>41640</v>
      </c>
      <c r="D1665" s="2">
        <v>5</v>
      </c>
      <c r="E1665" s="2">
        <v>3</v>
      </c>
      <c r="F1665" s="2">
        <v>1</v>
      </c>
      <c r="G1665" s="2">
        <v>3</v>
      </c>
      <c r="H1665" s="2">
        <v>0</v>
      </c>
      <c r="I1665" s="2">
        <v>1</v>
      </c>
      <c r="J1665" s="2">
        <v>0</v>
      </c>
      <c r="K1665" s="2">
        <v>1</v>
      </c>
      <c r="L1665" s="2">
        <v>0</v>
      </c>
      <c r="M1665" s="2">
        <v>1</v>
      </c>
      <c r="N1665" s="2">
        <v>0</v>
      </c>
      <c r="O1665" s="2">
        <v>1</v>
      </c>
      <c r="P1665" s="2">
        <v>0</v>
      </c>
      <c r="Q1665" s="2">
        <v>2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1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1</v>
      </c>
      <c r="AI1665" s="2">
        <v>1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0</v>
      </c>
      <c r="AP1665" s="2">
        <v>0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1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70</v>
      </c>
      <c r="CG1665" s="2">
        <v>70</v>
      </c>
      <c r="CH1665" s="2">
        <v>0</v>
      </c>
      <c r="CI1665" s="2">
        <v>50</v>
      </c>
      <c r="CJ1665" s="2">
        <v>0</v>
      </c>
      <c r="CK1665" s="2">
        <v>20</v>
      </c>
      <c r="CL1665" s="2">
        <v>0</v>
      </c>
      <c r="CM1665" s="2">
        <v>0</v>
      </c>
      <c r="CN1665" s="2">
        <v>0</v>
      </c>
      <c r="CO1665" s="2">
        <v>50</v>
      </c>
      <c r="CP1665" s="2">
        <v>0</v>
      </c>
      <c r="CQ1665" s="2">
        <v>20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50</v>
      </c>
      <c r="DC1665" s="2">
        <v>0</v>
      </c>
      <c r="DD1665" s="2">
        <v>20</v>
      </c>
      <c r="DE1665" s="2">
        <v>0</v>
      </c>
      <c r="DF1665" s="2">
        <v>50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0</v>
      </c>
      <c r="EF1665" s="2">
        <v>0</v>
      </c>
      <c r="EG1665" s="2">
        <v>0</v>
      </c>
      <c r="EH1665" s="2">
        <v>0</v>
      </c>
      <c r="EI1665" s="2">
        <v>0</v>
      </c>
      <c r="EJ1665" s="2">
        <v>0</v>
      </c>
      <c r="EK1665" s="2">
        <v>0</v>
      </c>
      <c r="EL1665" s="2">
        <v>0</v>
      </c>
      <c r="EM1665" s="2">
        <v>0</v>
      </c>
      <c r="EN1665" s="2">
        <v>0</v>
      </c>
      <c r="EO1665" s="2">
        <v>0</v>
      </c>
      <c r="EP1665" s="2">
        <v>0</v>
      </c>
      <c r="EQ1665" s="2">
        <v>50</v>
      </c>
      <c r="ER1665" s="2">
        <v>0</v>
      </c>
      <c r="ES1665" s="2">
        <v>0</v>
      </c>
      <c r="ET1665" s="2">
        <v>0</v>
      </c>
      <c r="EU1665" s="2">
        <v>0</v>
      </c>
      <c r="EV1665" s="2">
        <v>0</v>
      </c>
      <c r="EW1665" s="2">
        <v>0</v>
      </c>
      <c r="EX1665" s="2">
        <v>0</v>
      </c>
      <c r="EY1665" s="2">
        <v>0</v>
      </c>
      <c r="EZ1665" s="2">
        <v>0</v>
      </c>
      <c r="FA1665" s="2">
        <v>0</v>
      </c>
      <c r="FB1665" s="2">
        <v>0</v>
      </c>
      <c r="FC1665" s="2">
        <v>0</v>
      </c>
      <c r="FD1665" s="2">
        <v>0</v>
      </c>
      <c r="FE1665" s="2">
        <v>0</v>
      </c>
      <c r="FF1665" s="2">
        <v>0</v>
      </c>
      <c r="FG1665" s="2">
        <v>0</v>
      </c>
      <c r="FH1665" s="2">
        <v>0</v>
      </c>
      <c r="FI1665" s="2">
        <v>0</v>
      </c>
      <c r="FJ1665" s="2">
        <v>0</v>
      </c>
      <c r="FK1665" s="2">
        <v>0</v>
      </c>
      <c r="FL1665" s="2">
        <v>0</v>
      </c>
      <c r="FM1665" s="2">
        <v>0</v>
      </c>
      <c r="FN1665" s="2">
        <v>20</v>
      </c>
      <c r="FO1665" s="2">
        <v>0</v>
      </c>
      <c r="FP1665" s="2">
        <v>0</v>
      </c>
      <c r="FQ1665" s="2">
        <v>0</v>
      </c>
      <c r="FR1665" s="2">
        <v>0</v>
      </c>
      <c r="FS1665" s="2">
        <v>0</v>
      </c>
      <c r="FT1665" s="2">
        <v>0</v>
      </c>
      <c r="FU1665" s="2">
        <v>0</v>
      </c>
      <c r="FV1665" s="2">
        <v>0</v>
      </c>
      <c r="FW1665" s="2">
        <v>0</v>
      </c>
      <c r="FX1665" s="2">
        <v>0</v>
      </c>
      <c r="FY1665" s="2">
        <v>0</v>
      </c>
      <c r="FZ1665" s="2">
        <v>0</v>
      </c>
      <c r="GA1665" s="2">
        <v>0</v>
      </c>
      <c r="GB1665" s="2">
        <v>0</v>
      </c>
      <c r="GC1665" s="2">
        <v>0</v>
      </c>
      <c r="GD1665" s="2">
        <v>70</v>
      </c>
      <c r="GE1665" s="2">
        <v>2</v>
      </c>
      <c r="GF1665" s="2" t="s">
        <v>188</v>
      </c>
    </row>
    <row r="1666" spans="1:188" x14ac:dyDescent="0.7">
      <c r="A1666" s="2">
        <v>1647912</v>
      </c>
      <c r="B1666" s="2" t="s">
        <v>1852</v>
      </c>
      <c r="C1666" s="3">
        <v>41275</v>
      </c>
      <c r="D1666" s="2">
        <v>6</v>
      </c>
      <c r="E1666" s="2">
        <v>3</v>
      </c>
      <c r="F1666" s="2">
        <v>1</v>
      </c>
      <c r="G1666" s="2">
        <v>3</v>
      </c>
      <c r="H1666" s="2">
        <v>1</v>
      </c>
      <c r="I1666" s="2">
        <v>0</v>
      </c>
      <c r="J1666" s="2">
        <v>1</v>
      </c>
      <c r="K1666" s="2">
        <v>0</v>
      </c>
      <c r="L1666" s="2">
        <v>1</v>
      </c>
      <c r="M1666" s="2">
        <v>1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1</v>
      </c>
      <c r="AE1666" s="2">
        <v>0</v>
      </c>
      <c r="AF1666" s="2">
        <v>0</v>
      </c>
      <c r="AG1666" s="2">
        <v>0</v>
      </c>
      <c r="AH1666" s="2">
        <v>1</v>
      </c>
      <c r="AI1666" s="2">
        <v>1</v>
      </c>
      <c r="AJ1666" s="2">
        <v>0</v>
      </c>
      <c r="AK1666" s="2">
        <v>0</v>
      </c>
      <c r="AL1666" s="2">
        <v>0</v>
      </c>
      <c r="AM1666" s="2">
        <v>0</v>
      </c>
      <c r="AN1666" s="2">
        <v>1</v>
      </c>
      <c r="AO1666" s="2">
        <v>0</v>
      </c>
      <c r="AP1666" s="2">
        <v>0</v>
      </c>
      <c r="AQ1666" s="2">
        <v>0</v>
      </c>
      <c r="AR1666" s="2">
        <v>1</v>
      </c>
      <c r="AS1666" s="2">
        <v>0</v>
      </c>
      <c r="AT1666" s="2">
        <v>0</v>
      </c>
      <c r="AU1666" s="2">
        <v>0</v>
      </c>
      <c r="AV1666" s="2">
        <v>1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1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100</v>
      </c>
      <c r="CG1666" s="2">
        <v>75</v>
      </c>
      <c r="CH1666" s="2">
        <v>25</v>
      </c>
      <c r="CI1666" s="2">
        <v>0</v>
      </c>
      <c r="CJ1666" s="2">
        <v>25</v>
      </c>
      <c r="CK1666" s="2">
        <v>0</v>
      </c>
      <c r="CL1666" s="2">
        <v>50</v>
      </c>
      <c r="CM1666" s="2">
        <v>0</v>
      </c>
      <c r="CN1666" s="2">
        <v>25</v>
      </c>
      <c r="CO1666" s="2">
        <v>0</v>
      </c>
      <c r="CP1666" s="2">
        <v>25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2">
        <v>25</v>
      </c>
      <c r="DC1666" s="2">
        <v>0</v>
      </c>
      <c r="DD1666" s="2">
        <v>25</v>
      </c>
      <c r="DE1666" s="2">
        <v>0</v>
      </c>
      <c r="DF1666" s="2">
        <v>50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25</v>
      </c>
      <c r="EE1666" s="2">
        <v>0</v>
      </c>
      <c r="EF1666" s="2">
        <v>0</v>
      </c>
      <c r="EG1666" s="2">
        <v>0</v>
      </c>
      <c r="EH1666" s="2">
        <v>0</v>
      </c>
      <c r="EI1666" s="2">
        <v>0</v>
      </c>
      <c r="EJ1666" s="2">
        <v>0</v>
      </c>
      <c r="EK1666" s="2">
        <v>0</v>
      </c>
      <c r="EL1666" s="2">
        <v>0</v>
      </c>
      <c r="EM1666" s="2">
        <v>0</v>
      </c>
      <c r="EN1666" s="2">
        <v>0</v>
      </c>
      <c r="EO1666" s="2">
        <v>0</v>
      </c>
      <c r="EP1666" s="2">
        <v>0</v>
      </c>
      <c r="EQ1666" s="2">
        <v>0</v>
      </c>
      <c r="ER1666" s="2">
        <v>0</v>
      </c>
      <c r="ES1666" s="2">
        <v>0</v>
      </c>
      <c r="ET1666" s="2">
        <v>0</v>
      </c>
      <c r="EU1666" s="2">
        <v>0</v>
      </c>
      <c r="EV1666" s="2">
        <v>0</v>
      </c>
      <c r="EW1666" s="2">
        <v>0</v>
      </c>
      <c r="EX1666" s="2">
        <v>0</v>
      </c>
      <c r="EY1666" s="2">
        <v>25</v>
      </c>
      <c r="EZ1666" s="2">
        <v>0</v>
      </c>
      <c r="FA1666" s="2">
        <v>0</v>
      </c>
      <c r="FB1666" s="2">
        <v>0</v>
      </c>
      <c r="FC1666" s="2">
        <v>0</v>
      </c>
      <c r="FD1666" s="2">
        <v>0</v>
      </c>
      <c r="FE1666" s="2">
        <v>0</v>
      </c>
      <c r="FF1666" s="2">
        <v>0</v>
      </c>
      <c r="FG1666" s="2">
        <v>0</v>
      </c>
      <c r="FH1666" s="2">
        <v>0</v>
      </c>
      <c r="FI1666" s="2">
        <v>0</v>
      </c>
      <c r="FJ1666" s="2">
        <v>0</v>
      </c>
      <c r="FK1666" s="2">
        <v>0</v>
      </c>
      <c r="FL1666" s="2">
        <v>0</v>
      </c>
      <c r="FM1666" s="2">
        <v>0</v>
      </c>
      <c r="FN1666" s="2">
        <v>0</v>
      </c>
      <c r="FO1666" s="2">
        <v>0</v>
      </c>
      <c r="FP1666" s="2">
        <v>0</v>
      </c>
      <c r="FQ1666" s="2">
        <v>0</v>
      </c>
      <c r="FR1666" s="2">
        <v>0</v>
      </c>
      <c r="FS1666" s="2">
        <v>0</v>
      </c>
      <c r="FT1666" s="2">
        <v>0</v>
      </c>
      <c r="FU1666" s="2">
        <v>0</v>
      </c>
      <c r="FV1666" s="2">
        <v>0</v>
      </c>
      <c r="FW1666" s="2">
        <v>0</v>
      </c>
      <c r="FX1666" s="2">
        <v>0</v>
      </c>
      <c r="FY1666" s="2">
        <v>0</v>
      </c>
      <c r="FZ1666" s="2">
        <v>0</v>
      </c>
      <c r="GA1666" s="2">
        <v>0</v>
      </c>
      <c r="GB1666" s="2">
        <v>0</v>
      </c>
      <c r="GC1666" s="2">
        <v>50</v>
      </c>
      <c r="GD1666" s="2">
        <v>100</v>
      </c>
      <c r="GE1666" s="2">
        <v>3</v>
      </c>
      <c r="GF1666" s="2" t="s">
        <v>188</v>
      </c>
    </row>
    <row r="1667" spans="1:188" x14ac:dyDescent="0.7">
      <c r="A1667" s="2">
        <v>1648644</v>
      </c>
      <c r="B1667" s="2" t="s">
        <v>1853</v>
      </c>
      <c r="C1667" s="3">
        <v>41640</v>
      </c>
      <c r="D1667" s="2">
        <v>5</v>
      </c>
      <c r="E1667" s="2">
        <v>3</v>
      </c>
      <c r="F1667" s="2">
        <v>1</v>
      </c>
      <c r="G1667" s="2">
        <v>3</v>
      </c>
      <c r="H1667" s="2">
        <v>0</v>
      </c>
      <c r="I1667" s="2">
        <v>1</v>
      </c>
      <c r="J1667" s="2">
        <v>0</v>
      </c>
      <c r="K1667" s="2">
        <v>2</v>
      </c>
      <c r="L1667" s="2">
        <v>0</v>
      </c>
      <c r="M1667" s="2">
        <v>1</v>
      </c>
      <c r="N1667" s="2">
        <v>0</v>
      </c>
      <c r="O1667" s="2">
        <v>2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1</v>
      </c>
      <c r="AI1667" s="2">
        <v>1</v>
      </c>
      <c r="AJ1667" s="2">
        <v>0</v>
      </c>
      <c r="AK1667" s="2">
        <v>0</v>
      </c>
      <c r="AL1667" s="2">
        <v>0</v>
      </c>
      <c r="AM1667" s="2">
        <v>0</v>
      </c>
      <c r="AN1667" s="2">
        <v>1</v>
      </c>
      <c r="AO1667" s="2">
        <v>0</v>
      </c>
      <c r="AP1667" s="2">
        <v>0</v>
      </c>
      <c r="AQ1667" s="2">
        <v>0</v>
      </c>
      <c r="AR1667" s="2">
        <v>1</v>
      </c>
      <c r="AS1667" s="2">
        <v>0</v>
      </c>
      <c r="AT1667" s="2">
        <v>0</v>
      </c>
      <c r="AU1667" s="2">
        <v>0</v>
      </c>
      <c r="AV1667" s="2">
        <v>1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444.9</v>
      </c>
      <c r="CG1667" s="2">
        <v>594.9</v>
      </c>
      <c r="CH1667" s="2">
        <v>0</v>
      </c>
      <c r="CI1667" s="2">
        <v>50</v>
      </c>
      <c r="CJ1667" s="2">
        <v>0</v>
      </c>
      <c r="CK1667" s="2">
        <v>394.9</v>
      </c>
      <c r="CL1667" s="2">
        <v>0</v>
      </c>
      <c r="CM1667" s="2">
        <v>0</v>
      </c>
      <c r="CN1667" s="2">
        <v>0</v>
      </c>
      <c r="CO1667" s="2">
        <v>50</v>
      </c>
      <c r="CP1667" s="2">
        <v>0</v>
      </c>
      <c r="CQ1667" s="2">
        <v>394.9</v>
      </c>
      <c r="CR1667" s="2">
        <v>0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2">
        <v>50</v>
      </c>
      <c r="DC1667" s="2">
        <v>0</v>
      </c>
      <c r="DD1667" s="2">
        <v>394.9</v>
      </c>
      <c r="DE1667" s="2">
        <v>0</v>
      </c>
      <c r="DF1667" s="2">
        <v>200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0</v>
      </c>
      <c r="EH1667" s="2">
        <v>0</v>
      </c>
      <c r="EI1667" s="2">
        <v>50</v>
      </c>
      <c r="EJ1667" s="2">
        <v>0</v>
      </c>
      <c r="EK1667" s="2">
        <v>0</v>
      </c>
      <c r="EL1667" s="2">
        <v>0</v>
      </c>
      <c r="EM1667" s="2">
        <v>0</v>
      </c>
      <c r="EN1667" s="2">
        <v>0</v>
      </c>
      <c r="EO1667" s="2">
        <v>0</v>
      </c>
      <c r="EP1667" s="2">
        <v>0</v>
      </c>
      <c r="EQ1667" s="2">
        <v>0</v>
      </c>
      <c r="ER1667" s="2">
        <v>0</v>
      </c>
      <c r="ES1667" s="2">
        <v>0</v>
      </c>
      <c r="ET1667" s="2">
        <v>0</v>
      </c>
      <c r="EU1667" s="2">
        <v>0</v>
      </c>
      <c r="EV1667" s="2">
        <v>0</v>
      </c>
      <c r="EW1667" s="2">
        <v>0</v>
      </c>
      <c r="EX1667" s="2">
        <v>0</v>
      </c>
      <c r="EY1667" s="2">
        <v>0</v>
      </c>
      <c r="EZ1667" s="2">
        <v>0</v>
      </c>
      <c r="FA1667" s="2">
        <v>0</v>
      </c>
      <c r="FB1667" s="2">
        <v>0</v>
      </c>
      <c r="FC1667" s="2">
        <v>0</v>
      </c>
      <c r="FD1667" s="2">
        <v>0</v>
      </c>
      <c r="FE1667" s="2">
        <v>0</v>
      </c>
      <c r="FF1667" s="2">
        <v>0</v>
      </c>
      <c r="FG1667" s="2">
        <v>0</v>
      </c>
      <c r="FH1667" s="2">
        <v>0</v>
      </c>
      <c r="FI1667" s="2">
        <v>0</v>
      </c>
      <c r="FJ1667" s="2">
        <v>0</v>
      </c>
      <c r="FK1667" s="2">
        <v>0</v>
      </c>
      <c r="FL1667" s="2">
        <v>0</v>
      </c>
      <c r="FM1667" s="2">
        <v>394.9</v>
      </c>
      <c r="FN1667" s="2">
        <v>0</v>
      </c>
      <c r="FO1667" s="2">
        <v>0</v>
      </c>
      <c r="FP1667" s="2">
        <v>0</v>
      </c>
      <c r="FQ1667" s="2">
        <v>0</v>
      </c>
      <c r="FR1667" s="2">
        <v>0</v>
      </c>
      <c r="FS1667" s="2">
        <v>0</v>
      </c>
      <c r="FT1667" s="2">
        <v>0</v>
      </c>
      <c r="FU1667" s="2">
        <v>0</v>
      </c>
      <c r="FV1667" s="2">
        <v>0</v>
      </c>
      <c r="FW1667" s="2">
        <v>0</v>
      </c>
      <c r="FX1667" s="2">
        <v>0</v>
      </c>
      <c r="FY1667" s="2">
        <v>0</v>
      </c>
      <c r="FZ1667" s="2">
        <v>0</v>
      </c>
      <c r="GA1667" s="2">
        <v>0</v>
      </c>
      <c r="GB1667" s="2">
        <v>0</v>
      </c>
      <c r="GC1667" s="2">
        <v>0</v>
      </c>
      <c r="GD1667" s="2">
        <v>444.9</v>
      </c>
      <c r="GE1667" s="2">
        <v>3</v>
      </c>
      <c r="GF1667" s="2" t="s">
        <v>188</v>
      </c>
    </row>
    <row r="1668" spans="1:188" x14ac:dyDescent="0.7">
      <c r="A1668" s="2">
        <v>1649100</v>
      </c>
      <c r="B1668" s="2" t="s">
        <v>1854</v>
      </c>
      <c r="C1668" s="3">
        <v>41275</v>
      </c>
      <c r="D1668" s="2">
        <v>6</v>
      </c>
      <c r="E1668" s="2">
        <v>4</v>
      </c>
      <c r="F1668" s="2">
        <v>2</v>
      </c>
      <c r="G1668" s="2">
        <v>4</v>
      </c>
      <c r="H1668" s="2">
        <v>3</v>
      </c>
      <c r="I1668" s="2">
        <v>0</v>
      </c>
      <c r="J1668" s="2">
        <v>1</v>
      </c>
      <c r="K1668" s="2">
        <v>0</v>
      </c>
      <c r="L1668" s="2">
        <v>8</v>
      </c>
      <c r="M1668" s="2">
        <v>3</v>
      </c>
      <c r="N1668" s="2">
        <v>0</v>
      </c>
      <c r="O1668" s="2">
        <v>1</v>
      </c>
      <c r="P1668" s="2">
        <v>0</v>
      </c>
      <c r="Q1668" s="2">
        <v>8</v>
      </c>
      <c r="R1668" s="2">
        <v>0</v>
      </c>
      <c r="S1668" s="2">
        <v>0</v>
      </c>
      <c r="T1668" s="2">
        <v>0</v>
      </c>
      <c r="U1668" s="2">
        <v>0</v>
      </c>
      <c r="V1668" s="2">
        <v>1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1</v>
      </c>
      <c r="AO1668" s="2">
        <v>0</v>
      </c>
      <c r="AP1668" s="2">
        <v>0</v>
      </c>
      <c r="AQ1668" s="2">
        <v>0</v>
      </c>
      <c r="AR1668" s="2">
        <v>1</v>
      </c>
      <c r="AS1668" s="2">
        <v>0</v>
      </c>
      <c r="AT1668" s="2">
        <v>0</v>
      </c>
      <c r="AU1668" s="2">
        <v>0</v>
      </c>
      <c r="AV1668" s="2">
        <v>1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1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110</v>
      </c>
      <c r="CG1668" s="2">
        <v>286.64</v>
      </c>
      <c r="CH1668" s="2">
        <v>60</v>
      </c>
      <c r="CI1668" s="2">
        <v>0</v>
      </c>
      <c r="CJ1668" s="2">
        <v>50</v>
      </c>
      <c r="CK1668" s="2">
        <v>0</v>
      </c>
      <c r="CL1668" s="2">
        <v>236.64</v>
      </c>
      <c r="CM1668" s="2">
        <v>0</v>
      </c>
      <c r="CN1668" s="2">
        <v>60</v>
      </c>
      <c r="CO1668" s="2">
        <v>0</v>
      </c>
      <c r="CP1668" s="2">
        <v>50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60</v>
      </c>
      <c r="DC1668" s="2">
        <v>0</v>
      </c>
      <c r="DD1668" s="2">
        <v>50</v>
      </c>
      <c r="DE1668" s="2">
        <v>0</v>
      </c>
      <c r="DF1668" s="2">
        <v>236.64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60</v>
      </c>
      <c r="EE1668" s="2">
        <v>0</v>
      </c>
      <c r="EF1668" s="2">
        <v>0</v>
      </c>
      <c r="EG1668" s="2">
        <v>0</v>
      </c>
      <c r="EH1668" s="2">
        <v>0</v>
      </c>
      <c r="EI1668" s="2">
        <v>0</v>
      </c>
      <c r="EJ1668" s="2">
        <v>0</v>
      </c>
      <c r="EK1668" s="2">
        <v>0</v>
      </c>
      <c r="EL1668" s="2">
        <v>0</v>
      </c>
      <c r="EM1668" s="2">
        <v>0</v>
      </c>
      <c r="EN1668" s="2">
        <v>0</v>
      </c>
      <c r="EO1668" s="2">
        <v>0</v>
      </c>
      <c r="EP1668" s="2">
        <v>0</v>
      </c>
      <c r="EQ1668" s="2">
        <v>0</v>
      </c>
      <c r="ER1668" s="2">
        <v>0</v>
      </c>
      <c r="ES1668" s="2">
        <v>0</v>
      </c>
      <c r="ET1668" s="2">
        <v>0</v>
      </c>
      <c r="EU1668" s="2">
        <v>0</v>
      </c>
      <c r="EV1668" s="2">
        <v>0</v>
      </c>
      <c r="EW1668" s="2">
        <v>0</v>
      </c>
      <c r="EX1668" s="2">
        <v>0</v>
      </c>
      <c r="EY1668" s="2">
        <v>0</v>
      </c>
      <c r="EZ1668" s="2">
        <v>0</v>
      </c>
      <c r="FA1668" s="2">
        <v>0</v>
      </c>
      <c r="FB1668" s="2">
        <v>0</v>
      </c>
      <c r="FC1668" s="2">
        <v>50</v>
      </c>
      <c r="FD1668" s="2">
        <v>0</v>
      </c>
      <c r="FE1668" s="2">
        <v>0</v>
      </c>
      <c r="FF1668" s="2">
        <v>0</v>
      </c>
      <c r="FG1668" s="2">
        <v>0</v>
      </c>
      <c r="FH1668" s="2">
        <v>0</v>
      </c>
      <c r="FI1668" s="2">
        <v>0</v>
      </c>
      <c r="FJ1668" s="2">
        <v>0</v>
      </c>
      <c r="FK1668" s="2">
        <v>0</v>
      </c>
      <c r="FL1668" s="2">
        <v>0</v>
      </c>
      <c r="FM1668" s="2">
        <v>0</v>
      </c>
      <c r="FN1668" s="2">
        <v>0</v>
      </c>
      <c r="FO1668" s="2">
        <v>0</v>
      </c>
      <c r="FP1668" s="2">
        <v>0</v>
      </c>
      <c r="FQ1668" s="2">
        <v>0</v>
      </c>
      <c r="FR1668" s="2">
        <v>0</v>
      </c>
      <c r="FS1668" s="2">
        <v>0</v>
      </c>
      <c r="FT1668" s="2">
        <v>75</v>
      </c>
      <c r="FU1668" s="2">
        <v>52.59</v>
      </c>
      <c r="FV1668" s="2">
        <v>0</v>
      </c>
      <c r="FW1668" s="2">
        <v>77.09</v>
      </c>
      <c r="FX1668" s="2">
        <v>0</v>
      </c>
      <c r="FY1668" s="2">
        <v>15.48</v>
      </c>
      <c r="FZ1668" s="2">
        <v>0</v>
      </c>
      <c r="GA1668" s="2">
        <v>0</v>
      </c>
      <c r="GB1668" s="2">
        <v>0</v>
      </c>
      <c r="GC1668" s="2">
        <v>16.48</v>
      </c>
      <c r="GD1668" s="2">
        <v>346.64</v>
      </c>
      <c r="GE1668" s="2">
        <v>12</v>
      </c>
      <c r="GF1668" s="2" t="s">
        <v>188</v>
      </c>
    </row>
    <row r="1669" spans="1:188" x14ac:dyDescent="0.7">
      <c r="A1669" s="2">
        <v>1649232</v>
      </c>
      <c r="B1669" s="2" t="s">
        <v>1855</v>
      </c>
      <c r="C1669" s="3">
        <v>41275</v>
      </c>
      <c r="D1669" s="2">
        <v>6</v>
      </c>
      <c r="E1669" s="2">
        <v>3</v>
      </c>
      <c r="F1669" s="2">
        <v>1</v>
      </c>
      <c r="G1669" s="2">
        <v>3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1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1</v>
      </c>
      <c r="AE1669" s="2">
        <v>0</v>
      </c>
      <c r="AF1669" s="2">
        <v>0</v>
      </c>
      <c r="AG1669" s="2">
        <v>0</v>
      </c>
      <c r="AH1669" s="2">
        <v>1</v>
      </c>
      <c r="AI1669" s="2">
        <v>1</v>
      </c>
      <c r="AJ1669" s="2">
        <v>0</v>
      </c>
      <c r="AK1669" s="2">
        <v>0</v>
      </c>
      <c r="AL1669" s="2">
        <v>0</v>
      </c>
      <c r="AM1669" s="2">
        <v>0</v>
      </c>
      <c r="AN1669" s="2">
        <v>1</v>
      </c>
      <c r="AO1669" s="2">
        <v>0</v>
      </c>
      <c r="AP1669" s="2">
        <v>0</v>
      </c>
      <c r="AQ1669" s="2">
        <v>0</v>
      </c>
      <c r="AR1669" s="2">
        <v>1</v>
      </c>
      <c r="AS1669" s="2">
        <v>0</v>
      </c>
      <c r="AT1669" s="2">
        <v>0</v>
      </c>
      <c r="AU1669" s="2">
        <v>0</v>
      </c>
      <c r="AV1669" s="2">
        <v>1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1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354.47</v>
      </c>
      <c r="CG1669" s="2">
        <v>254.47</v>
      </c>
      <c r="CH1669" s="2">
        <v>100</v>
      </c>
      <c r="CI1669" s="2">
        <v>0</v>
      </c>
      <c r="CJ1669" s="2">
        <v>82</v>
      </c>
      <c r="CK1669" s="2">
        <v>0</v>
      </c>
      <c r="CL1669" s="2">
        <v>172.47</v>
      </c>
      <c r="CM1669" s="2">
        <v>0</v>
      </c>
      <c r="CN1669" s="2">
        <v>100</v>
      </c>
      <c r="CO1669" s="2">
        <v>0</v>
      </c>
      <c r="CP1669" s="2">
        <v>82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0</v>
      </c>
      <c r="DB1669" s="2">
        <v>100</v>
      </c>
      <c r="DC1669" s="2">
        <v>0</v>
      </c>
      <c r="DD1669" s="2">
        <v>82</v>
      </c>
      <c r="DE1669" s="2">
        <v>0</v>
      </c>
      <c r="DF1669" s="2">
        <v>172.47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0</v>
      </c>
      <c r="EF1669" s="2">
        <v>100</v>
      </c>
      <c r="EG1669" s="2">
        <v>0</v>
      </c>
      <c r="EH1669" s="2">
        <v>0</v>
      </c>
      <c r="EI1669" s="2">
        <v>0</v>
      </c>
      <c r="EJ1669" s="2">
        <v>0</v>
      </c>
      <c r="EK1669" s="2">
        <v>0</v>
      </c>
      <c r="EL1669" s="2">
        <v>0</v>
      </c>
      <c r="EM1669" s="2">
        <v>0</v>
      </c>
      <c r="EN1669" s="2">
        <v>0</v>
      </c>
      <c r="EO1669" s="2">
        <v>0</v>
      </c>
      <c r="EP1669" s="2">
        <v>0</v>
      </c>
      <c r="EQ1669" s="2">
        <v>0</v>
      </c>
      <c r="ER1669" s="2">
        <v>0</v>
      </c>
      <c r="ES1669" s="2">
        <v>0</v>
      </c>
      <c r="ET1669" s="2">
        <v>0</v>
      </c>
      <c r="EU1669" s="2">
        <v>0</v>
      </c>
      <c r="EV1669" s="2">
        <v>0</v>
      </c>
      <c r="EW1669" s="2">
        <v>0</v>
      </c>
      <c r="EX1669" s="2">
        <v>0</v>
      </c>
      <c r="EY1669" s="2">
        <v>0</v>
      </c>
      <c r="EZ1669" s="2">
        <v>0</v>
      </c>
      <c r="FA1669" s="2">
        <v>0</v>
      </c>
      <c r="FB1669" s="2">
        <v>0</v>
      </c>
      <c r="FC1669" s="2">
        <v>0</v>
      </c>
      <c r="FD1669" s="2">
        <v>0</v>
      </c>
      <c r="FE1669" s="2">
        <v>82</v>
      </c>
      <c r="FF1669" s="2">
        <v>0</v>
      </c>
      <c r="FG1669" s="2">
        <v>0</v>
      </c>
      <c r="FH1669" s="2">
        <v>0</v>
      </c>
      <c r="FI1669" s="2">
        <v>0</v>
      </c>
      <c r="FJ1669" s="2">
        <v>0</v>
      </c>
      <c r="FK1669" s="2">
        <v>0</v>
      </c>
      <c r="FL1669" s="2">
        <v>0</v>
      </c>
      <c r="FM1669" s="2">
        <v>0</v>
      </c>
      <c r="FN1669" s="2">
        <v>0</v>
      </c>
      <c r="FO1669" s="2">
        <v>0</v>
      </c>
      <c r="FP1669" s="2">
        <v>0</v>
      </c>
      <c r="FQ1669" s="2">
        <v>0</v>
      </c>
      <c r="FR1669" s="2">
        <v>0</v>
      </c>
      <c r="FS1669" s="2">
        <v>0</v>
      </c>
      <c r="FT1669" s="2">
        <v>0</v>
      </c>
      <c r="FU1669" s="2">
        <v>0</v>
      </c>
      <c r="FV1669" s="2">
        <v>0</v>
      </c>
      <c r="FW1669" s="2">
        <v>0</v>
      </c>
      <c r="FX1669" s="2">
        <v>0</v>
      </c>
      <c r="FY1669" s="2">
        <v>0</v>
      </c>
      <c r="FZ1669" s="2">
        <v>0</v>
      </c>
      <c r="GA1669" s="2">
        <v>0</v>
      </c>
      <c r="GB1669" s="2">
        <v>0</v>
      </c>
      <c r="GC1669" s="2">
        <v>172.47</v>
      </c>
      <c r="GD1669" s="2">
        <v>354.47</v>
      </c>
      <c r="GE1669" s="2">
        <v>3</v>
      </c>
      <c r="GF1669" s="2" t="s">
        <v>188</v>
      </c>
    </row>
    <row r="1670" spans="1:188" x14ac:dyDescent="0.7">
      <c r="A1670" s="2">
        <v>1650727</v>
      </c>
      <c r="B1670" s="2" t="s">
        <v>1856</v>
      </c>
      <c r="C1670" s="3">
        <v>41275</v>
      </c>
      <c r="D1670" s="2">
        <v>6</v>
      </c>
      <c r="E1670" s="2">
        <v>4</v>
      </c>
      <c r="F1670" s="2">
        <v>2</v>
      </c>
      <c r="G1670" s="2">
        <v>4</v>
      </c>
      <c r="H1670" s="2">
        <v>1</v>
      </c>
      <c r="I1670" s="2">
        <v>0</v>
      </c>
      <c r="J1670" s="2">
        <v>1</v>
      </c>
      <c r="K1670" s="2">
        <v>0</v>
      </c>
      <c r="L1670" s="2">
        <v>1</v>
      </c>
      <c r="M1670" s="2">
        <v>1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1</v>
      </c>
      <c r="AI1670" s="2">
        <v>1</v>
      </c>
      <c r="AJ1670" s="2">
        <v>0</v>
      </c>
      <c r="AK1670" s="2">
        <v>0</v>
      </c>
      <c r="AL1670" s="2">
        <v>0</v>
      </c>
      <c r="AM1670" s="2">
        <v>0</v>
      </c>
      <c r="AN1670" s="2">
        <v>1</v>
      </c>
      <c r="AO1670" s="2">
        <v>0</v>
      </c>
      <c r="AP1670" s="2">
        <v>0</v>
      </c>
      <c r="AQ1670" s="2">
        <v>0</v>
      </c>
      <c r="AR1670" s="2">
        <v>1</v>
      </c>
      <c r="AS1670" s="2">
        <v>0</v>
      </c>
      <c r="AT1670" s="2">
        <v>0</v>
      </c>
      <c r="AU1670" s="2">
        <v>0</v>
      </c>
      <c r="AV1670" s="2">
        <v>1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1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149</v>
      </c>
      <c r="CG1670" s="2">
        <v>206</v>
      </c>
      <c r="CH1670" s="2">
        <v>50</v>
      </c>
      <c r="CI1670" s="2">
        <v>0</v>
      </c>
      <c r="CJ1670" s="2">
        <v>99</v>
      </c>
      <c r="CK1670" s="2">
        <v>0</v>
      </c>
      <c r="CL1670" s="2">
        <v>107</v>
      </c>
      <c r="CM1670" s="2">
        <v>0</v>
      </c>
      <c r="CN1670" s="2">
        <v>50</v>
      </c>
      <c r="CO1670" s="2">
        <v>0</v>
      </c>
      <c r="CP1670" s="2">
        <v>99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50</v>
      </c>
      <c r="DC1670" s="2">
        <v>0</v>
      </c>
      <c r="DD1670" s="2">
        <v>99</v>
      </c>
      <c r="DE1670" s="2">
        <v>0</v>
      </c>
      <c r="DF1670" s="2">
        <v>107</v>
      </c>
      <c r="DG1670" s="2">
        <v>0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0</v>
      </c>
      <c r="DU1670" s="2">
        <v>0</v>
      </c>
      <c r="DV1670" s="2">
        <v>0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50</v>
      </c>
      <c r="EF1670" s="2">
        <v>0</v>
      </c>
      <c r="EG1670" s="2">
        <v>0</v>
      </c>
      <c r="EH1670" s="2">
        <v>0</v>
      </c>
      <c r="EI1670" s="2">
        <v>0</v>
      </c>
      <c r="EJ1670" s="2">
        <v>0</v>
      </c>
      <c r="EK1670" s="2">
        <v>0</v>
      </c>
      <c r="EL1670" s="2">
        <v>0</v>
      </c>
      <c r="EM1670" s="2">
        <v>0</v>
      </c>
      <c r="EN1670" s="2">
        <v>0</v>
      </c>
      <c r="EO1670" s="2">
        <v>0</v>
      </c>
      <c r="EP1670" s="2">
        <v>0</v>
      </c>
      <c r="EQ1670" s="2">
        <v>0</v>
      </c>
      <c r="ER1670" s="2">
        <v>0</v>
      </c>
      <c r="ES1670" s="2">
        <v>0</v>
      </c>
      <c r="ET1670" s="2">
        <v>0</v>
      </c>
      <c r="EU1670" s="2">
        <v>0</v>
      </c>
      <c r="EV1670" s="2">
        <v>0</v>
      </c>
      <c r="EW1670" s="2">
        <v>0</v>
      </c>
      <c r="EX1670" s="2">
        <v>0</v>
      </c>
      <c r="EY1670" s="2">
        <v>0</v>
      </c>
      <c r="EZ1670" s="2">
        <v>0</v>
      </c>
      <c r="FA1670" s="2">
        <v>0</v>
      </c>
      <c r="FB1670" s="2">
        <v>99</v>
      </c>
      <c r="FC1670" s="2">
        <v>0</v>
      </c>
      <c r="FD1670" s="2">
        <v>0</v>
      </c>
      <c r="FE1670" s="2">
        <v>0</v>
      </c>
      <c r="FF1670" s="2">
        <v>0</v>
      </c>
      <c r="FG1670" s="2">
        <v>0</v>
      </c>
      <c r="FH1670" s="2">
        <v>0</v>
      </c>
      <c r="FI1670" s="2">
        <v>0</v>
      </c>
      <c r="FJ1670" s="2">
        <v>0</v>
      </c>
      <c r="FK1670" s="2">
        <v>0</v>
      </c>
      <c r="FL1670" s="2">
        <v>0</v>
      </c>
      <c r="FM1670" s="2">
        <v>0</v>
      </c>
      <c r="FN1670" s="2">
        <v>0</v>
      </c>
      <c r="FO1670" s="2">
        <v>0</v>
      </c>
      <c r="FP1670" s="2">
        <v>0</v>
      </c>
      <c r="FQ1670" s="2">
        <v>0</v>
      </c>
      <c r="FR1670" s="2">
        <v>0</v>
      </c>
      <c r="FS1670" s="2">
        <v>0</v>
      </c>
      <c r="FT1670" s="2">
        <v>0</v>
      </c>
      <c r="FU1670" s="2">
        <v>0</v>
      </c>
      <c r="FV1670" s="2">
        <v>0</v>
      </c>
      <c r="FW1670" s="2">
        <v>0</v>
      </c>
      <c r="FX1670" s="2">
        <v>0</v>
      </c>
      <c r="FY1670" s="2">
        <v>0</v>
      </c>
      <c r="FZ1670" s="2">
        <v>107</v>
      </c>
      <c r="GA1670" s="2">
        <v>0</v>
      </c>
      <c r="GB1670" s="2">
        <v>0</v>
      </c>
      <c r="GC1670" s="2">
        <v>0</v>
      </c>
      <c r="GD1670" s="2">
        <v>256</v>
      </c>
      <c r="GE1670" s="2">
        <v>3</v>
      </c>
      <c r="GF1670" s="2" t="s">
        <v>188</v>
      </c>
    </row>
    <row r="1671" spans="1:188" x14ac:dyDescent="0.7">
      <c r="A1671" s="2">
        <v>1651318</v>
      </c>
      <c r="B1671" s="2" t="s">
        <v>1857</v>
      </c>
      <c r="C1671" s="3">
        <v>41275</v>
      </c>
      <c r="D1671" s="2">
        <v>6</v>
      </c>
      <c r="E1671" s="2">
        <v>3</v>
      </c>
      <c r="F1671" s="2">
        <v>1</v>
      </c>
      <c r="G1671" s="2">
        <v>3</v>
      </c>
      <c r="H1671" s="2">
        <v>2</v>
      </c>
      <c r="I1671" s="2">
        <v>0</v>
      </c>
      <c r="J1671" s="2">
        <v>1</v>
      </c>
      <c r="K1671" s="2">
        <v>0</v>
      </c>
      <c r="L1671" s="2">
        <v>1</v>
      </c>
      <c r="M1671" s="2">
        <v>2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1</v>
      </c>
      <c r="AE1671" s="2">
        <v>0</v>
      </c>
      <c r="AF1671" s="2">
        <v>0</v>
      </c>
      <c r="AG1671" s="2">
        <v>0</v>
      </c>
      <c r="AH1671" s="2">
        <v>1</v>
      </c>
      <c r="AI1671" s="2">
        <v>1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0</v>
      </c>
      <c r="AP1671" s="2">
        <v>0</v>
      </c>
      <c r="AQ1671" s="2">
        <v>0</v>
      </c>
      <c r="AR1671" s="2">
        <v>1</v>
      </c>
      <c r="AS1671" s="2">
        <v>0</v>
      </c>
      <c r="AT1671" s="2">
        <v>0</v>
      </c>
      <c r="AU1671" s="2">
        <v>0</v>
      </c>
      <c r="AV1671" s="2">
        <v>1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1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50</v>
      </c>
      <c r="CG1671" s="2">
        <v>20</v>
      </c>
      <c r="CH1671" s="2">
        <v>30</v>
      </c>
      <c r="CI1671" s="2">
        <v>0</v>
      </c>
      <c r="CJ1671" s="2">
        <v>10</v>
      </c>
      <c r="CK1671" s="2">
        <v>0</v>
      </c>
      <c r="CL1671" s="2">
        <v>10</v>
      </c>
      <c r="CM1671" s="2">
        <v>0</v>
      </c>
      <c r="CN1671" s="2">
        <v>30</v>
      </c>
      <c r="CO1671" s="2">
        <v>0</v>
      </c>
      <c r="CP1671" s="2">
        <v>10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0</v>
      </c>
      <c r="DB1671" s="2">
        <v>30</v>
      </c>
      <c r="DC1671" s="2">
        <v>0</v>
      </c>
      <c r="DD1671" s="2">
        <v>10</v>
      </c>
      <c r="DE1671" s="2">
        <v>0</v>
      </c>
      <c r="DF1671" s="2">
        <v>10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10</v>
      </c>
      <c r="DX1671" s="2">
        <v>0</v>
      </c>
      <c r="DY1671" s="2">
        <v>20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0</v>
      </c>
      <c r="EF1671" s="2">
        <v>0</v>
      </c>
      <c r="EG1671" s="2">
        <v>0</v>
      </c>
      <c r="EH1671" s="2">
        <v>0</v>
      </c>
      <c r="EI1671" s="2">
        <v>0</v>
      </c>
      <c r="EJ1671" s="2">
        <v>0</v>
      </c>
      <c r="EK1671" s="2">
        <v>0</v>
      </c>
      <c r="EL1671" s="2">
        <v>0</v>
      </c>
      <c r="EM1671" s="2">
        <v>0</v>
      </c>
      <c r="EN1671" s="2">
        <v>0</v>
      </c>
      <c r="EO1671" s="2">
        <v>0</v>
      </c>
      <c r="EP1671" s="2">
        <v>0</v>
      </c>
      <c r="EQ1671" s="2">
        <v>0</v>
      </c>
      <c r="ER1671" s="2">
        <v>0</v>
      </c>
      <c r="ES1671" s="2">
        <v>0</v>
      </c>
      <c r="ET1671" s="2">
        <v>0</v>
      </c>
      <c r="EU1671" s="2">
        <v>0</v>
      </c>
      <c r="EV1671" s="2">
        <v>0</v>
      </c>
      <c r="EW1671" s="2">
        <v>0</v>
      </c>
      <c r="EX1671" s="2">
        <v>0</v>
      </c>
      <c r="EY1671" s="2">
        <v>0</v>
      </c>
      <c r="EZ1671" s="2">
        <v>0</v>
      </c>
      <c r="FA1671" s="2">
        <v>0</v>
      </c>
      <c r="FB1671" s="2">
        <v>10</v>
      </c>
      <c r="FC1671" s="2">
        <v>0</v>
      </c>
      <c r="FD1671" s="2">
        <v>0</v>
      </c>
      <c r="FE1671" s="2">
        <v>0</v>
      </c>
      <c r="FF1671" s="2">
        <v>0</v>
      </c>
      <c r="FG1671" s="2">
        <v>0</v>
      </c>
      <c r="FH1671" s="2">
        <v>0</v>
      </c>
      <c r="FI1671" s="2">
        <v>0</v>
      </c>
      <c r="FJ1671" s="2">
        <v>0</v>
      </c>
      <c r="FK1671" s="2">
        <v>0</v>
      </c>
      <c r="FL1671" s="2">
        <v>0</v>
      </c>
      <c r="FM1671" s="2">
        <v>0</v>
      </c>
      <c r="FN1671" s="2">
        <v>0</v>
      </c>
      <c r="FO1671" s="2">
        <v>0</v>
      </c>
      <c r="FP1671" s="2">
        <v>0</v>
      </c>
      <c r="FQ1671" s="2">
        <v>0</v>
      </c>
      <c r="FR1671" s="2">
        <v>0</v>
      </c>
      <c r="FS1671" s="2">
        <v>0</v>
      </c>
      <c r="FT1671" s="2">
        <v>0</v>
      </c>
      <c r="FU1671" s="2">
        <v>0</v>
      </c>
      <c r="FV1671" s="2">
        <v>0</v>
      </c>
      <c r="FW1671" s="2">
        <v>0</v>
      </c>
      <c r="FX1671" s="2">
        <v>0</v>
      </c>
      <c r="FY1671" s="2">
        <v>0</v>
      </c>
      <c r="FZ1671" s="2">
        <v>0</v>
      </c>
      <c r="GA1671" s="2">
        <v>0</v>
      </c>
      <c r="GB1671" s="2">
        <v>10</v>
      </c>
      <c r="GC1671" s="2">
        <v>0</v>
      </c>
      <c r="GD1671" s="2">
        <v>50</v>
      </c>
      <c r="GE1671" s="2">
        <v>4</v>
      </c>
      <c r="GF1671" s="2" t="s">
        <v>188</v>
      </c>
    </row>
    <row r="1672" spans="1:188" x14ac:dyDescent="0.7">
      <c r="A1672" s="2">
        <v>1651939</v>
      </c>
      <c r="B1672" s="2" t="s">
        <v>1858</v>
      </c>
      <c r="C1672" s="3">
        <v>41640</v>
      </c>
      <c r="D1672" s="2">
        <v>5</v>
      </c>
      <c r="E1672" s="2">
        <v>3</v>
      </c>
      <c r="F1672" s="2">
        <v>1</v>
      </c>
      <c r="G1672" s="2">
        <v>3</v>
      </c>
      <c r="H1672" s="2">
        <v>0</v>
      </c>
      <c r="I1672" s="2">
        <v>1</v>
      </c>
      <c r="J1672" s="2">
        <v>0</v>
      </c>
      <c r="K1672" s="2">
        <v>1</v>
      </c>
      <c r="L1672" s="2">
        <v>0</v>
      </c>
      <c r="M1672" s="2">
        <v>1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1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1</v>
      </c>
      <c r="AI1672" s="2">
        <v>1</v>
      </c>
      <c r="AJ1672" s="2">
        <v>0</v>
      </c>
      <c r="AK1672" s="2">
        <v>0</v>
      </c>
      <c r="AL1672" s="2">
        <v>0</v>
      </c>
      <c r="AM1672" s="2">
        <v>0</v>
      </c>
      <c r="AN1672" s="2">
        <v>1</v>
      </c>
      <c r="AO1672" s="2">
        <v>0</v>
      </c>
      <c r="AP1672" s="2">
        <v>0</v>
      </c>
      <c r="AQ1672" s="2">
        <v>0</v>
      </c>
      <c r="AR1672" s="2">
        <v>1</v>
      </c>
      <c r="AS1672" s="2">
        <v>0</v>
      </c>
      <c r="AT1672" s="2">
        <v>0</v>
      </c>
      <c r="AU1672" s="2">
        <v>0</v>
      </c>
      <c r="AV1672" s="2">
        <v>1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40</v>
      </c>
      <c r="CG1672" s="2">
        <v>45</v>
      </c>
      <c r="CH1672" s="2">
        <v>0</v>
      </c>
      <c r="CI1672" s="2">
        <v>20</v>
      </c>
      <c r="CJ1672" s="2">
        <v>0</v>
      </c>
      <c r="CK1672" s="2">
        <v>20</v>
      </c>
      <c r="CL1672" s="2">
        <v>0</v>
      </c>
      <c r="CM1672" s="2">
        <v>0</v>
      </c>
      <c r="CN1672" s="2">
        <v>0</v>
      </c>
      <c r="CO1672" s="2">
        <v>20</v>
      </c>
      <c r="CP1672" s="2">
        <v>0</v>
      </c>
      <c r="CQ1672" s="2">
        <v>20</v>
      </c>
      <c r="CR1672" s="2">
        <v>0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20</v>
      </c>
      <c r="DC1672" s="2">
        <v>0</v>
      </c>
      <c r="DD1672" s="2">
        <v>20</v>
      </c>
      <c r="DE1672" s="2">
        <v>0</v>
      </c>
      <c r="DF1672" s="2">
        <v>25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2">
        <v>0</v>
      </c>
      <c r="DU1672" s="2">
        <v>0</v>
      </c>
      <c r="DV1672" s="2">
        <v>0</v>
      </c>
      <c r="DW1672" s="2">
        <v>0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0</v>
      </c>
      <c r="ED1672" s="2">
        <v>0</v>
      </c>
      <c r="EE1672" s="2">
        <v>0</v>
      </c>
      <c r="EF1672" s="2">
        <v>0</v>
      </c>
      <c r="EG1672" s="2">
        <v>0</v>
      </c>
      <c r="EH1672" s="2">
        <v>0</v>
      </c>
      <c r="EI1672" s="2">
        <v>0</v>
      </c>
      <c r="EJ1672" s="2">
        <v>0</v>
      </c>
      <c r="EK1672" s="2">
        <v>0</v>
      </c>
      <c r="EL1672" s="2">
        <v>0</v>
      </c>
      <c r="EM1672" s="2">
        <v>0</v>
      </c>
      <c r="EN1672" s="2">
        <v>0</v>
      </c>
      <c r="EO1672" s="2">
        <v>0</v>
      </c>
      <c r="EP1672" s="2">
        <v>0</v>
      </c>
      <c r="EQ1672" s="2">
        <v>20</v>
      </c>
      <c r="ER1672" s="2">
        <v>0</v>
      </c>
      <c r="ES1672" s="2">
        <v>0</v>
      </c>
      <c r="ET1672" s="2">
        <v>0</v>
      </c>
      <c r="EU1672" s="2">
        <v>0</v>
      </c>
      <c r="EV1672" s="2">
        <v>0</v>
      </c>
      <c r="EW1672" s="2">
        <v>0</v>
      </c>
      <c r="EX1672" s="2">
        <v>0</v>
      </c>
      <c r="EY1672" s="2">
        <v>0</v>
      </c>
      <c r="EZ1672" s="2">
        <v>0</v>
      </c>
      <c r="FA1672" s="2">
        <v>0</v>
      </c>
      <c r="FB1672" s="2">
        <v>0</v>
      </c>
      <c r="FC1672" s="2">
        <v>0</v>
      </c>
      <c r="FD1672" s="2">
        <v>0</v>
      </c>
      <c r="FE1672" s="2">
        <v>0</v>
      </c>
      <c r="FF1672" s="2">
        <v>0</v>
      </c>
      <c r="FG1672" s="2">
        <v>0</v>
      </c>
      <c r="FH1672" s="2">
        <v>0</v>
      </c>
      <c r="FI1672" s="2">
        <v>20</v>
      </c>
      <c r="FJ1672" s="2">
        <v>0</v>
      </c>
      <c r="FK1672" s="2">
        <v>0</v>
      </c>
      <c r="FL1672" s="2">
        <v>0</v>
      </c>
      <c r="FM1672" s="2">
        <v>0</v>
      </c>
      <c r="FN1672" s="2">
        <v>0</v>
      </c>
      <c r="FO1672" s="2">
        <v>0</v>
      </c>
      <c r="FP1672" s="2">
        <v>0</v>
      </c>
      <c r="FQ1672" s="2">
        <v>0</v>
      </c>
      <c r="FR1672" s="2">
        <v>0</v>
      </c>
      <c r="FS1672" s="2">
        <v>0</v>
      </c>
      <c r="FT1672" s="2">
        <v>0</v>
      </c>
      <c r="FU1672" s="2">
        <v>0</v>
      </c>
      <c r="FV1672" s="2">
        <v>0</v>
      </c>
      <c r="FW1672" s="2">
        <v>0</v>
      </c>
      <c r="FX1672" s="2">
        <v>0</v>
      </c>
      <c r="FY1672" s="2">
        <v>0</v>
      </c>
      <c r="FZ1672" s="2">
        <v>0</v>
      </c>
      <c r="GA1672" s="2">
        <v>0</v>
      </c>
      <c r="GB1672" s="2">
        <v>0</v>
      </c>
      <c r="GC1672" s="2">
        <v>0</v>
      </c>
      <c r="GD1672" s="2">
        <v>40</v>
      </c>
      <c r="GE1672" s="2">
        <v>2</v>
      </c>
      <c r="GF1672" s="2" t="s">
        <v>188</v>
      </c>
    </row>
    <row r="1673" spans="1:188" x14ac:dyDescent="0.7">
      <c r="A1673" s="2">
        <v>1652948</v>
      </c>
      <c r="B1673" s="2" t="s">
        <v>1859</v>
      </c>
      <c r="C1673" s="3">
        <v>41275</v>
      </c>
      <c r="D1673" s="2">
        <v>6</v>
      </c>
      <c r="E1673" s="2">
        <v>3</v>
      </c>
      <c r="F1673" s="2">
        <v>1</v>
      </c>
      <c r="G1673" s="2">
        <v>3</v>
      </c>
      <c r="H1673" s="2">
        <v>1</v>
      </c>
      <c r="I1673" s="2">
        <v>0</v>
      </c>
      <c r="J1673" s="2">
        <v>1</v>
      </c>
      <c r="K1673" s="2">
        <v>0</v>
      </c>
      <c r="L1673" s="2">
        <v>2</v>
      </c>
      <c r="M1673" s="2">
        <v>1</v>
      </c>
      <c r="N1673" s="2">
        <v>0</v>
      </c>
      <c r="O1673" s="2">
        <v>1</v>
      </c>
      <c r="P1673" s="2">
        <v>0</v>
      </c>
      <c r="Q1673" s="2">
        <v>2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1</v>
      </c>
      <c r="AE1673" s="2">
        <v>0</v>
      </c>
      <c r="AF1673" s="2">
        <v>0</v>
      </c>
      <c r="AG1673" s="2">
        <v>0</v>
      </c>
      <c r="AH1673" s="2">
        <v>1</v>
      </c>
      <c r="AI1673" s="2">
        <v>1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0</v>
      </c>
      <c r="AP1673" s="2">
        <v>0</v>
      </c>
      <c r="AQ1673" s="2">
        <v>0</v>
      </c>
      <c r="AR1673" s="2">
        <v>1</v>
      </c>
      <c r="AS1673" s="2">
        <v>0</v>
      </c>
      <c r="AT1673" s="2">
        <v>0</v>
      </c>
      <c r="AU1673" s="2">
        <v>0</v>
      </c>
      <c r="AV1673" s="2">
        <v>1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1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160</v>
      </c>
      <c r="CG1673" s="2">
        <v>140</v>
      </c>
      <c r="CH1673" s="2">
        <v>20</v>
      </c>
      <c r="CI1673" s="2">
        <v>0</v>
      </c>
      <c r="CJ1673" s="2">
        <v>25</v>
      </c>
      <c r="CK1673" s="2">
        <v>0</v>
      </c>
      <c r="CL1673" s="2">
        <v>115</v>
      </c>
      <c r="CM1673" s="2">
        <v>0</v>
      </c>
      <c r="CN1673" s="2">
        <v>20</v>
      </c>
      <c r="CO1673" s="2">
        <v>0</v>
      </c>
      <c r="CP1673" s="2">
        <v>25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20</v>
      </c>
      <c r="DC1673" s="2">
        <v>0</v>
      </c>
      <c r="DD1673" s="2">
        <v>25</v>
      </c>
      <c r="DE1673" s="2">
        <v>0</v>
      </c>
      <c r="DF1673" s="2">
        <v>115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20</v>
      </c>
      <c r="ED1673" s="2">
        <v>0</v>
      </c>
      <c r="EE1673" s="2">
        <v>0</v>
      </c>
      <c r="EF1673" s="2">
        <v>0</v>
      </c>
      <c r="EG1673" s="2">
        <v>0</v>
      </c>
      <c r="EH1673" s="2">
        <v>0</v>
      </c>
      <c r="EI1673" s="2">
        <v>0</v>
      </c>
      <c r="EJ1673" s="2">
        <v>0</v>
      </c>
      <c r="EK1673" s="2">
        <v>0</v>
      </c>
      <c r="EL1673" s="2">
        <v>0</v>
      </c>
      <c r="EM1673" s="2">
        <v>0</v>
      </c>
      <c r="EN1673" s="2">
        <v>0</v>
      </c>
      <c r="EO1673" s="2">
        <v>0</v>
      </c>
      <c r="EP1673" s="2">
        <v>0</v>
      </c>
      <c r="EQ1673" s="2">
        <v>0</v>
      </c>
      <c r="ER1673" s="2">
        <v>0</v>
      </c>
      <c r="ES1673" s="2">
        <v>0</v>
      </c>
      <c r="ET1673" s="2">
        <v>0</v>
      </c>
      <c r="EU1673" s="2">
        <v>0</v>
      </c>
      <c r="EV1673" s="2">
        <v>0</v>
      </c>
      <c r="EW1673" s="2">
        <v>0</v>
      </c>
      <c r="EX1673" s="2">
        <v>0</v>
      </c>
      <c r="EY1673" s="2">
        <v>25</v>
      </c>
      <c r="EZ1673" s="2">
        <v>0</v>
      </c>
      <c r="FA1673" s="2">
        <v>0</v>
      </c>
      <c r="FB1673" s="2">
        <v>0</v>
      </c>
      <c r="FC1673" s="2">
        <v>0</v>
      </c>
      <c r="FD1673" s="2">
        <v>0</v>
      </c>
      <c r="FE1673" s="2">
        <v>0</v>
      </c>
      <c r="FF1673" s="2">
        <v>0</v>
      </c>
      <c r="FG1673" s="2">
        <v>0</v>
      </c>
      <c r="FH1673" s="2">
        <v>0</v>
      </c>
      <c r="FI1673" s="2">
        <v>0</v>
      </c>
      <c r="FJ1673" s="2">
        <v>0</v>
      </c>
      <c r="FK1673" s="2">
        <v>0</v>
      </c>
      <c r="FL1673" s="2">
        <v>0</v>
      </c>
      <c r="FM1673" s="2">
        <v>0</v>
      </c>
      <c r="FN1673" s="2">
        <v>0</v>
      </c>
      <c r="FO1673" s="2">
        <v>0</v>
      </c>
      <c r="FP1673" s="2">
        <v>0</v>
      </c>
      <c r="FQ1673" s="2">
        <v>0</v>
      </c>
      <c r="FR1673" s="2">
        <v>115</v>
      </c>
      <c r="FS1673" s="2">
        <v>0</v>
      </c>
      <c r="FT1673" s="2">
        <v>0</v>
      </c>
      <c r="FU1673" s="2">
        <v>0</v>
      </c>
      <c r="FV1673" s="2">
        <v>0</v>
      </c>
      <c r="FW1673" s="2">
        <v>0</v>
      </c>
      <c r="FX1673" s="2">
        <v>0</v>
      </c>
      <c r="FY1673" s="2">
        <v>0</v>
      </c>
      <c r="FZ1673" s="2">
        <v>0</v>
      </c>
      <c r="GA1673" s="2">
        <v>0</v>
      </c>
      <c r="GB1673" s="2">
        <v>0</v>
      </c>
      <c r="GC1673" s="2">
        <v>0</v>
      </c>
      <c r="GD1673" s="2">
        <v>160</v>
      </c>
      <c r="GE1673" s="2">
        <v>4</v>
      </c>
      <c r="GF1673" s="2" t="s">
        <v>188</v>
      </c>
    </row>
    <row r="1674" spans="1:188" x14ac:dyDescent="0.7">
      <c r="A1674" s="2">
        <v>1653136</v>
      </c>
      <c r="B1674" s="2" t="s">
        <v>1860</v>
      </c>
      <c r="C1674" s="3">
        <v>41275</v>
      </c>
      <c r="D1674" s="2">
        <v>6</v>
      </c>
      <c r="E1674" s="2">
        <v>3</v>
      </c>
      <c r="F1674" s="2">
        <v>1</v>
      </c>
      <c r="G1674" s="2">
        <v>3</v>
      </c>
      <c r="H1674" s="2">
        <v>1</v>
      </c>
      <c r="I1674" s="2">
        <v>0</v>
      </c>
      <c r="J1674" s="2">
        <v>2</v>
      </c>
      <c r="K1674" s="2">
        <v>0</v>
      </c>
      <c r="L1674" s="2">
        <v>1</v>
      </c>
      <c r="M1674" s="2">
        <v>1</v>
      </c>
      <c r="N1674" s="2">
        <v>0</v>
      </c>
      <c r="O1674" s="2">
        <v>2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1</v>
      </c>
      <c r="AE1674" s="2">
        <v>0</v>
      </c>
      <c r="AF1674" s="2">
        <v>0</v>
      </c>
      <c r="AG1674" s="2">
        <v>0</v>
      </c>
      <c r="AH1674" s="2">
        <v>1</v>
      </c>
      <c r="AI1674" s="2">
        <v>1</v>
      </c>
      <c r="AJ1674" s="2">
        <v>0</v>
      </c>
      <c r="AK1674" s="2">
        <v>0</v>
      </c>
      <c r="AL1674" s="2">
        <v>0</v>
      </c>
      <c r="AM1674" s="2">
        <v>0</v>
      </c>
      <c r="AN1674" s="2">
        <v>1</v>
      </c>
      <c r="AO1674" s="2">
        <v>0</v>
      </c>
      <c r="AP1674" s="2">
        <v>0</v>
      </c>
      <c r="AQ1674" s="2">
        <v>0</v>
      </c>
      <c r="AR1674" s="2">
        <v>1</v>
      </c>
      <c r="AS1674" s="2">
        <v>0</v>
      </c>
      <c r="AT1674" s="2">
        <v>0</v>
      </c>
      <c r="AU1674" s="2">
        <v>0</v>
      </c>
      <c r="AV1674" s="2">
        <v>1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1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546.79999999999995</v>
      </c>
      <c r="CG1674" s="2">
        <v>506.59</v>
      </c>
      <c r="CH1674" s="2">
        <v>40.21</v>
      </c>
      <c r="CI1674" s="2">
        <v>0</v>
      </c>
      <c r="CJ1674" s="2">
        <v>327.38</v>
      </c>
      <c r="CK1674" s="2">
        <v>0</v>
      </c>
      <c r="CL1674" s="2">
        <v>179.21</v>
      </c>
      <c r="CM1674" s="2">
        <v>0</v>
      </c>
      <c r="CN1674" s="2">
        <v>40.21</v>
      </c>
      <c r="CO1674" s="2">
        <v>0</v>
      </c>
      <c r="CP1674" s="2">
        <v>327.38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40.21</v>
      </c>
      <c r="DC1674" s="2">
        <v>0</v>
      </c>
      <c r="DD1674" s="2">
        <v>327.38</v>
      </c>
      <c r="DE1674" s="2">
        <v>0</v>
      </c>
      <c r="DF1674" s="2">
        <v>179.21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0</v>
      </c>
      <c r="ED1674" s="2">
        <v>40.21</v>
      </c>
      <c r="EE1674" s="2">
        <v>0</v>
      </c>
      <c r="EF1674" s="2">
        <v>0</v>
      </c>
      <c r="EG1674" s="2">
        <v>0</v>
      </c>
      <c r="EH1674" s="2">
        <v>0</v>
      </c>
      <c r="EI1674" s="2">
        <v>0</v>
      </c>
      <c r="EJ1674" s="2">
        <v>0</v>
      </c>
      <c r="EK1674" s="2">
        <v>0</v>
      </c>
      <c r="EL1674" s="2">
        <v>0</v>
      </c>
      <c r="EM1674" s="2">
        <v>0</v>
      </c>
      <c r="EN1674" s="2">
        <v>0</v>
      </c>
      <c r="EO1674" s="2">
        <v>0</v>
      </c>
      <c r="EP1674" s="2">
        <v>0</v>
      </c>
      <c r="EQ1674" s="2">
        <v>0</v>
      </c>
      <c r="ER1674" s="2">
        <v>0</v>
      </c>
      <c r="ES1674" s="2">
        <v>0</v>
      </c>
      <c r="ET1674" s="2">
        <v>0</v>
      </c>
      <c r="EU1674" s="2">
        <v>122.51</v>
      </c>
      <c r="EV1674" s="2">
        <v>0</v>
      </c>
      <c r="EW1674" s="2">
        <v>0</v>
      </c>
      <c r="EX1674" s="2">
        <v>0</v>
      </c>
      <c r="EY1674" s="2">
        <v>0</v>
      </c>
      <c r="EZ1674" s="2">
        <v>0</v>
      </c>
      <c r="FA1674" s="2">
        <v>0</v>
      </c>
      <c r="FB1674" s="2">
        <v>204.87</v>
      </c>
      <c r="FC1674" s="2">
        <v>0</v>
      </c>
      <c r="FD1674" s="2">
        <v>0</v>
      </c>
      <c r="FE1674" s="2">
        <v>0</v>
      </c>
      <c r="FF1674" s="2">
        <v>0</v>
      </c>
      <c r="FG1674" s="2">
        <v>0</v>
      </c>
      <c r="FH1674" s="2">
        <v>0</v>
      </c>
      <c r="FI1674" s="2">
        <v>0</v>
      </c>
      <c r="FJ1674" s="2">
        <v>0</v>
      </c>
      <c r="FK1674" s="2">
        <v>0</v>
      </c>
      <c r="FL1674" s="2">
        <v>0</v>
      </c>
      <c r="FM1674" s="2">
        <v>0</v>
      </c>
      <c r="FN1674" s="2">
        <v>0</v>
      </c>
      <c r="FO1674" s="2">
        <v>0</v>
      </c>
      <c r="FP1674" s="2">
        <v>0</v>
      </c>
      <c r="FQ1674" s="2">
        <v>0</v>
      </c>
      <c r="FR1674" s="2">
        <v>0</v>
      </c>
      <c r="FS1674" s="2">
        <v>0</v>
      </c>
      <c r="FT1674" s="2">
        <v>0</v>
      </c>
      <c r="FU1674" s="2">
        <v>0</v>
      </c>
      <c r="FV1674" s="2">
        <v>0</v>
      </c>
      <c r="FW1674" s="2">
        <v>0</v>
      </c>
      <c r="FX1674" s="2">
        <v>0</v>
      </c>
      <c r="FY1674" s="2">
        <v>0</v>
      </c>
      <c r="FZ1674" s="2">
        <v>0</v>
      </c>
      <c r="GA1674" s="2">
        <v>0</v>
      </c>
      <c r="GB1674" s="2">
        <v>179.21</v>
      </c>
      <c r="GC1674" s="2">
        <v>0</v>
      </c>
      <c r="GD1674" s="2">
        <v>546.79999999999995</v>
      </c>
      <c r="GE1674" s="2">
        <v>4</v>
      </c>
      <c r="GF1674" s="2" t="s">
        <v>188</v>
      </c>
    </row>
    <row r="1675" spans="1:188" x14ac:dyDescent="0.7">
      <c r="A1675" s="2">
        <v>1653463</v>
      </c>
      <c r="B1675" s="2" t="s">
        <v>1861</v>
      </c>
      <c r="C1675" s="3">
        <v>41275</v>
      </c>
      <c r="D1675" s="2">
        <v>6</v>
      </c>
      <c r="E1675" s="2">
        <v>4</v>
      </c>
      <c r="F1675" s="2">
        <v>2</v>
      </c>
      <c r="G1675" s="2">
        <v>4</v>
      </c>
      <c r="H1675" s="2">
        <v>1</v>
      </c>
      <c r="I1675" s="2">
        <v>0</v>
      </c>
      <c r="J1675" s="2">
        <v>1</v>
      </c>
      <c r="K1675" s="2">
        <v>0</v>
      </c>
      <c r="L1675" s="2">
        <v>1</v>
      </c>
      <c r="M1675" s="2">
        <v>1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1</v>
      </c>
      <c r="AI1675" s="2">
        <v>1</v>
      </c>
      <c r="AJ1675" s="2">
        <v>0</v>
      </c>
      <c r="AK1675" s="2">
        <v>0</v>
      </c>
      <c r="AL1675" s="2">
        <v>0</v>
      </c>
      <c r="AM1675" s="2">
        <v>0</v>
      </c>
      <c r="AN1675" s="2">
        <v>1</v>
      </c>
      <c r="AO1675" s="2">
        <v>0</v>
      </c>
      <c r="AP1675" s="2">
        <v>0</v>
      </c>
      <c r="AQ1675" s="2">
        <v>0</v>
      </c>
      <c r="AR1675" s="2">
        <v>1</v>
      </c>
      <c r="AS1675" s="2">
        <v>0</v>
      </c>
      <c r="AT1675" s="2">
        <v>0</v>
      </c>
      <c r="AU1675" s="2">
        <v>0</v>
      </c>
      <c r="AV1675" s="2">
        <v>1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1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40</v>
      </c>
      <c r="CG1675" s="2">
        <v>40</v>
      </c>
      <c r="CH1675" s="2">
        <v>20</v>
      </c>
      <c r="CI1675" s="2">
        <v>0</v>
      </c>
      <c r="CJ1675" s="2">
        <v>20</v>
      </c>
      <c r="CK1675" s="2">
        <v>0</v>
      </c>
      <c r="CL1675" s="2">
        <v>20</v>
      </c>
      <c r="CM1675" s="2">
        <v>0</v>
      </c>
      <c r="CN1675" s="2">
        <v>20</v>
      </c>
      <c r="CO1675" s="2">
        <v>0</v>
      </c>
      <c r="CP1675" s="2">
        <v>20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20</v>
      </c>
      <c r="DC1675" s="2">
        <v>0</v>
      </c>
      <c r="DD1675" s="2">
        <v>20</v>
      </c>
      <c r="DE1675" s="2">
        <v>0</v>
      </c>
      <c r="DF1675" s="2">
        <v>20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0</v>
      </c>
      <c r="ED1675" s="2">
        <v>20</v>
      </c>
      <c r="EE1675" s="2">
        <v>0</v>
      </c>
      <c r="EF1675" s="2">
        <v>0</v>
      </c>
      <c r="EG1675" s="2">
        <v>0</v>
      </c>
      <c r="EH1675" s="2">
        <v>0</v>
      </c>
      <c r="EI1675" s="2">
        <v>0</v>
      </c>
      <c r="EJ1675" s="2">
        <v>0</v>
      </c>
      <c r="EK1675" s="2">
        <v>0</v>
      </c>
      <c r="EL1675" s="2">
        <v>0</v>
      </c>
      <c r="EM1675" s="2">
        <v>0</v>
      </c>
      <c r="EN1675" s="2">
        <v>0</v>
      </c>
      <c r="EO1675" s="2">
        <v>0</v>
      </c>
      <c r="EP1675" s="2">
        <v>0</v>
      </c>
      <c r="EQ1675" s="2">
        <v>0</v>
      </c>
      <c r="ER1675" s="2">
        <v>0</v>
      </c>
      <c r="ES1675" s="2">
        <v>0</v>
      </c>
      <c r="ET1675" s="2">
        <v>0</v>
      </c>
      <c r="EU1675" s="2">
        <v>20</v>
      </c>
      <c r="EV1675" s="2">
        <v>0</v>
      </c>
      <c r="EW1675" s="2">
        <v>0</v>
      </c>
      <c r="EX1675" s="2">
        <v>0</v>
      </c>
      <c r="EY1675" s="2">
        <v>0</v>
      </c>
      <c r="EZ1675" s="2">
        <v>0</v>
      </c>
      <c r="FA1675" s="2">
        <v>0</v>
      </c>
      <c r="FB1675" s="2">
        <v>0</v>
      </c>
      <c r="FC1675" s="2">
        <v>0</v>
      </c>
      <c r="FD1675" s="2">
        <v>0</v>
      </c>
      <c r="FE1675" s="2">
        <v>0</v>
      </c>
      <c r="FF1675" s="2">
        <v>0</v>
      </c>
      <c r="FG1675" s="2">
        <v>0</v>
      </c>
      <c r="FH1675" s="2">
        <v>0</v>
      </c>
      <c r="FI1675" s="2">
        <v>0</v>
      </c>
      <c r="FJ1675" s="2">
        <v>0</v>
      </c>
      <c r="FK1675" s="2">
        <v>0</v>
      </c>
      <c r="FL1675" s="2">
        <v>0</v>
      </c>
      <c r="FM1675" s="2">
        <v>0</v>
      </c>
      <c r="FN1675" s="2">
        <v>0</v>
      </c>
      <c r="FO1675" s="2">
        <v>0</v>
      </c>
      <c r="FP1675" s="2">
        <v>0</v>
      </c>
      <c r="FQ1675" s="2">
        <v>0</v>
      </c>
      <c r="FR1675" s="2">
        <v>0</v>
      </c>
      <c r="FS1675" s="2">
        <v>0</v>
      </c>
      <c r="FT1675" s="2">
        <v>0</v>
      </c>
      <c r="FU1675" s="2">
        <v>0</v>
      </c>
      <c r="FV1675" s="2">
        <v>0</v>
      </c>
      <c r="FW1675" s="2">
        <v>0</v>
      </c>
      <c r="FX1675" s="2">
        <v>0</v>
      </c>
      <c r="FY1675" s="2">
        <v>20</v>
      </c>
      <c r="FZ1675" s="2">
        <v>0</v>
      </c>
      <c r="GA1675" s="2">
        <v>0</v>
      </c>
      <c r="GB1675" s="2">
        <v>0</v>
      </c>
      <c r="GC1675" s="2">
        <v>0</v>
      </c>
      <c r="GD1675" s="2">
        <v>60</v>
      </c>
      <c r="GE1675" s="2">
        <v>3</v>
      </c>
      <c r="GF1675" s="2" t="s">
        <v>188</v>
      </c>
    </row>
    <row r="1676" spans="1:188" x14ac:dyDescent="0.7">
      <c r="A1676" s="2">
        <v>1654010</v>
      </c>
      <c r="B1676" s="2" t="s">
        <v>1862</v>
      </c>
      <c r="C1676" s="3">
        <v>41275</v>
      </c>
      <c r="D1676" s="2">
        <v>6</v>
      </c>
      <c r="E1676" s="2">
        <v>3</v>
      </c>
      <c r="F1676" s="2">
        <v>1</v>
      </c>
      <c r="G1676" s="2">
        <v>3</v>
      </c>
      <c r="H1676" s="2">
        <v>1</v>
      </c>
      <c r="I1676" s="2">
        <v>0</v>
      </c>
      <c r="J1676" s="2">
        <v>1</v>
      </c>
      <c r="K1676" s="2">
        <v>0</v>
      </c>
      <c r="L1676" s="2">
        <v>1</v>
      </c>
      <c r="M1676" s="2">
        <v>1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1</v>
      </c>
      <c r="AE1676" s="2">
        <v>0</v>
      </c>
      <c r="AF1676" s="2">
        <v>0</v>
      </c>
      <c r="AG1676" s="2">
        <v>0</v>
      </c>
      <c r="AH1676" s="2">
        <v>1</v>
      </c>
      <c r="AI1676" s="2">
        <v>1</v>
      </c>
      <c r="AJ1676" s="2">
        <v>0</v>
      </c>
      <c r="AK1676" s="2">
        <v>0</v>
      </c>
      <c r="AL1676" s="2">
        <v>0</v>
      </c>
      <c r="AM1676" s="2">
        <v>0</v>
      </c>
      <c r="AN1676" s="2">
        <v>1</v>
      </c>
      <c r="AO1676" s="2">
        <v>0</v>
      </c>
      <c r="AP1676" s="2">
        <v>0</v>
      </c>
      <c r="AQ1676" s="2">
        <v>0</v>
      </c>
      <c r="AR1676" s="2">
        <v>1</v>
      </c>
      <c r="AS1676" s="2">
        <v>0</v>
      </c>
      <c r="AT1676" s="2">
        <v>0</v>
      </c>
      <c r="AU1676" s="2">
        <v>0</v>
      </c>
      <c r="AV1676" s="2">
        <v>1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40</v>
      </c>
      <c r="CG1676" s="2">
        <v>20</v>
      </c>
      <c r="CH1676" s="2">
        <v>20</v>
      </c>
      <c r="CI1676" s="2">
        <v>0</v>
      </c>
      <c r="CJ1676" s="2">
        <v>10</v>
      </c>
      <c r="CK1676" s="2">
        <v>0</v>
      </c>
      <c r="CL1676" s="2">
        <v>10</v>
      </c>
      <c r="CM1676" s="2">
        <v>0</v>
      </c>
      <c r="CN1676" s="2">
        <v>20</v>
      </c>
      <c r="CO1676" s="2">
        <v>0</v>
      </c>
      <c r="CP1676" s="2">
        <v>10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20</v>
      </c>
      <c r="DC1676" s="2">
        <v>0</v>
      </c>
      <c r="DD1676" s="2">
        <v>10</v>
      </c>
      <c r="DE1676" s="2">
        <v>0</v>
      </c>
      <c r="DF1676" s="2">
        <v>10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20</v>
      </c>
      <c r="EE1676" s="2">
        <v>0</v>
      </c>
      <c r="EF1676" s="2">
        <v>0</v>
      </c>
      <c r="EG1676" s="2">
        <v>0</v>
      </c>
      <c r="EH1676" s="2">
        <v>0</v>
      </c>
      <c r="EI1676" s="2">
        <v>0</v>
      </c>
      <c r="EJ1676" s="2">
        <v>0</v>
      </c>
      <c r="EK1676" s="2">
        <v>0</v>
      </c>
      <c r="EL1676" s="2">
        <v>0</v>
      </c>
      <c r="EM1676" s="2">
        <v>0</v>
      </c>
      <c r="EN1676" s="2">
        <v>0</v>
      </c>
      <c r="EO1676" s="2">
        <v>0</v>
      </c>
      <c r="EP1676" s="2">
        <v>0</v>
      </c>
      <c r="EQ1676" s="2">
        <v>0</v>
      </c>
      <c r="ER1676" s="2">
        <v>0</v>
      </c>
      <c r="ES1676" s="2">
        <v>0</v>
      </c>
      <c r="ET1676" s="2">
        <v>0</v>
      </c>
      <c r="EU1676" s="2">
        <v>0</v>
      </c>
      <c r="EV1676" s="2">
        <v>0</v>
      </c>
      <c r="EW1676" s="2">
        <v>0</v>
      </c>
      <c r="EX1676" s="2">
        <v>0</v>
      </c>
      <c r="EY1676" s="2">
        <v>0</v>
      </c>
      <c r="EZ1676" s="2">
        <v>0</v>
      </c>
      <c r="FA1676" s="2">
        <v>0</v>
      </c>
      <c r="FB1676" s="2">
        <v>10</v>
      </c>
      <c r="FC1676" s="2">
        <v>0</v>
      </c>
      <c r="FD1676" s="2">
        <v>0</v>
      </c>
      <c r="FE1676" s="2">
        <v>0</v>
      </c>
      <c r="FF1676" s="2">
        <v>0</v>
      </c>
      <c r="FG1676" s="2">
        <v>0</v>
      </c>
      <c r="FH1676" s="2">
        <v>0</v>
      </c>
      <c r="FI1676" s="2">
        <v>0</v>
      </c>
      <c r="FJ1676" s="2">
        <v>0</v>
      </c>
      <c r="FK1676" s="2">
        <v>0</v>
      </c>
      <c r="FL1676" s="2">
        <v>0</v>
      </c>
      <c r="FM1676" s="2">
        <v>0</v>
      </c>
      <c r="FN1676" s="2">
        <v>0</v>
      </c>
      <c r="FO1676" s="2">
        <v>0</v>
      </c>
      <c r="FP1676" s="2">
        <v>0</v>
      </c>
      <c r="FQ1676" s="2">
        <v>0</v>
      </c>
      <c r="FR1676" s="2">
        <v>0</v>
      </c>
      <c r="FS1676" s="2">
        <v>0</v>
      </c>
      <c r="FT1676" s="2">
        <v>0</v>
      </c>
      <c r="FU1676" s="2">
        <v>0</v>
      </c>
      <c r="FV1676" s="2">
        <v>0</v>
      </c>
      <c r="FW1676" s="2">
        <v>0</v>
      </c>
      <c r="FX1676" s="2">
        <v>10</v>
      </c>
      <c r="FY1676" s="2">
        <v>0</v>
      </c>
      <c r="FZ1676" s="2">
        <v>0</v>
      </c>
      <c r="GA1676" s="2">
        <v>0</v>
      </c>
      <c r="GB1676" s="2">
        <v>0</v>
      </c>
      <c r="GC1676" s="2">
        <v>0</v>
      </c>
      <c r="GD1676" s="2">
        <v>40</v>
      </c>
      <c r="GE1676" s="2">
        <v>3</v>
      </c>
      <c r="GF1676" s="2" t="s">
        <v>188</v>
      </c>
    </row>
    <row r="1677" spans="1:188" x14ac:dyDescent="0.7">
      <c r="A1677" s="2">
        <v>1656843</v>
      </c>
      <c r="B1677" s="2" t="s">
        <v>1863</v>
      </c>
      <c r="C1677" s="3">
        <v>41275</v>
      </c>
      <c r="D1677" s="2">
        <v>6</v>
      </c>
      <c r="E1677" s="2">
        <v>3</v>
      </c>
      <c r="F1677" s="2">
        <v>1</v>
      </c>
      <c r="G1677" s="2">
        <v>3</v>
      </c>
      <c r="H1677" s="2">
        <v>1</v>
      </c>
      <c r="I1677" s="2">
        <v>0</v>
      </c>
      <c r="J1677" s="2">
        <v>1</v>
      </c>
      <c r="K1677" s="2">
        <v>0</v>
      </c>
      <c r="L1677" s="2">
        <v>1</v>
      </c>
      <c r="M1677" s="2">
        <v>1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1</v>
      </c>
      <c r="AE1677" s="2">
        <v>0</v>
      </c>
      <c r="AF1677" s="2">
        <v>0</v>
      </c>
      <c r="AG1677" s="2">
        <v>0</v>
      </c>
      <c r="AH1677" s="2">
        <v>1</v>
      </c>
      <c r="AI1677" s="2">
        <v>1</v>
      </c>
      <c r="AJ1677" s="2">
        <v>0</v>
      </c>
      <c r="AK1677" s="2">
        <v>0</v>
      </c>
      <c r="AL1677" s="2">
        <v>0</v>
      </c>
      <c r="AM1677" s="2">
        <v>0</v>
      </c>
      <c r="AN1677" s="2">
        <v>1</v>
      </c>
      <c r="AO1677" s="2">
        <v>0</v>
      </c>
      <c r="AP1677" s="2">
        <v>0</v>
      </c>
      <c r="AQ1677" s="2">
        <v>0</v>
      </c>
      <c r="AR1677" s="2">
        <v>1</v>
      </c>
      <c r="AS1677" s="2">
        <v>0</v>
      </c>
      <c r="AT1677" s="2">
        <v>0</v>
      </c>
      <c r="AU1677" s="2">
        <v>0</v>
      </c>
      <c r="AV1677" s="2">
        <v>1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1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250</v>
      </c>
      <c r="CG1677" s="2">
        <v>150</v>
      </c>
      <c r="CH1677" s="2">
        <v>100</v>
      </c>
      <c r="CI1677" s="2">
        <v>0</v>
      </c>
      <c r="CJ1677" s="2">
        <v>100</v>
      </c>
      <c r="CK1677" s="2">
        <v>0</v>
      </c>
      <c r="CL1677" s="2">
        <v>50</v>
      </c>
      <c r="CM1677" s="2">
        <v>0</v>
      </c>
      <c r="CN1677" s="2">
        <v>100</v>
      </c>
      <c r="CO1677" s="2">
        <v>0</v>
      </c>
      <c r="CP1677" s="2">
        <v>100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0</v>
      </c>
      <c r="DA1677" s="2">
        <v>0</v>
      </c>
      <c r="DB1677" s="2">
        <v>100</v>
      </c>
      <c r="DC1677" s="2">
        <v>0</v>
      </c>
      <c r="DD1677" s="2">
        <v>100</v>
      </c>
      <c r="DE1677" s="2">
        <v>0</v>
      </c>
      <c r="DF1677" s="2">
        <v>50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100</v>
      </c>
      <c r="EE1677" s="2">
        <v>0</v>
      </c>
      <c r="EF1677" s="2">
        <v>0</v>
      </c>
      <c r="EG1677" s="2">
        <v>0</v>
      </c>
      <c r="EH1677" s="2">
        <v>0</v>
      </c>
      <c r="EI1677" s="2">
        <v>0</v>
      </c>
      <c r="EJ1677" s="2">
        <v>0</v>
      </c>
      <c r="EK1677" s="2">
        <v>0</v>
      </c>
      <c r="EL1677" s="2">
        <v>0</v>
      </c>
      <c r="EM1677" s="2">
        <v>0</v>
      </c>
      <c r="EN1677" s="2">
        <v>0</v>
      </c>
      <c r="EO1677" s="2">
        <v>0</v>
      </c>
      <c r="EP1677" s="2">
        <v>0</v>
      </c>
      <c r="EQ1677" s="2">
        <v>0</v>
      </c>
      <c r="ER1677" s="2">
        <v>0</v>
      </c>
      <c r="ES1677" s="2">
        <v>0</v>
      </c>
      <c r="ET1677" s="2">
        <v>0</v>
      </c>
      <c r="EU1677" s="2">
        <v>0</v>
      </c>
      <c r="EV1677" s="2">
        <v>0</v>
      </c>
      <c r="EW1677" s="2">
        <v>100</v>
      </c>
      <c r="EX1677" s="2">
        <v>0</v>
      </c>
      <c r="EY1677" s="2">
        <v>0</v>
      </c>
      <c r="EZ1677" s="2">
        <v>0</v>
      </c>
      <c r="FA1677" s="2">
        <v>0</v>
      </c>
      <c r="FB1677" s="2">
        <v>0</v>
      </c>
      <c r="FC1677" s="2">
        <v>0</v>
      </c>
      <c r="FD1677" s="2">
        <v>0</v>
      </c>
      <c r="FE1677" s="2">
        <v>0</v>
      </c>
      <c r="FF1677" s="2">
        <v>0</v>
      </c>
      <c r="FG1677" s="2">
        <v>0</v>
      </c>
      <c r="FH1677" s="2">
        <v>0</v>
      </c>
      <c r="FI1677" s="2">
        <v>0</v>
      </c>
      <c r="FJ1677" s="2">
        <v>0</v>
      </c>
      <c r="FK1677" s="2">
        <v>0</v>
      </c>
      <c r="FL1677" s="2">
        <v>0</v>
      </c>
      <c r="FM1677" s="2">
        <v>0</v>
      </c>
      <c r="FN1677" s="2">
        <v>0</v>
      </c>
      <c r="FO1677" s="2">
        <v>0</v>
      </c>
      <c r="FP1677" s="2">
        <v>0</v>
      </c>
      <c r="FQ1677" s="2">
        <v>0</v>
      </c>
      <c r="FR1677" s="2">
        <v>0</v>
      </c>
      <c r="FS1677" s="2">
        <v>0</v>
      </c>
      <c r="FT1677" s="2">
        <v>50</v>
      </c>
      <c r="FU1677" s="2">
        <v>0</v>
      </c>
      <c r="FV1677" s="2">
        <v>0</v>
      </c>
      <c r="FW1677" s="2">
        <v>0</v>
      </c>
      <c r="FX1677" s="2">
        <v>0</v>
      </c>
      <c r="FY1677" s="2">
        <v>0</v>
      </c>
      <c r="FZ1677" s="2">
        <v>0</v>
      </c>
      <c r="GA1677" s="2">
        <v>0</v>
      </c>
      <c r="GB1677" s="2">
        <v>0</v>
      </c>
      <c r="GC1677" s="2">
        <v>0</v>
      </c>
      <c r="GD1677" s="2">
        <v>250</v>
      </c>
      <c r="GE1677" s="2">
        <v>3</v>
      </c>
      <c r="GF1677" s="2" t="s">
        <v>188</v>
      </c>
    </row>
    <row r="1678" spans="1:188" x14ac:dyDescent="0.7">
      <c r="A1678" s="2">
        <v>1657395</v>
      </c>
      <c r="B1678" s="2" t="s">
        <v>1864</v>
      </c>
      <c r="C1678" s="3">
        <v>41275</v>
      </c>
      <c r="D1678" s="2">
        <v>6</v>
      </c>
      <c r="E1678" s="2">
        <v>3</v>
      </c>
      <c r="F1678" s="2">
        <v>1</v>
      </c>
      <c r="G1678" s="2">
        <v>3</v>
      </c>
      <c r="H1678" s="2">
        <v>1</v>
      </c>
      <c r="I1678" s="2">
        <v>0</v>
      </c>
      <c r="J1678" s="2">
        <v>1</v>
      </c>
      <c r="K1678" s="2">
        <v>0</v>
      </c>
      <c r="L1678" s="2">
        <v>1</v>
      </c>
      <c r="M1678" s="2">
        <v>1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1</v>
      </c>
      <c r="AE1678" s="2">
        <v>0</v>
      </c>
      <c r="AF1678" s="2">
        <v>0</v>
      </c>
      <c r="AG1678" s="2">
        <v>0</v>
      </c>
      <c r="AH1678" s="2">
        <v>1</v>
      </c>
      <c r="AI1678" s="2">
        <v>1</v>
      </c>
      <c r="AJ1678" s="2">
        <v>0</v>
      </c>
      <c r="AK1678" s="2">
        <v>0</v>
      </c>
      <c r="AL1678" s="2">
        <v>0</v>
      </c>
      <c r="AM1678" s="2">
        <v>0</v>
      </c>
      <c r="AN1678" s="2">
        <v>1</v>
      </c>
      <c r="AO1678" s="2">
        <v>0</v>
      </c>
      <c r="AP1678" s="2">
        <v>0</v>
      </c>
      <c r="AQ1678" s="2">
        <v>0</v>
      </c>
      <c r="AR1678" s="2">
        <v>1</v>
      </c>
      <c r="AS1678" s="2">
        <v>0</v>
      </c>
      <c r="AT1678" s="2">
        <v>0</v>
      </c>
      <c r="AU1678" s="2">
        <v>0</v>
      </c>
      <c r="AV1678" s="2">
        <v>1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1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125</v>
      </c>
      <c r="CG1678" s="2">
        <v>100</v>
      </c>
      <c r="CH1678" s="2">
        <v>25</v>
      </c>
      <c r="CI1678" s="2">
        <v>0</v>
      </c>
      <c r="CJ1678" s="2">
        <v>50</v>
      </c>
      <c r="CK1678" s="2">
        <v>0</v>
      </c>
      <c r="CL1678" s="2">
        <v>50</v>
      </c>
      <c r="CM1678" s="2">
        <v>0</v>
      </c>
      <c r="CN1678" s="2">
        <v>25</v>
      </c>
      <c r="CO1678" s="2">
        <v>0</v>
      </c>
      <c r="CP1678" s="2">
        <v>50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25</v>
      </c>
      <c r="DC1678" s="2">
        <v>0</v>
      </c>
      <c r="DD1678" s="2">
        <v>50</v>
      </c>
      <c r="DE1678" s="2">
        <v>0</v>
      </c>
      <c r="DF1678" s="2">
        <v>50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25</v>
      </c>
      <c r="EE1678" s="2">
        <v>0</v>
      </c>
      <c r="EF1678" s="2">
        <v>0</v>
      </c>
      <c r="EG1678" s="2">
        <v>0</v>
      </c>
      <c r="EH1678" s="2">
        <v>0</v>
      </c>
      <c r="EI1678" s="2">
        <v>0</v>
      </c>
      <c r="EJ1678" s="2">
        <v>0</v>
      </c>
      <c r="EK1678" s="2">
        <v>0</v>
      </c>
      <c r="EL1678" s="2">
        <v>0</v>
      </c>
      <c r="EM1678" s="2">
        <v>0</v>
      </c>
      <c r="EN1678" s="2">
        <v>0</v>
      </c>
      <c r="EO1678" s="2">
        <v>0</v>
      </c>
      <c r="EP1678" s="2">
        <v>0</v>
      </c>
      <c r="EQ1678" s="2">
        <v>0</v>
      </c>
      <c r="ER1678" s="2">
        <v>0</v>
      </c>
      <c r="ES1678" s="2">
        <v>0</v>
      </c>
      <c r="ET1678" s="2">
        <v>0</v>
      </c>
      <c r="EU1678" s="2">
        <v>50</v>
      </c>
      <c r="EV1678" s="2">
        <v>0</v>
      </c>
      <c r="EW1678" s="2">
        <v>0</v>
      </c>
      <c r="EX1678" s="2">
        <v>0</v>
      </c>
      <c r="EY1678" s="2">
        <v>0</v>
      </c>
      <c r="EZ1678" s="2">
        <v>0</v>
      </c>
      <c r="FA1678" s="2">
        <v>0</v>
      </c>
      <c r="FB1678" s="2">
        <v>0</v>
      </c>
      <c r="FC1678" s="2">
        <v>0</v>
      </c>
      <c r="FD1678" s="2">
        <v>0</v>
      </c>
      <c r="FE1678" s="2">
        <v>0</v>
      </c>
      <c r="FF1678" s="2">
        <v>0</v>
      </c>
      <c r="FG1678" s="2">
        <v>0</v>
      </c>
      <c r="FH1678" s="2">
        <v>0</v>
      </c>
      <c r="FI1678" s="2">
        <v>0</v>
      </c>
      <c r="FJ1678" s="2">
        <v>0</v>
      </c>
      <c r="FK1678" s="2">
        <v>0</v>
      </c>
      <c r="FL1678" s="2">
        <v>0</v>
      </c>
      <c r="FM1678" s="2">
        <v>0</v>
      </c>
      <c r="FN1678" s="2">
        <v>0</v>
      </c>
      <c r="FO1678" s="2">
        <v>0</v>
      </c>
      <c r="FP1678" s="2">
        <v>0</v>
      </c>
      <c r="FQ1678" s="2">
        <v>0</v>
      </c>
      <c r="FR1678" s="2">
        <v>0</v>
      </c>
      <c r="FS1678" s="2">
        <v>0</v>
      </c>
      <c r="FT1678" s="2">
        <v>0</v>
      </c>
      <c r="FU1678" s="2">
        <v>50</v>
      </c>
      <c r="FV1678" s="2">
        <v>0</v>
      </c>
      <c r="FW1678" s="2">
        <v>0</v>
      </c>
      <c r="FX1678" s="2">
        <v>0</v>
      </c>
      <c r="FY1678" s="2">
        <v>0</v>
      </c>
      <c r="FZ1678" s="2">
        <v>0</v>
      </c>
      <c r="GA1678" s="2">
        <v>0</v>
      </c>
      <c r="GB1678" s="2">
        <v>0</v>
      </c>
      <c r="GC1678" s="2">
        <v>0</v>
      </c>
      <c r="GD1678" s="2">
        <v>125</v>
      </c>
      <c r="GE1678" s="2">
        <v>3</v>
      </c>
      <c r="GF1678" s="2" t="s">
        <v>188</v>
      </c>
    </row>
    <row r="1679" spans="1:188" x14ac:dyDescent="0.7">
      <c r="A1679" s="2">
        <v>1657817</v>
      </c>
      <c r="B1679" s="2" t="s">
        <v>1865</v>
      </c>
      <c r="C1679" s="3">
        <v>41275</v>
      </c>
      <c r="D1679" s="2">
        <v>6</v>
      </c>
      <c r="E1679" s="2">
        <v>3</v>
      </c>
      <c r="F1679" s="2">
        <v>1</v>
      </c>
      <c r="G1679" s="2">
        <v>3</v>
      </c>
      <c r="H1679" s="2">
        <v>1</v>
      </c>
      <c r="I1679" s="2">
        <v>0</v>
      </c>
      <c r="J1679" s="2">
        <v>1</v>
      </c>
      <c r="K1679" s="2">
        <v>0</v>
      </c>
      <c r="L1679" s="2">
        <v>3</v>
      </c>
      <c r="M1679" s="2">
        <v>1</v>
      </c>
      <c r="N1679" s="2">
        <v>0</v>
      </c>
      <c r="O1679" s="2">
        <v>1</v>
      </c>
      <c r="P1679" s="2">
        <v>0</v>
      </c>
      <c r="Q1679" s="2">
        <v>3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0</v>
      </c>
      <c r="AF1679" s="2">
        <v>0</v>
      </c>
      <c r="AG1679" s="2">
        <v>0</v>
      </c>
      <c r="AH1679" s="2">
        <v>1</v>
      </c>
      <c r="AI1679" s="2">
        <v>1</v>
      </c>
      <c r="AJ1679" s="2">
        <v>0</v>
      </c>
      <c r="AK1679" s="2">
        <v>0</v>
      </c>
      <c r="AL1679" s="2">
        <v>0</v>
      </c>
      <c r="AM1679" s="2">
        <v>0</v>
      </c>
      <c r="AN1679" s="2">
        <v>1</v>
      </c>
      <c r="AO1679" s="2">
        <v>0</v>
      </c>
      <c r="AP1679" s="2">
        <v>0</v>
      </c>
      <c r="AQ1679" s="2">
        <v>0</v>
      </c>
      <c r="AR1679" s="2">
        <v>1</v>
      </c>
      <c r="AS1679" s="2">
        <v>0</v>
      </c>
      <c r="AT1679" s="2">
        <v>0</v>
      </c>
      <c r="AU1679" s="2">
        <v>0</v>
      </c>
      <c r="AV1679" s="2">
        <v>1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1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500</v>
      </c>
      <c r="CG1679" s="2">
        <v>400</v>
      </c>
      <c r="CH1679" s="2">
        <v>100</v>
      </c>
      <c r="CI1679" s="2">
        <v>0</v>
      </c>
      <c r="CJ1679" s="2">
        <v>100</v>
      </c>
      <c r="CK1679" s="2">
        <v>0</v>
      </c>
      <c r="CL1679" s="2">
        <v>300</v>
      </c>
      <c r="CM1679" s="2">
        <v>0</v>
      </c>
      <c r="CN1679" s="2">
        <v>100</v>
      </c>
      <c r="CO1679" s="2">
        <v>0</v>
      </c>
      <c r="CP1679" s="2">
        <v>100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100</v>
      </c>
      <c r="DC1679" s="2">
        <v>0</v>
      </c>
      <c r="DD1679" s="2">
        <v>100</v>
      </c>
      <c r="DE1679" s="2">
        <v>0</v>
      </c>
      <c r="DF1679" s="2">
        <v>300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0</v>
      </c>
      <c r="EE1679" s="2">
        <v>0</v>
      </c>
      <c r="EF1679" s="2">
        <v>100</v>
      </c>
      <c r="EG1679" s="2">
        <v>0</v>
      </c>
      <c r="EH1679" s="2">
        <v>0</v>
      </c>
      <c r="EI1679" s="2">
        <v>0</v>
      </c>
      <c r="EJ1679" s="2">
        <v>0</v>
      </c>
      <c r="EK1679" s="2">
        <v>0</v>
      </c>
      <c r="EL1679" s="2">
        <v>0</v>
      </c>
      <c r="EM1679" s="2">
        <v>0</v>
      </c>
      <c r="EN1679" s="2">
        <v>0</v>
      </c>
      <c r="EO1679" s="2">
        <v>0</v>
      </c>
      <c r="EP1679" s="2">
        <v>0</v>
      </c>
      <c r="EQ1679" s="2">
        <v>0</v>
      </c>
      <c r="ER1679" s="2">
        <v>0</v>
      </c>
      <c r="ES1679" s="2">
        <v>0</v>
      </c>
      <c r="ET1679" s="2">
        <v>0</v>
      </c>
      <c r="EU1679" s="2">
        <v>0</v>
      </c>
      <c r="EV1679" s="2">
        <v>100</v>
      </c>
      <c r="EW1679" s="2">
        <v>0</v>
      </c>
      <c r="EX1679" s="2">
        <v>0</v>
      </c>
      <c r="EY1679" s="2">
        <v>0</v>
      </c>
      <c r="EZ1679" s="2">
        <v>0</v>
      </c>
      <c r="FA1679" s="2">
        <v>0</v>
      </c>
      <c r="FB1679" s="2">
        <v>0</v>
      </c>
      <c r="FC1679" s="2">
        <v>0</v>
      </c>
      <c r="FD1679" s="2">
        <v>0</v>
      </c>
      <c r="FE1679" s="2">
        <v>0</v>
      </c>
      <c r="FF1679" s="2">
        <v>0</v>
      </c>
      <c r="FG1679" s="2">
        <v>0</v>
      </c>
      <c r="FH1679" s="2">
        <v>0</v>
      </c>
      <c r="FI1679" s="2">
        <v>0</v>
      </c>
      <c r="FJ1679" s="2">
        <v>0</v>
      </c>
      <c r="FK1679" s="2">
        <v>0</v>
      </c>
      <c r="FL1679" s="2">
        <v>0</v>
      </c>
      <c r="FM1679" s="2">
        <v>0</v>
      </c>
      <c r="FN1679" s="2">
        <v>0</v>
      </c>
      <c r="FO1679" s="2">
        <v>0</v>
      </c>
      <c r="FP1679" s="2">
        <v>0</v>
      </c>
      <c r="FQ1679" s="2">
        <v>0</v>
      </c>
      <c r="FR1679" s="2">
        <v>0</v>
      </c>
      <c r="FS1679" s="2">
        <v>0</v>
      </c>
      <c r="FT1679" s="2">
        <v>200</v>
      </c>
      <c r="FU1679" s="2">
        <v>0</v>
      </c>
      <c r="FV1679" s="2">
        <v>0</v>
      </c>
      <c r="FW1679" s="2">
        <v>0</v>
      </c>
      <c r="FX1679" s="2">
        <v>0</v>
      </c>
      <c r="FY1679" s="2">
        <v>100</v>
      </c>
      <c r="FZ1679" s="2">
        <v>0</v>
      </c>
      <c r="GA1679" s="2">
        <v>0</v>
      </c>
      <c r="GB1679" s="2">
        <v>0</v>
      </c>
      <c r="GC1679" s="2">
        <v>0</v>
      </c>
      <c r="GD1679" s="2">
        <v>500</v>
      </c>
      <c r="GE1679" s="2">
        <v>5</v>
      </c>
      <c r="GF1679" s="2" t="s">
        <v>188</v>
      </c>
    </row>
    <row r="1680" spans="1:188" x14ac:dyDescent="0.7">
      <c r="A1680" s="2">
        <v>1658574</v>
      </c>
      <c r="B1680" s="2" t="s">
        <v>1866</v>
      </c>
      <c r="C1680" s="3">
        <v>41640</v>
      </c>
      <c r="D1680" s="2">
        <v>5</v>
      </c>
      <c r="E1680" s="2">
        <v>3</v>
      </c>
      <c r="F1680" s="2">
        <v>1</v>
      </c>
      <c r="G1680" s="2">
        <v>3</v>
      </c>
      <c r="H1680" s="2">
        <v>0</v>
      </c>
      <c r="I1680" s="2">
        <v>1</v>
      </c>
      <c r="J1680" s="2">
        <v>0</v>
      </c>
      <c r="K1680" s="2">
        <v>1</v>
      </c>
      <c r="L1680" s="2">
        <v>0</v>
      </c>
      <c r="M1680" s="2">
        <v>1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1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1</v>
      </c>
      <c r="AI1680" s="2">
        <v>1</v>
      </c>
      <c r="AJ1680" s="2">
        <v>0</v>
      </c>
      <c r="AK1680" s="2">
        <v>0</v>
      </c>
      <c r="AL1680" s="2">
        <v>0</v>
      </c>
      <c r="AM1680" s="2">
        <v>0</v>
      </c>
      <c r="AN1680" s="2">
        <v>1</v>
      </c>
      <c r="AO1680" s="2">
        <v>0</v>
      </c>
      <c r="AP1680" s="2">
        <v>0</v>
      </c>
      <c r="AQ1680" s="2">
        <v>0</v>
      </c>
      <c r="AR1680" s="2">
        <v>1</v>
      </c>
      <c r="AS1680" s="2">
        <v>0</v>
      </c>
      <c r="AT1680" s="2">
        <v>0</v>
      </c>
      <c r="AU1680" s="2">
        <v>0</v>
      </c>
      <c r="AV1680" s="2">
        <v>1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125</v>
      </c>
      <c r="CG1680" s="2">
        <v>150</v>
      </c>
      <c r="CH1680" s="2">
        <v>0</v>
      </c>
      <c r="CI1680" s="2">
        <v>50</v>
      </c>
      <c r="CJ1680" s="2">
        <v>0</v>
      </c>
      <c r="CK1680" s="2">
        <v>75</v>
      </c>
      <c r="CL1680" s="2">
        <v>0</v>
      </c>
      <c r="CM1680" s="2">
        <v>0</v>
      </c>
      <c r="CN1680" s="2">
        <v>0</v>
      </c>
      <c r="CO1680" s="2">
        <v>50</v>
      </c>
      <c r="CP1680" s="2">
        <v>0</v>
      </c>
      <c r="CQ1680" s="2">
        <v>75</v>
      </c>
      <c r="CR1680" s="2">
        <v>0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50</v>
      </c>
      <c r="DC1680" s="2">
        <v>0</v>
      </c>
      <c r="DD1680" s="2">
        <v>75</v>
      </c>
      <c r="DE1680" s="2">
        <v>0</v>
      </c>
      <c r="DF1680" s="2">
        <v>75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  <c r="DX1680" s="2">
        <v>0</v>
      </c>
      <c r="DY1680" s="2">
        <v>0</v>
      </c>
      <c r="DZ1680" s="2">
        <v>0</v>
      </c>
      <c r="EA1680" s="2">
        <v>0</v>
      </c>
      <c r="EB1680" s="2">
        <v>0</v>
      </c>
      <c r="EC1680" s="2">
        <v>0</v>
      </c>
      <c r="ED1680" s="2">
        <v>0</v>
      </c>
      <c r="EE1680" s="2">
        <v>0</v>
      </c>
      <c r="EF1680" s="2">
        <v>0</v>
      </c>
      <c r="EG1680" s="2">
        <v>0</v>
      </c>
      <c r="EH1680" s="2">
        <v>0</v>
      </c>
      <c r="EI1680" s="2">
        <v>0</v>
      </c>
      <c r="EJ1680" s="2">
        <v>0</v>
      </c>
      <c r="EK1680" s="2">
        <v>0</v>
      </c>
      <c r="EL1680" s="2">
        <v>0</v>
      </c>
      <c r="EM1680" s="2">
        <v>0</v>
      </c>
      <c r="EN1680" s="2">
        <v>0</v>
      </c>
      <c r="EO1680" s="2">
        <v>50</v>
      </c>
      <c r="EP1680" s="2">
        <v>0</v>
      </c>
      <c r="EQ1680" s="2">
        <v>0</v>
      </c>
      <c r="ER1680" s="2">
        <v>0</v>
      </c>
      <c r="ES1680" s="2">
        <v>0</v>
      </c>
      <c r="ET1680" s="2">
        <v>0</v>
      </c>
      <c r="EU1680" s="2">
        <v>0</v>
      </c>
      <c r="EV1680" s="2">
        <v>0</v>
      </c>
      <c r="EW1680" s="2">
        <v>0</v>
      </c>
      <c r="EX1680" s="2">
        <v>0</v>
      </c>
      <c r="EY1680" s="2">
        <v>0</v>
      </c>
      <c r="EZ1680" s="2">
        <v>0</v>
      </c>
      <c r="FA1680" s="2">
        <v>0</v>
      </c>
      <c r="FB1680" s="2">
        <v>0</v>
      </c>
      <c r="FC1680" s="2">
        <v>0</v>
      </c>
      <c r="FD1680" s="2">
        <v>0</v>
      </c>
      <c r="FE1680" s="2">
        <v>0</v>
      </c>
      <c r="FF1680" s="2">
        <v>0</v>
      </c>
      <c r="FG1680" s="2">
        <v>0</v>
      </c>
      <c r="FH1680" s="2">
        <v>0</v>
      </c>
      <c r="FI1680" s="2">
        <v>75</v>
      </c>
      <c r="FJ1680" s="2">
        <v>0</v>
      </c>
      <c r="FK1680" s="2">
        <v>0</v>
      </c>
      <c r="FL1680" s="2">
        <v>0</v>
      </c>
      <c r="FM1680" s="2">
        <v>0</v>
      </c>
      <c r="FN1680" s="2">
        <v>0</v>
      </c>
      <c r="FO1680" s="2">
        <v>0</v>
      </c>
      <c r="FP1680" s="2">
        <v>0</v>
      </c>
      <c r="FQ1680" s="2">
        <v>0</v>
      </c>
      <c r="FR1680" s="2">
        <v>0</v>
      </c>
      <c r="FS1680" s="2">
        <v>0</v>
      </c>
      <c r="FT1680" s="2">
        <v>0</v>
      </c>
      <c r="FU1680" s="2">
        <v>0</v>
      </c>
      <c r="FV1680" s="2">
        <v>0</v>
      </c>
      <c r="FW1680" s="2">
        <v>0</v>
      </c>
      <c r="FX1680" s="2">
        <v>0</v>
      </c>
      <c r="FY1680" s="2">
        <v>0</v>
      </c>
      <c r="FZ1680" s="2">
        <v>0</v>
      </c>
      <c r="GA1680" s="2">
        <v>0</v>
      </c>
      <c r="GB1680" s="2">
        <v>0</v>
      </c>
      <c r="GC1680" s="2">
        <v>0</v>
      </c>
      <c r="GD1680" s="2">
        <v>125</v>
      </c>
      <c r="GE1680" s="2">
        <v>2</v>
      </c>
      <c r="GF1680" s="2" t="s">
        <v>188</v>
      </c>
    </row>
    <row r="1681" spans="1:188" x14ac:dyDescent="0.7">
      <c r="A1681" s="2">
        <v>1658579</v>
      </c>
      <c r="B1681" s="2" t="s">
        <v>1867</v>
      </c>
      <c r="C1681" s="3">
        <v>41275</v>
      </c>
      <c r="D1681" s="2">
        <v>6</v>
      </c>
      <c r="E1681" s="2">
        <v>3</v>
      </c>
      <c r="F1681" s="2">
        <v>1</v>
      </c>
      <c r="G1681" s="2">
        <v>3</v>
      </c>
      <c r="H1681" s="2">
        <v>1</v>
      </c>
      <c r="I1681" s="2">
        <v>0</v>
      </c>
      <c r="J1681" s="2">
        <v>1</v>
      </c>
      <c r="K1681" s="2">
        <v>0</v>
      </c>
      <c r="L1681" s="2">
        <v>1</v>
      </c>
      <c r="M1681" s="2">
        <v>1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1</v>
      </c>
      <c r="AE1681" s="2">
        <v>0</v>
      </c>
      <c r="AF1681" s="2">
        <v>0</v>
      </c>
      <c r="AG1681" s="2">
        <v>0</v>
      </c>
      <c r="AH1681" s="2">
        <v>1</v>
      </c>
      <c r="AI1681" s="2">
        <v>1</v>
      </c>
      <c r="AJ1681" s="2">
        <v>0</v>
      </c>
      <c r="AK1681" s="2">
        <v>0</v>
      </c>
      <c r="AL1681" s="2">
        <v>0</v>
      </c>
      <c r="AM1681" s="2">
        <v>0</v>
      </c>
      <c r="AN1681" s="2">
        <v>1</v>
      </c>
      <c r="AO1681" s="2">
        <v>0</v>
      </c>
      <c r="AP1681" s="2">
        <v>0</v>
      </c>
      <c r="AQ1681" s="2">
        <v>0</v>
      </c>
      <c r="AR1681" s="2">
        <v>1</v>
      </c>
      <c r="AS1681" s="2">
        <v>0</v>
      </c>
      <c r="AT1681" s="2">
        <v>0</v>
      </c>
      <c r="AU1681" s="2">
        <v>0</v>
      </c>
      <c r="AV1681" s="2">
        <v>1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1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30</v>
      </c>
      <c r="CG1681" s="2">
        <v>20</v>
      </c>
      <c r="CH1681" s="2">
        <v>10</v>
      </c>
      <c r="CI1681" s="2">
        <v>0</v>
      </c>
      <c r="CJ1681" s="2">
        <v>10</v>
      </c>
      <c r="CK1681" s="2">
        <v>0</v>
      </c>
      <c r="CL1681" s="2">
        <v>10</v>
      </c>
      <c r="CM1681" s="2">
        <v>0</v>
      </c>
      <c r="CN1681" s="2">
        <v>10</v>
      </c>
      <c r="CO1681" s="2">
        <v>0</v>
      </c>
      <c r="CP1681" s="2">
        <v>10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10</v>
      </c>
      <c r="DC1681" s="2">
        <v>0</v>
      </c>
      <c r="DD1681" s="2">
        <v>10</v>
      </c>
      <c r="DE1681" s="2">
        <v>0</v>
      </c>
      <c r="DF1681" s="2">
        <v>10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0</v>
      </c>
      <c r="ED1681" s="2">
        <v>0</v>
      </c>
      <c r="EE1681" s="2">
        <v>0</v>
      </c>
      <c r="EF1681" s="2">
        <v>0</v>
      </c>
      <c r="EG1681" s="2">
        <v>10</v>
      </c>
      <c r="EH1681" s="2">
        <v>0</v>
      </c>
      <c r="EI1681" s="2">
        <v>0</v>
      </c>
      <c r="EJ1681" s="2">
        <v>0</v>
      </c>
      <c r="EK1681" s="2">
        <v>0</v>
      </c>
      <c r="EL1681" s="2">
        <v>0</v>
      </c>
      <c r="EM1681" s="2">
        <v>0</v>
      </c>
      <c r="EN1681" s="2">
        <v>0</v>
      </c>
      <c r="EO1681" s="2">
        <v>0</v>
      </c>
      <c r="EP1681" s="2">
        <v>0</v>
      </c>
      <c r="EQ1681" s="2">
        <v>0</v>
      </c>
      <c r="ER1681" s="2">
        <v>0</v>
      </c>
      <c r="ES1681" s="2">
        <v>0</v>
      </c>
      <c r="ET1681" s="2">
        <v>10</v>
      </c>
      <c r="EU1681" s="2">
        <v>0</v>
      </c>
      <c r="EV1681" s="2">
        <v>0</v>
      </c>
      <c r="EW1681" s="2">
        <v>0</v>
      </c>
      <c r="EX1681" s="2">
        <v>0</v>
      </c>
      <c r="EY1681" s="2">
        <v>0</v>
      </c>
      <c r="EZ1681" s="2">
        <v>0</v>
      </c>
      <c r="FA1681" s="2">
        <v>0</v>
      </c>
      <c r="FB1681" s="2">
        <v>0</v>
      </c>
      <c r="FC1681" s="2">
        <v>0</v>
      </c>
      <c r="FD1681" s="2">
        <v>0</v>
      </c>
      <c r="FE1681" s="2">
        <v>0</v>
      </c>
      <c r="FF1681" s="2">
        <v>0</v>
      </c>
      <c r="FG1681" s="2">
        <v>0</v>
      </c>
      <c r="FH1681" s="2">
        <v>0</v>
      </c>
      <c r="FI1681" s="2">
        <v>0</v>
      </c>
      <c r="FJ1681" s="2">
        <v>0</v>
      </c>
      <c r="FK1681" s="2">
        <v>0</v>
      </c>
      <c r="FL1681" s="2">
        <v>0</v>
      </c>
      <c r="FM1681" s="2">
        <v>0</v>
      </c>
      <c r="FN1681" s="2">
        <v>0</v>
      </c>
      <c r="FO1681" s="2">
        <v>0</v>
      </c>
      <c r="FP1681" s="2">
        <v>0</v>
      </c>
      <c r="FQ1681" s="2">
        <v>0</v>
      </c>
      <c r="FR1681" s="2">
        <v>0</v>
      </c>
      <c r="FS1681" s="2">
        <v>10</v>
      </c>
      <c r="FT1681" s="2">
        <v>0</v>
      </c>
      <c r="FU1681" s="2">
        <v>0</v>
      </c>
      <c r="FV1681" s="2">
        <v>0</v>
      </c>
      <c r="FW1681" s="2">
        <v>0</v>
      </c>
      <c r="FX1681" s="2">
        <v>0</v>
      </c>
      <c r="FY1681" s="2">
        <v>0</v>
      </c>
      <c r="FZ1681" s="2">
        <v>0</v>
      </c>
      <c r="GA1681" s="2">
        <v>0</v>
      </c>
      <c r="GB1681" s="2">
        <v>0</v>
      </c>
      <c r="GC1681" s="2">
        <v>0</v>
      </c>
      <c r="GD1681" s="2">
        <v>30</v>
      </c>
      <c r="GE1681" s="2">
        <v>3</v>
      </c>
      <c r="GF1681" s="2" t="s">
        <v>188</v>
      </c>
    </row>
    <row r="1682" spans="1:188" x14ac:dyDescent="0.7">
      <c r="A1682" s="2">
        <v>1658617</v>
      </c>
      <c r="B1682" s="2" t="s">
        <v>1868</v>
      </c>
      <c r="C1682" s="3">
        <v>41275</v>
      </c>
      <c r="D1682" s="2">
        <v>6</v>
      </c>
      <c r="E1682" s="2">
        <v>3</v>
      </c>
      <c r="F1682" s="2">
        <v>1</v>
      </c>
      <c r="G1682" s="2">
        <v>3</v>
      </c>
      <c r="H1682" s="2">
        <v>1</v>
      </c>
      <c r="I1682" s="2">
        <v>0</v>
      </c>
      <c r="J1682" s="2">
        <v>2</v>
      </c>
      <c r="K1682" s="2">
        <v>0</v>
      </c>
      <c r="L1682" s="2">
        <v>1</v>
      </c>
      <c r="M1682" s="2">
        <v>1</v>
      </c>
      <c r="N1682" s="2">
        <v>0</v>
      </c>
      <c r="O1682" s="2">
        <v>2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1</v>
      </c>
      <c r="AE1682" s="2">
        <v>0</v>
      </c>
      <c r="AF1682" s="2">
        <v>0</v>
      </c>
      <c r="AG1682" s="2">
        <v>0</v>
      </c>
      <c r="AH1682" s="2">
        <v>1</v>
      </c>
      <c r="AI1682" s="2">
        <v>1</v>
      </c>
      <c r="AJ1682" s="2">
        <v>0</v>
      </c>
      <c r="AK1682" s="2">
        <v>0</v>
      </c>
      <c r="AL1682" s="2">
        <v>0</v>
      </c>
      <c r="AM1682" s="2">
        <v>0</v>
      </c>
      <c r="AN1682" s="2">
        <v>1</v>
      </c>
      <c r="AO1682" s="2">
        <v>0</v>
      </c>
      <c r="AP1682" s="2">
        <v>0</v>
      </c>
      <c r="AQ1682" s="2">
        <v>0</v>
      </c>
      <c r="AR1682" s="2">
        <v>1</v>
      </c>
      <c r="AS1682" s="2">
        <v>0</v>
      </c>
      <c r="AT1682" s="2">
        <v>0</v>
      </c>
      <c r="AU1682" s="2">
        <v>0</v>
      </c>
      <c r="AV1682" s="2">
        <v>1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1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175</v>
      </c>
      <c r="CG1682" s="2">
        <v>125</v>
      </c>
      <c r="CH1682" s="2">
        <v>50</v>
      </c>
      <c r="CI1682" s="2">
        <v>0</v>
      </c>
      <c r="CJ1682" s="2">
        <v>100</v>
      </c>
      <c r="CK1682" s="2">
        <v>0</v>
      </c>
      <c r="CL1682" s="2">
        <v>25</v>
      </c>
      <c r="CM1682" s="2">
        <v>0</v>
      </c>
      <c r="CN1682" s="2">
        <v>50</v>
      </c>
      <c r="CO1682" s="2">
        <v>0</v>
      </c>
      <c r="CP1682" s="2">
        <v>100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50</v>
      </c>
      <c r="DC1682" s="2">
        <v>0</v>
      </c>
      <c r="DD1682" s="2">
        <v>100</v>
      </c>
      <c r="DE1682" s="2">
        <v>0</v>
      </c>
      <c r="DF1682" s="2">
        <v>25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0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0</v>
      </c>
      <c r="EE1682" s="2">
        <v>50</v>
      </c>
      <c r="EF1682" s="2">
        <v>0</v>
      </c>
      <c r="EG1682" s="2">
        <v>0</v>
      </c>
      <c r="EH1682" s="2">
        <v>0</v>
      </c>
      <c r="EI1682" s="2">
        <v>0</v>
      </c>
      <c r="EJ1682" s="2">
        <v>0</v>
      </c>
      <c r="EK1682" s="2">
        <v>0</v>
      </c>
      <c r="EL1682" s="2">
        <v>0</v>
      </c>
      <c r="EM1682" s="2">
        <v>0</v>
      </c>
      <c r="EN1682" s="2">
        <v>0</v>
      </c>
      <c r="EO1682" s="2">
        <v>0</v>
      </c>
      <c r="EP1682" s="2">
        <v>0</v>
      </c>
      <c r="EQ1682" s="2">
        <v>0</v>
      </c>
      <c r="ER1682" s="2">
        <v>0</v>
      </c>
      <c r="ES1682" s="2">
        <v>0</v>
      </c>
      <c r="ET1682" s="2">
        <v>0</v>
      </c>
      <c r="EU1682" s="2">
        <v>0</v>
      </c>
      <c r="EV1682" s="2">
        <v>0</v>
      </c>
      <c r="EW1682" s="2">
        <v>0</v>
      </c>
      <c r="EX1682" s="2">
        <v>0</v>
      </c>
      <c r="EY1682" s="2">
        <v>0</v>
      </c>
      <c r="EZ1682" s="2">
        <v>0</v>
      </c>
      <c r="FA1682" s="2">
        <v>0</v>
      </c>
      <c r="FB1682" s="2">
        <v>0</v>
      </c>
      <c r="FC1682" s="2">
        <v>0</v>
      </c>
      <c r="FD1682" s="2">
        <v>0</v>
      </c>
      <c r="FE1682" s="2">
        <v>100</v>
      </c>
      <c r="FF1682" s="2">
        <v>0</v>
      </c>
      <c r="FG1682" s="2">
        <v>0</v>
      </c>
      <c r="FH1682" s="2">
        <v>0</v>
      </c>
      <c r="FI1682" s="2">
        <v>0</v>
      </c>
      <c r="FJ1682" s="2">
        <v>0</v>
      </c>
      <c r="FK1682" s="2">
        <v>0</v>
      </c>
      <c r="FL1682" s="2">
        <v>0</v>
      </c>
      <c r="FM1682" s="2">
        <v>0</v>
      </c>
      <c r="FN1682" s="2">
        <v>0</v>
      </c>
      <c r="FO1682" s="2">
        <v>0</v>
      </c>
      <c r="FP1682" s="2">
        <v>0</v>
      </c>
      <c r="FQ1682" s="2">
        <v>0</v>
      </c>
      <c r="FR1682" s="2">
        <v>0</v>
      </c>
      <c r="FS1682" s="2">
        <v>0</v>
      </c>
      <c r="FT1682" s="2">
        <v>0</v>
      </c>
      <c r="FU1682" s="2">
        <v>25</v>
      </c>
      <c r="FV1682" s="2">
        <v>0</v>
      </c>
      <c r="FW1682" s="2">
        <v>0</v>
      </c>
      <c r="FX1682" s="2">
        <v>0</v>
      </c>
      <c r="FY1682" s="2">
        <v>0</v>
      </c>
      <c r="FZ1682" s="2">
        <v>0</v>
      </c>
      <c r="GA1682" s="2">
        <v>0</v>
      </c>
      <c r="GB1682" s="2">
        <v>0</v>
      </c>
      <c r="GC1682" s="2">
        <v>0</v>
      </c>
      <c r="GD1682" s="2">
        <v>175</v>
      </c>
      <c r="GE1682" s="2">
        <v>4</v>
      </c>
      <c r="GF1682" s="2" t="s">
        <v>188</v>
      </c>
    </row>
    <row r="1683" spans="1:188" x14ac:dyDescent="0.7">
      <c r="A1683" s="2">
        <v>1661356</v>
      </c>
      <c r="B1683" s="2" t="s">
        <v>1869</v>
      </c>
      <c r="C1683" s="3">
        <v>41640</v>
      </c>
      <c r="D1683" s="2">
        <v>5</v>
      </c>
      <c r="E1683" s="2">
        <v>3</v>
      </c>
      <c r="F1683" s="2">
        <v>1</v>
      </c>
      <c r="G1683" s="2">
        <v>3</v>
      </c>
      <c r="H1683" s="2">
        <v>0</v>
      </c>
      <c r="I1683" s="2">
        <v>1</v>
      </c>
      <c r="J1683" s="2">
        <v>0</v>
      </c>
      <c r="K1683" s="2">
        <v>2</v>
      </c>
      <c r="L1683" s="2">
        <v>0</v>
      </c>
      <c r="M1683" s="2">
        <v>1</v>
      </c>
      <c r="N1683" s="2">
        <v>0</v>
      </c>
      <c r="O1683" s="2">
        <v>2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1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1</v>
      </c>
      <c r="AJ1683" s="2">
        <v>0</v>
      </c>
      <c r="AK1683" s="2">
        <v>0</v>
      </c>
      <c r="AL1683" s="2">
        <v>0</v>
      </c>
      <c r="AM1683" s="2">
        <v>0</v>
      </c>
      <c r="AN1683" s="2">
        <v>1</v>
      </c>
      <c r="AO1683" s="2">
        <v>0</v>
      </c>
      <c r="AP1683" s="2">
        <v>0</v>
      </c>
      <c r="AQ1683" s="2">
        <v>0</v>
      </c>
      <c r="AR1683" s="2">
        <v>1</v>
      </c>
      <c r="AS1683" s="2">
        <v>0</v>
      </c>
      <c r="AT1683" s="2">
        <v>0</v>
      </c>
      <c r="AU1683" s="2">
        <v>0</v>
      </c>
      <c r="AV1683" s="2">
        <v>1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125</v>
      </c>
      <c r="CG1683" s="2">
        <v>150</v>
      </c>
      <c r="CH1683" s="2">
        <v>0</v>
      </c>
      <c r="CI1683" s="2">
        <v>25</v>
      </c>
      <c r="CJ1683" s="2">
        <v>0</v>
      </c>
      <c r="CK1683" s="2">
        <v>100</v>
      </c>
      <c r="CL1683" s="2">
        <v>0</v>
      </c>
      <c r="CM1683" s="2">
        <v>0</v>
      </c>
      <c r="CN1683" s="2">
        <v>0</v>
      </c>
      <c r="CO1683" s="2">
        <v>25</v>
      </c>
      <c r="CP1683" s="2">
        <v>0</v>
      </c>
      <c r="CQ1683" s="2">
        <v>100</v>
      </c>
      <c r="CR1683" s="2">
        <v>0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0</v>
      </c>
      <c r="CZ1683" s="2">
        <v>0</v>
      </c>
      <c r="DA1683" s="2">
        <v>0</v>
      </c>
      <c r="DB1683" s="2">
        <v>25</v>
      </c>
      <c r="DC1683" s="2">
        <v>0</v>
      </c>
      <c r="DD1683" s="2">
        <v>100</v>
      </c>
      <c r="DE1683" s="2">
        <v>0</v>
      </c>
      <c r="DF1683" s="2">
        <v>50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0</v>
      </c>
      <c r="EF1683" s="2">
        <v>0</v>
      </c>
      <c r="EG1683" s="2">
        <v>0</v>
      </c>
      <c r="EH1683" s="2">
        <v>0</v>
      </c>
      <c r="EI1683" s="2">
        <v>0</v>
      </c>
      <c r="EJ1683" s="2">
        <v>0</v>
      </c>
      <c r="EK1683" s="2">
        <v>0</v>
      </c>
      <c r="EL1683" s="2">
        <v>0</v>
      </c>
      <c r="EM1683" s="2">
        <v>0</v>
      </c>
      <c r="EN1683" s="2">
        <v>0</v>
      </c>
      <c r="EO1683" s="2">
        <v>0</v>
      </c>
      <c r="EP1683" s="2">
        <v>25</v>
      </c>
      <c r="EQ1683" s="2">
        <v>0</v>
      </c>
      <c r="ER1683" s="2">
        <v>0</v>
      </c>
      <c r="ES1683" s="2">
        <v>0</v>
      </c>
      <c r="ET1683" s="2">
        <v>0</v>
      </c>
      <c r="EU1683" s="2">
        <v>0</v>
      </c>
      <c r="EV1683" s="2">
        <v>0</v>
      </c>
      <c r="EW1683" s="2">
        <v>0</v>
      </c>
      <c r="EX1683" s="2">
        <v>0</v>
      </c>
      <c r="EY1683" s="2">
        <v>0</v>
      </c>
      <c r="EZ1683" s="2">
        <v>0</v>
      </c>
      <c r="FA1683" s="2">
        <v>0</v>
      </c>
      <c r="FB1683" s="2">
        <v>0</v>
      </c>
      <c r="FC1683" s="2">
        <v>0</v>
      </c>
      <c r="FD1683" s="2">
        <v>0</v>
      </c>
      <c r="FE1683" s="2">
        <v>0</v>
      </c>
      <c r="FF1683" s="2">
        <v>0</v>
      </c>
      <c r="FG1683" s="2">
        <v>50</v>
      </c>
      <c r="FH1683" s="2">
        <v>0</v>
      </c>
      <c r="FI1683" s="2">
        <v>0</v>
      </c>
      <c r="FJ1683" s="2">
        <v>0</v>
      </c>
      <c r="FK1683" s="2">
        <v>0</v>
      </c>
      <c r="FL1683" s="2">
        <v>0</v>
      </c>
      <c r="FM1683" s="2">
        <v>50</v>
      </c>
      <c r="FN1683" s="2">
        <v>0</v>
      </c>
      <c r="FO1683" s="2">
        <v>0</v>
      </c>
      <c r="FP1683" s="2">
        <v>0</v>
      </c>
      <c r="FQ1683" s="2">
        <v>0</v>
      </c>
      <c r="FR1683" s="2">
        <v>0</v>
      </c>
      <c r="FS1683" s="2">
        <v>0</v>
      </c>
      <c r="FT1683" s="2">
        <v>0</v>
      </c>
      <c r="FU1683" s="2">
        <v>0</v>
      </c>
      <c r="FV1683" s="2">
        <v>0</v>
      </c>
      <c r="FW1683" s="2">
        <v>0</v>
      </c>
      <c r="FX1683" s="2">
        <v>0</v>
      </c>
      <c r="FY1683" s="2">
        <v>0</v>
      </c>
      <c r="FZ1683" s="2">
        <v>0</v>
      </c>
      <c r="GA1683" s="2">
        <v>0</v>
      </c>
      <c r="GB1683" s="2">
        <v>0</v>
      </c>
      <c r="GC1683" s="2">
        <v>0</v>
      </c>
      <c r="GD1683" s="2">
        <v>125</v>
      </c>
      <c r="GE1683" s="2">
        <v>3</v>
      </c>
      <c r="GF1683" s="2" t="s">
        <v>188</v>
      </c>
    </row>
    <row r="1684" spans="1:188" x14ac:dyDescent="0.7">
      <c r="A1684" s="2">
        <v>1662033</v>
      </c>
      <c r="B1684" s="2" t="s">
        <v>1870</v>
      </c>
      <c r="C1684" s="3">
        <v>41275</v>
      </c>
      <c r="D1684" s="2">
        <v>6</v>
      </c>
      <c r="E1684" s="2">
        <v>3</v>
      </c>
      <c r="F1684" s="2">
        <v>1</v>
      </c>
      <c r="G1684" s="2">
        <v>3</v>
      </c>
      <c r="H1684" s="2">
        <v>3</v>
      </c>
      <c r="I1684" s="2">
        <v>0</v>
      </c>
      <c r="J1684" s="2">
        <v>2</v>
      </c>
      <c r="K1684" s="2">
        <v>0</v>
      </c>
      <c r="L1684" s="2">
        <v>2</v>
      </c>
      <c r="M1684" s="2">
        <v>3</v>
      </c>
      <c r="N1684" s="2">
        <v>0</v>
      </c>
      <c r="O1684" s="2">
        <v>2</v>
      </c>
      <c r="P1684" s="2">
        <v>0</v>
      </c>
      <c r="Q1684" s="2">
        <v>2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1</v>
      </c>
      <c r="AE1684" s="2">
        <v>0</v>
      </c>
      <c r="AF1684" s="2">
        <v>0</v>
      </c>
      <c r="AG1684" s="2">
        <v>0</v>
      </c>
      <c r="AH1684" s="2">
        <v>1</v>
      </c>
      <c r="AI1684" s="2">
        <v>1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>
        <v>0</v>
      </c>
      <c r="AP1684" s="2">
        <v>0</v>
      </c>
      <c r="AQ1684" s="2">
        <v>0</v>
      </c>
      <c r="AR1684" s="2">
        <v>1</v>
      </c>
      <c r="AS1684" s="2">
        <v>0</v>
      </c>
      <c r="AT1684" s="2">
        <v>0</v>
      </c>
      <c r="AU1684" s="2">
        <v>0</v>
      </c>
      <c r="AV1684" s="2">
        <v>1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1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330</v>
      </c>
      <c r="CG1684" s="2">
        <v>180</v>
      </c>
      <c r="CH1684" s="2">
        <v>150</v>
      </c>
      <c r="CI1684" s="2">
        <v>0</v>
      </c>
      <c r="CJ1684" s="2">
        <v>80</v>
      </c>
      <c r="CK1684" s="2">
        <v>0</v>
      </c>
      <c r="CL1684" s="2">
        <v>100</v>
      </c>
      <c r="CM1684" s="2">
        <v>0</v>
      </c>
      <c r="CN1684" s="2">
        <v>150</v>
      </c>
      <c r="CO1684" s="2">
        <v>0</v>
      </c>
      <c r="CP1684" s="2">
        <v>80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0</v>
      </c>
      <c r="CZ1684" s="2">
        <v>0</v>
      </c>
      <c r="DA1684" s="2">
        <v>0</v>
      </c>
      <c r="DB1684" s="2">
        <v>150</v>
      </c>
      <c r="DC1684" s="2">
        <v>0</v>
      </c>
      <c r="DD1684" s="2">
        <v>80</v>
      </c>
      <c r="DE1684" s="2">
        <v>0</v>
      </c>
      <c r="DF1684" s="2">
        <v>100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50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100</v>
      </c>
      <c r="EE1684" s="2">
        <v>0</v>
      </c>
      <c r="EF1684" s="2">
        <v>0</v>
      </c>
      <c r="EG1684" s="2">
        <v>0</v>
      </c>
      <c r="EH1684" s="2">
        <v>0</v>
      </c>
      <c r="EI1684" s="2">
        <v>0</v>
      </c>
      <c r="EJ1684" s="2">
        <v>0</v>
      </c>
      <c r="EK1684" s="2">
        <v>0</v>
      </c>
      <c r="EL1684" s="2">
        <v>0</v>
      </c>
      <c r="EM1684" s="2">
        <v>0</v>
      </c>
      <c r="EN1684" s="2">
        <v>0</v>
      </c>
      <c r="EO1684" s="2">
        <v>0</v>
      </c>
      <c r="EP1684" s="2">
        <v>0</v>
      </c>
      <c r="EQ1684" s="2">
        <v>0</v>
      </c>
      <c r="ER1684" s="2">
        <v>0</v>
      </c>
      <c r="ES1684" s="2">
        <v>0</v>
      </c>
      <c r="ET1684" s="2">
        <v>0</v>
      </c>
      <c r="EU1684" s="2">
        <v>0</v>
      </c>
      <c r="EV1684" s="2">
        <v>0</v>
      </c>
      <c r="EW1684" s="2">
        <v>0</v>
      </c>
      <c r="EX1684" s="2">
        <v>0</v>
      </c>
      <c r="EY1684" s="2">
        <v>0</v>
      </c>
      <c r="EZ1684" s="2">
        <v>0</v>
      </c>
      <c r="FA1684" s="2">
        <v>0</v>
      </c>
      <c r="FB1684" s="2">
        <v>80</v>
      </c>
      <c r="FC1684" s="2">
        <v>0</v>
      </c>
      <c r="FD1684" s="2">
        <v>0</v>
      </c>
      <c r="FE1684" s="2">
        <v>0</v>
      </c>
      <c r="FF1684" s="2">
        <v>0</v>
      </c>
      <c r="FG1684" s="2">
        <v>0</v>
      </c>
      <c r="FH1684" s="2">
        <v>0</v>
      </c>
      <c r="FI1684" s="2">
        <v>0</v>
      </c>
      <c r="FJ1684" s="2">
        <v>0</v>
      </c>
      <c r="FK1684" s="2">
        <v>0</v>
      </c>
      <c r="FL1684" s="2">
        <v>0</v>
      </c>
      <c r="FM1684" s="2">
        <v>0</v>
      </c>
      <c r="FN1684" s="2">
        <v>0</v>
      </c>
      <c r="FO1684" s="2">
        <v>0</v>
      </c>
      <c r="FP1684" s="2">
        <v>0</v>
      </c>
      <c r="FQ1684" s="2">
        <v>0</v>
      </c>
      <c r="FR1684" s="2">
        <v>50</v>
      </c>
      <c r="FS1684" s="2">
        <v>0</v>
      </c>
      <c r="FT1684" s="2">
        <v>0</v>
      </c>
      <c r="FU1684" s="2">
        <v>50</v>
      </c>
      <c r="FV1684" s="2">
        <v>0</v>
      </c>
      <c r="FW1684" s="2">
        <v>0</v>
      </c>
      <c r="FX1684" s="2">
        <v>0</v>
      </c>
      <c r="FY1684" s="2">
        <v>0</v>
      </c>
      <c r="FZ1684" s="2">
        <v>0</v>
      </c>
      <c r="GA1684" s="2">
        <v>0</v>
      </c>
      <c r="GB1684" s="2">
        <v>0</v>
      </c>
      <c r="GC1684" s="2">
        <v>0</v>
      </c>
      <c r="GD1684" s="2">
        <v>330</v>
      </c>
      <c r="GE1684" s="2">
        <v>7</v>
      </c>
      <c r="GF1684" s="2" t="s">
        <v>188</v>
      </c>
    </row>
    <row r="1685" spans="1:188" x14ac:dyDescent="0.7">
      <c r="A1685" s="2">
        <v>1662644</v>
      </c>
      <c r="B1685" s="2" t="s">
        <v>1871</v>
      </c>
      <c r="C1685" s="3">
        <v>41640</v>
      </c>
      <c r="D1685" s="2">
        <v>5</v>
      </c>
      <c r="E1685" s="2">
        <v>3</v>
      </c>
      <c r="F1685" s="2">
        <v>1</v>
      </c>
      <c r="G1685" s="2">
        <v>3</v>
      </c>
      <c r="H1685" s="2">
        <v>0</v>
      </c>
      <c r="I1685" s="2">
        <v>1</v>
      </c>
      <c r="J1685" s="2">
        <v>0</v>
      </c>
      <c r="K1685" s="2">
        <v>4</v>
      </c>
      <c r="L1685" s="2">
        <v>0</v>
      </c>
      <c r="M1685" s="2">
        <v>1</v>
      </c>
      <c r="N1685" s="2">
        <v>0</v>
      </c>
      <c r="O1685" s="2">
        <v>4</v>
      </c>
      <c r="P1685" s="2">
        <v>0</v>
      </c>
      <c r="Q1685" s="2">
        <v>3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1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1</v>
      </c>
      <c r="AI1685" s="2">
        <v>1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0</v>
      </c>
      <c r="AP1685" s="2">
        <v>0</v>
      </c>
      <c r="AQ1685" s="2">
        <v>0</v>
      </c>
      <c r="AR1685" s="2">
        <v>1</v>
      </c>
      <c r="AS1685" s="2">
        <v>0</v>
      </c>
      <c r="AT1685" s="2">
        <v>0</v>
      </c>
      <c r="AU1685" s="2">
        <v>0</v>
      </c>
      <c r="AV1685" s="2">
        <v>1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126</v>
      </c>
      <c r="CG1685" s="2">
        <v>102</v>
      </c>
      <c r="CH1685" s="2">
        <v>0</v>
      </c>
      <c r="CI1685" s="2">
        <v>99</v>
      </c>
      <c r="CJ1685" s="2">
        <v>0</v>
      </c>
      <c r="CK1685" s="2">
        <v>27</v>
      </c>
      <c r="CL1685" s="2">
        <v>0</v>
      </c>
      <c r="CM1685" s="2">
        <v>0</v>
      </c>
      <c r="CN1685" s="2">
        <v>0</v>
      </c>
      <c r="CO1685" s="2">
        <v>99</v>
      </c>
      <c r="CP1685" s="2">
        <v>0</v>
      </c>
      <c r="CQ1685" s="2">
        <v>27</v>
      </c>
      <c r="CR1685" s="2">
        <v>0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2">
        <v>99</v>
      </c>
      <c r="DC1685" s="2">
        <v>0</v>
      </c>
      <c r="DD1685" s="2">
        <v>27</v>
      </c>
      <c r="DE1685" s="2">
        <v>0</v>
      </c>
      <c r="DF1685" s="2">
        <v>75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>
        <v>0</v>
      </c>
      <c r="EJ1685" s="2">
        <v>0</v>
      </c>
      <c r="EK1685" s="2">
        <v>0</v>
      </c>
      <c r="EL1685" s="2">
        <v>0</v>
      </c>
      <c r="EM1685" s="2">
        <v>0</v>
      </c>
      <c r="EN1685" s="2">
        <v>0</v>
      </c>
      <c r="EO1685" s="2">
        <v>0</v>
      </c>
      <c r="EP1685" s="2">
        <v>0</v>
      </c>
      <c r="EQ1685" s="2">
        <v>0</v>
      </c>
      <c r="ER1685" s="2">
        <v>0</v>
      </c>
      <c r="ES1685" s="2">
        <v>99</v>
      </c>
      <c r="ET1685" s="2">
        <v>0</v>
      </c>
      <c r="EU1685" s="2">
        <v>0</v>
      </c>
      <c r="EV1685" s="2">
        <v>0</v>
      </c>
      <c r="EW1685" s="2">
        <v>0</v>
      </c>
      <c r="EX1685" s="2">
        <v>0</v>
      </c>
      <c r="EY1685" s="2">
        <v>0</v>
      </c>
      <c r="EZ1685" s="2">
        <v>0</v>
      </c>
      <c r="FA1685" s="2">
        <v>0</v>
      </c>
      <c r="FB1685" s="2">
        <v>0</v>
      </c>
      <c r="FC1685" s="2">
        <v>0</v>
      </c>
      <c r="FD1685" s="2">
        <v>0</v>
      </c>
      <c r="FE1685" s="2">
        <v>0</v>
      </c>
      <c r="FF1685" s="2">
        <v>0</v>
      </c>
      <c r="FG1685" s="2">
        <v>0</v>
      </c>
      <c r="FH1685" s="2">
        <v>0</v>
      </c>
      <c r="FI1685" s="2">
        <v>0</v>
      </c>
      <c r="FJ1685" s="2">
        <v>0</v>
      </c>
      <c r="FK1685" s="2">
        <v>0</v>
      </c>
      <c r="FL1685" s="2">
        <v>0</v>
      </c>
      <c r="FM1685" s="2">
        <v>0</v>
      </c>
      <c r="FN1685" s="2">
        <v>0</v>
      </c>
      <c r="FO1685" s="2">
        <v>0</v>
      </c>
      <c r="FP1685" s="2">
        <v>17</v>
      </c>
      <c r="FQ1685" s="2">
        <v>10</v>
      </c>
      <c r="FR1685" s="2">
        <v>0</v>
      </c>
      <c r="FS1685" s="2">
        <v>0</v>
      </c>
      <c r="FT1685" s="2">
        <v>0</v>
      </c>
      <c r="FU1685" s="2">
        <v>0</v>
      </c>
      <c r="FV1685" s="2">
        <v>0</v>
      </c>
      <c r="FW1685" s="2">
        <v>0</v>
      </c>
      <c r="FX1685" s="2">
        <v>0</v>
      </c>
      <c r="FY1685" s="2">
        <v>0</v>
      </c>
      <c r="FZ1685" s="2">
        <v>0</v>
      </c>
      <c r="GA1685" s="2">
        <v>0</v>
      </c>
      <c r="GB1685" s="2">
        <v>0</v>
      </c>
      <c r="GC1685" s="2">
        <v>0</v>
      </c>
      <c r="GD1685" s="2">
        <v>126</v>
      </c>
      <c r="GE1685" s="2">
        <v>5</v>
      </c>
      <c r="GF1685" s="2" t="s">
        <v>188</v>
      </c>
    </row>
    <row r="1686" spans="1:188" x14ac:dyDescent="0.7">
      <c r="A1686" s="2">
        <v>1664292</v>
      </c>
      <c r="B1686" s="2" t="s">
        <v>1872</v>
      </c>
      <c r="C1686" s="3">
        <v>41275</v>
      </c>
      <c r="D1686" s="2">
        <v>6</v>
      </c>
      <c r="E1686" s="2">
        <v>3</v>
      </c>
      <c r="F1686" s="2">
        <v>1</v>
      </c>
      <c r="G1686" s="2">
        <v>3</v>
      </c>
      <c r="H1686" s="2">
        <v>1</v>
      </c>
      <c r="I1686" s="2">
        <v>0</v>
      </c>
      <c r="J1686" s="2">
        <v>2</v>
      </c>
      <c r="K1686" s="2">
        <v>0</v>
      </c>
      <c r="L1686" s="2">
        <v>1</v>
      </c>
      <c r="M1686" s="2">
        <v>1</v>
      </c>
      <c r="N1686" s="2">
        <v>0</v>
      </c>
      <c r="O1686" s="2">
        <v>2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1</v>
      </c>
      <c r="AE1686" s="2">
        <v>0</v>
      </c>
      <c r="AF1686" s="2">
        <v>0</v>
      </c>
      <c r="AG1686" s="2">
        <v>0</v>
      </c>
      <c r="AH1686" s="2">
        <v>1</v>
      </c>
      <c r="AI1686" s="2">
        <v>1</v>
      </c>
      <c r="AJ1686" s="2">
        <v>0</v>
      </c>
      <c r="AK1686" s="2">
        <v>0</v>
      </c>
      <c r="AL1686" s="2">
        <v>0</v>
      </c>
      <c r="AM1686" s="2">
        <v>0</v>
      </c>
      <c r="AN1686" s="2">
        <v>1</v>
      </c>
      <c r="AO1686" s="2">
        <v>0</v>
      </c>
      <c r="AP1686" s="2">
        <v>0</v>
      </c>
      <c r="AQ1686" s="2">
        <v>0</v>
      </c>
      <c r="AR1686" s="2">
        <v>1</v>
      </c>
      <c r="AS1686" s="2">
        <v>0</v>
      </c>
      <c r="AT1686" s="2">
        <v>0</v>
      </c>
      <c r="AU1686" s="2">
        <v>0</v>
      </c>
      <c r="AV1686" s="2">
        <v>1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182</v>
      </c>
      <c r="CG1686" s="2">
        <v>150</v>
      </c>
      <c r="CH1686" s="2">
        <v>32</v>
      </c>
      <c r="CI1686" s="2">
        <v>0</v>
      </c>
      <c r="CJ1686" s="2">
        <v>100</v>
      </c>
      <c r="CK1686" s="2">
        <v>0</v>
      </c>
      <c r="CL1686" s="2">
        <v>50</v>
      </c>
      <c r="CM1686" s="2">
        <v>0</v>
      </c>
      <c r="CN1686" s="2">
        <v>32</v>
      </c>
      <c r="CO1686" s="2">
        <v>0</v>
      </c>
      <c r="CP1686" s="2">
        <v>100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32</v>
      </c>
      <c r="DC1686" s="2">
        <v>0</v>
      </c>
      <c r="DD1686" s="2">
        <v>100</v>
      </c>
      <c r="DE1686" s="2">
        <v>0</v>
      </c>
      <c r="DF1686" s="2">
        <v>50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0</v>
      </c>
      <c r="EE1686" s="2">
        <v>32</v>
      </c>
      <c r="EF1686" s="2">
        <v>0</v>
      </c>
      <c r="EG1686" s="2">
        <v>0</v>
      </c>
      <c r="EH1686" s="2">
        <v>0</v>
      </c>
      <c r="EI1686" s="2">
        <v>0</v>
      </c>
      <c r="EJ1686" s="2">
        <v>0</v>
      </c>
      <c r="EK1686" s="2">
        <v>0</v>
      </c>
      <c r="EL1686" s="2">
        <v>0</v>
      </c>
      <c r="EM1686" s="2">
        <v>0</v>
      </c>
      <c r="EN1686" s="2">
        <v>0</v>
      </c>
      <c r="EO1686" s="2">
        <v>0</v>
      </c>
      <c r="EP1686" s="2">
        <v>0</v>
      </c>
      <c r="EQ1686" s="2">
        <v>0</v>
      </c>
      <c r="ER1686" s="2">
        <v>0</v>
      </c>
      <c r="ES1686" s="2">
        <v>0</v>
      </c>
      <c r="ET1686" s="2">
        <v>0</v>
      </c>
      <c r="EU1686" s="2">
        <v>50</v>
      </c>
      <c r="EV1686" s="2">
        <v>0</v>
      </c>
      <c r="EW1686" s="2">
        <v>0</v>
      </c>
      <c r="EX1686" s="2">
        <v>0</v>
      </c>
      <c r="EY1686" s="2">
        <v>0</v>
      </c>
      <c r="EZ1686" s="2">
        <v>0</v>
      </c>
      <c r="FA1686" s="2">
        <v>50</v>
      </c>
      <c r="FB1686" s="2">
        <v>0</v>
      </c>
      <c r="FC1686" s="2">
        <v>0</v>
      </c>
      <c r="FD1686" s="2">
        <v>0</v>
      </c>
      <c r="FE1686" s="2">
        <v>0</v>
      </c>
      <c r="FF1686" s="2">
        <v>0</v>
      </c>
      <c r="FG1686" s="2">
        <v>0</v>
      </c>
      <c r="FH1686" s="2">
        <v>0</v>
      </c>
      <c r="FI1686" s="2">
        <v>0</v>
      </c>
      <c r="FJ1686" s="2">
        <v>0</v>
      </c>
      <c r="FK1686" s="2">
        <v>0</v>
      </c>
      <c r="FL1686" s="2">
        <v>0</v>
      </c>
      <c r="FM1686" s="2">
        <v>0</v>
      </c>
      <c r="FN1686" s="2">
        <v>0</v>
      </c>
      <c r="FO1686" s="2">
        <v>0</v>
      </c>
      <c r="FP1686" s="2">
        <v>0</v>
      </c>
      <c r="FQ1686" s="2">
        <v>0</v>
      </c>
      <c r="FR1686" s="2">
        <v>50</v>
      </c>
      <c r="FS1686" s="2">
        <v>0</v>
      </c>
      <c r="FT1686" s="2">
        <v>0</v>
      </c>
      <c r="FU1686" s="2">
        <v>0</v>
      </c>
      <c r="FV1686" s="2">
        <v>0</v>
      </c>
      <c r="FW1686" s="2">
        <v>0</v>
      </c>
      <c r="FX1686" s="2">
        <v>0</v>
      </c>
      <c r="FY1686" s="2">
        <v>0</v>
      </c>
      <c r="FZ1686" s="2">
        <v>0</v>
      </c>
      <c r="GA1686" s="2">
        <v>0</v>
      </c>
      <c r="GB1686" s="2">
        <v>0</v>
      </c>
      <c r="GC1686" s="2">
        <v>0</v>
      </c>
      <c r="GD1686" s="2">
        <v>182</v>
      </c>
      <c r="GE1686" s="2">
        <v>4</v>
      </c>
      <c r="GF1686" s="2" t="s">
        <v>188</v>
      </c>
    </row>
    <row r="1687" spans="1:188" x14ac:dyDescent="0.7">
      <c r="A1687" s="2">
        <v>1665257</v>
      </c>
      <c r="B1687" s="2" t="s">
        <v>1873</v>
      </c>
      <c r="C1687" s="3">
        <v>41640</v>
      </c>
      <c r="D1687" s="2">
        <v>5</v>
      </c>
      <c r="E1687" s="2">
        <v>3</v>
      </c>
      <c r="F1687" s="2">
        <v>1</v>
      </c>
      <c r="G1687" s="2">
        <v>3</v>
      </c>
      <c r="H1687" s="2">
        <v>0</v>
      </c>
      <c r="I1687" s="2">
        <v>1</v>
      </c>
      <c r="J1687" s="2">
        <v>0</v>
      </c>
      <c r="K1687" s="2">
        <v>2</v>
      </c>
      <c r="L1687" s="2">
        <v>0</v>
      </c>
      <c r="M1687" s="2">
        <v>1</v>
      </c>
      <c r="N1687" s="2">
        <v>0</v>
      </c>
      <c r="O1687" s="2">
        <v>2</v>
      </c>
      <c r="P1687" s="2">
        <v>0</v>
      </c>
      <c r="Q1687" s="2">
        <v>1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1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0</v>
      </c>
      <c r="AP1687" s="2">
        <v>0</v>
      </c>
      <c r="AQ1687" s="2">
        <v>0</v>
      </c>
      <c r="AR1687" s="2">
        <v>1</v>
      </c>
      <c r="AS1687" s="2">
        <v>0</v>
      </c>
      <c r="AT1687" s="2">
        <v>0</v>
      </c>
      <c r="AU1687" s="2">
        <v>0</v>
      </c>
      <c r="AV1687" s="2">
        <v>1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225</v>
      </c>
      <c r="CG1687" s="2">
        <v>175</v>
      </c>
      <c r="CH1687" s="2">
        <v>0</v>
      </c>
      <c r="CI1687" s="2">
        <v>100</v>
      </c>
      <c r="CJ1687" s="2">
        <v>0</v>
      </c>
      <c r="CK1687" s="2">
        <v>125</v>
      </c>
      <c r="CL1687" s="2">
        <v>0</v>
      </c>
      <c r="CM1687" s="2">
        <v>0</v>
      </c>
      <c r="CN1687" s="2">
        <v>0</v>
      </c>
      <c r="CO1687" s="2">
        <v>100</v>
      </c>
      <c r="CP1687" s="2">
        <v>0</v>
      </c>
      <c r="CQ1687" s="2">
        <v>125</v>
      </c>
      <c r="CR1687" s="2">
        <v>0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0</v>
      </c>
      <c r="DA1687" s="2">
        <v>0</v>
      </c>
      <c r="DB1687" s="2">
        <v>100</v>
      </c>
      <c r="DC1687" s="2">
        <v>0</v>
      </c>
      <c r="DD1687" s="2">
        <v>125</v>
      </c>
      <c r="DE1687" s="2">
        <v>0</v>
      </c>
      <c r="DF1687" s="2">
        <v>50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0</v>
      </c>
      <c r="ED1687" s="2">
        <v>0</v>
      </c>
      <c r="EE1687" s="2">
        <v>0</v>
      </c>
      <c r="EF1687" s="2">
        <v>0</v>
      </c>
      <c r="EG1687" s="2">
        <v>0</v>
      </c>
      <c r="EH1687" s="2">
        <v>0</v>
      </c>
      <c r="EI1687" s="2">
        <v>0</v>
      </c>
      <c r="EJ1687" s="2">
        <v>0</v>
      </c>
      <c r="EK1687" s="2">
        <v>0</v>
      </c>
      <c r="EL1687" s="2">
        <v>0</v>
      </c>
      <c r="EM1687" s="2">
        <v>0</v>
      </c>
      <c r="EN1687" s="2">
        <v>0</v>
      </c>
      <c r="EO1687" s="2">
        <v>0</v>
      </c>
      <c r="EP1687" s="2">
        <v>100</v>
      </c>
      <c r="EQ1687" s="2">
        <v>0</v>
      </c>
      <c r="ER1687" s="2">
        <v>0</v>
      </c>
      <c r="ES1687" s="2">
        <v>0</v>
      </c>
      <c r="ET1687" s="2">
        <v>0</v>
      </c>
      <c r="EU1687" s="2">
        <v>0</v>
      </c>
      <c r="EV1687" s="2">
        <v>0</v>
      </c>
      <c r="EW1687" s="2">
        <v>0</v>
      </c>
      <c r="EX1687" s="2">
        <v>0</v>
      </c>
      <c r="EY1687" s="2">
        <v>0</v>
      </c>
      <c r="EZ1687" s="2">
        <v>0</v>
      </c>
      <c r="FA1687" s="2">
        <v>0</v>
      </c>
      <c r="FB1687" s="2">
        <v>0</v>
      </c>
      <c r="FC1687" s="2">
        <v>0</v>
      </c>
      <c r="FD1687" s="2">
        <v>0</v>
      </c>
      <c r="FE1687" s="2">
        <v>0</v>
      </c>
      <c r="FF1687" s="2">
        <v>0</v>
      </c>
      <c r="FG1687" s="2">
        <v>0</v>
      </c>
      <c r="FH1687" s="2">
        <v>0</v>
      </c>
      <c r="FI1687" s="2">
        <v>0</v>
      </c>
      <c r="FJ1687" s="2">
        <v>0</v>
      </c>
      <c r="FK1687" s="2">
        <v>0</v>
      </c>
      <c r="FL1687" s="2">
        <v>0</v>
      </c>
      <c r="FM1687" s="2">
        <v>0</v>
      </c>
      <c r="FN1687" s="2">
        <v>50</v>
      </c>
      <c r="FO1687" s="2">
        <v>0</v>
      </c>
      <c r="FP1687" s="2">
        <v>75</v>
      </c>
      <c r="FQ1687" s="2">
        <v>0</v>
      </c>
      <c r="FR1687" s="2">
        <v>0</v>
      </c>
      <c r="FS1687" s="2">
        <v>0</v>
      </c>
      <c r="FT1687" s="2">
        <v>0</v>
      </c>
      <c r="FU1687" s="2">
        <v>0</v>
      </c>
      <c r="FV1687" s="2">
        <v>0</v>
      </c>
      <c r="FW1687" s="2">
        <v>0</v>
      </c>
      <c r="FX1687" s="2">
        <v>0</v>
      </c>
      <c r="FY1687" s="2">
        <v>0</v>
      </c>
      <c r="FZ1687" s="2">
        <v>0</v>
      </c>
      <c r="GA1687" s="2">
        <v>0</v>
      </c>
      <c r="GB1687" s="2">
        <v>0</v>
      </c>
      <c r="GC1687" s="2">
        <v>0</v>
      </c>
      <c r="GD1687" s="2">
        <v>225</v>
      </c>
      <c r="GE1687" s="2">
        <v>3</v>
      </c>
      <c r="GF1687" s="2" t="s">
        <v>188</v>
      </c>
    </row>
    <row r="1688" spans="1:188" x14ac:dyDescent="0.7">
      <c r="A1688" s="2">
        <v>1665521</v>
      </c>
      <c r="B1688" s="2" t="s">
        <v>1874</v>
      </c>
      <c r="C1688" s="3">
        <v>41640</v>
      </c>
      <c r="D1688" s="2">
        <v>5</v>
      </c>
      <c r="E1688" s="2">
        <v>3</v>
      </c>
      <c r="F1688" s="2">
        <v>1</v>
      </c>
      <c r="G1688" s="2">
        <v>3</v>
      </c>
      <c r="H1688" s="2">
        <v>0</v>
      </c>
      <c r="I1688" s="2">
        <v>1</v>
      </c>
      <c r="J1688" s="2">
        <v>0</v>
      </c>
      <c r="K1688" s="2">
        <v>1</v>
      </c>
      <c r="L1688" s="2">
        <v>0</v>
      </c>
      <c r="M1688" s="2">
        <v>1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1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1</v>
      </c>
      <c r="AI1688" s="2">
        <v>1</v>
      </c>
      <c r="AJ1688" s="2">
        <v>0</v>
      </c>
      <c r="AK1688" s="2">
        <v>0</v>
      </c>
      <c r="AL1688" s="2">
        <v>0</v>
      </c>
      <c r="AM1688" s="2">
        <v>0</v>
      </c>
      <c r="AN1688" s="2">
        <v>1</v>
      </c>
      <c r="AO1688" s="2">
        <v>0</v>
      </c>
      <c r="AP1688" s="2">
        <v>0</v>
      </c>
      <c r="AQ1688" s="2">
        <v>0</v>
      </c>
      <c r="AR1688" s="2">
        <v>1</v>
      </c>
      <c r="AS1688" s="2">
        <v>0</v>
      </c>
      <c r="AT1688" s="2">
        <v>0</v>
      </c>
      <c r="AU1688" s="2">
        <v>0</v>
      </c>
      <c r="AV1688" s="2">
        <v>1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72.5</v>
      </c>
      <c r="CG1688" s="2">
        <v>47.5</v>
      </c>
      <c r="CH1688" s="2">
        <v>0</v>
      </c>
      <c r="CI1688" s="2">
        <v>50</v>
      </c>
      <c r="CJ1688" s="2">
        <v>0</v>
      </c>
      <c r="CK1688" s="2">
        <v>22.5</v>
      </c>
      <c r="CL1688" s="2">
        <v>0</v>
      </c>
      <c r="CM1688" s="2">
        <v>0</v>
      </c>
      <c r="CN1688" s="2">
        <v>0</v>
      </c>
      <c r="CO1688" s="2">
        <v>50</v>
      </c>
      <c r="CP1688" s="2">
        <v>0</v>
      </c>
      <c r="CQ1688" s="2">
        <v>22.5</v>
      </c>
      <c r="CR1688" s="2">
        <v>0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50</v>
      </c>
      <c r="DC1688" s="2">
        <v>0</v>
      </c>
      <c r="DD1688" s="2">
        <v>22.5</v>
      </c>
      <c r="DE1688" s="2">
        <v>0</v>
      </c>
      <c r="DF1688" s="2">
        <v>25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0</v>
      </c>
      <c r="DY1688" s="2">
        <v>0</v>
      </c>
      <c r="DZ1688" s="2">
        <v>0</v>
      </c>
      <c r="EA1688" s="2">
        <v>0</v>
      </c>
      <c r="EB1688" s="2">
        <v>0</v>
      </c>
      <c r="EC1688" s="2">
        <v>0</v>
      </c>
      <c r="ED1688" s="2">
        <v>0</v>
      </c>
      <c r="EE1688" s="2">
        <v>0</v>
      </c>
      <c r="EF1688" s="2">
        <v>0</v>
      </c>
      <c r="EG1688" s="2">
        <v>0</v>
      </c>
      <c r="EH1688" s="2">
        <v>0</v>
      </c>
      <c r="EI1688" s="2">
        <v>0</v>
      </c>
      <c r="EJ1688" s="2">
        <v>0</v>
      </c>
      <c r="EK1688" s="2">
        <v>0</v>
      </c>
      <c r="EL1688" s="2">
        <v>0</v>
      </c>
      <c r="EM1688" s="2">
        <v>0</v>
      </c>
      <c r="EN1688" s="2">
        <v>0</v>
      </c>
      <c r="EO1688" s="2">
        <v>0</v>
      </c>
      <c r="EP1688" s="2">
        <v>0</v>
      </c>
      <c r="EQ1688" s="2">
        <v>50</v>
      </c>
      <c r="ER1688" s="2">
        <v>0</v>
      </c>
      <c r="ES1688" s="2">
        <v>0</v>
      </c>
      <c r="ET1688" s="2">
        <v>0</v>
      </c>
      <c r="EU1688" s="2">
        <v>0</v>
      </c>
      <c r="EV1688" s="2">
        <v>0</v>
      </c>
      <c r="EW1688" s="2">
        <v>0</v>
      </c>
      <c r="EX1688" s="2">
        <v>0</v>
      </c>
      <c r="EY1688" s="2">
        <v>0</v>
      </c>
      <c r="EZ1688" s="2">
        <v>0</v>
      </c>
      <c r="FA1688" s="2">
        <v>0</v>
      </c>
      <c r="FB1688" s="2">
        <v>0</v>
      </c>
      <c r="FC1688" s="2">
        <v>0</v>
      </c>
      <c r="FD1688" s="2">
        <v>0</v>
      </c>
      <c r="FE1688" s="2">
        <v>0</v>
      </c>
      <c r="FF1688" s="2">
        <v>0</v>
      </c>
      <c r="FG1688" s="2">
        <v>22.5</v>
      </c>
      <c r="FH1688" s="2">
        <v>0</v>
      </c>
      <c r="FI1688" s="2">
        <v>0</v>
      </c>
      <c r="FJ1688" s="2">
        <v>0</v>
      </c>
      <c r="FK1688" s="2">
        <v>0</v>
      </c>
      <c r="FL1688" s="2">
        <v>0</v>
      </c>
      <c r="FM1688" s="2">
        <v>0</v>
      </c>
      <c r="FN1688" s="2">
        <v>0</v>
      </c>
      <c r="FO1688" s="2">
        <v>0</v>
      </c>
      <c r="FP1688" s="2">
        <v>0</v>
      </c>
      <c r="FQ1688" s="2">
        <v>0</v>
      </c>
      <c r="FR1688" s="2">
        <v>0</v>
      </c>
      <c r="FS1688" s="2">
        <v>0</v>
      </c>
      <c r="FT1688" s="2">
        <v>0</v>
      </c>
      <c r="FU1688" s="2">
        <v>0</v>
      </c>
      <c r="FV1688" s="2">
        <v>0</v>
      </c>
      <c r="FW1688" s="2">
        <v>0</v>
      </c>
      <c r="FX1688" s="2">
        <v>0</v>
      </c>
      <c r="FY1688" s="2">
        <v>0</v>
      </c>
      <c r="FZ1688" s="2">
        <v>0</v>
      </c>
      <c r="GA1688" s="2">
        <v>0</v>
      </c>
      <c r="GB1688" s="2">
        <v>0</v>
      </c>
      <c r="GC1688" s="2">
        <v>0</v>
      </c>
      <c r="GD1688" s="2">
        <v>72.5</v>
      </c>
      <c r="GE1688" s="2">
        <v>2</v>
      </c>
      <c r="GF1688" s="2" t="s">
        <v>188</v>
      </c>
    </row>
    <row r="1689" spans="1:188" x14ac:dyDescent="0.7">
      <c r="A1689" s="2">
        <v>1666493</v>
      </c>
      <c r="B1689" s="2" t="s">
        <v>1875</v>
      </c>
      <c r="C1689" s="3">
        <v>41275</v>
      </c>
      <c r="D1689" s="2">
        <v>6</v>
      </c>
      <c r="E1689" s="2">
        <v>3</v>
      </c>
      <c r="F1689" s="2">
        <v>1</v>
      </c>
      <c r="G1689" s="2">
        <v>3</v>
      </c>
      <c r="H1689" s="2">
        <v>4</v>
      </c>
      <c r="I1689" s="2">
        <v>0</v>
      </c>
      <c r="J1689" s="2">
        <v>1</v>
      </c>
      <c r="K1689" s="2">
        <v>0</v>
      </c>
      <c r="L1689" s="2">
        <v>1</v>
      </c>
      <c r="M1689" s="2">
        <v>4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1</v>
      </c>
      <c r="AE1689" s="2">
        <v>0</v>
      </c>
      <c r="AF1689" s="2">
        <v>0</v>
      </c>
      <c r="AG1689" s="2">
        <v>0</v>
      </c>
      <c r="AH1689" s="2">
        <v>1</v>
      </c>
      <c r="AI1689" s="2">
        <v>1</v>
      </c>
      <c r="AJ1689" s="2">
        <v>0</v>
      </c>
      <c r="AK1689" s="2">
        <v>0</v>
      </c>
      <c r="AL1689" s="2">
        <v>0</v>
      </c>
      <c r="AM1689" s="2">
        <v>0</v>
      </c>
      <c r="AN1689" s="2">
        <v>1</v>
      </c>
      <c r="AO1689" s="2">
        <v>0</v>
      </c>
      <c r="AP1689" s="2">
        <v>0</v>
      </c>
      <c r="AQ1689" s="2">
        <v>0</v>
      </c>
      <c r="AR1689" s="2">
        <v>1</v>
      </c>
      <c r="AS1689" s="2">
        <v>0</v>
      </c>
      <c r="AT1689" s="2">
        <v>0</v>
      </c>
      <c r="AU1689" s="2">
        <v>0</v>
      </c>
      <c r="AV1689" s="2">
        <v>1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240</v>
      </c>
      <c r="CG1689" s="2">
        <v>20</v>
      </c>
      <c r="CH1689" s="2">
        <v>220</v>
      </c>
      <c r="CI1689" s="2">
        <v>0</v>
      </c>
      <c r="CJ1689" s="2">
        <v>10</v>
      </c>
      <c r="CK1689" s="2">
        <v>0</v>
      </c>
      <c r="CL1689" s="2">
        <v>10</v>
      </c>
      <c r="CM1689" s="2">
        <v>0</v>
      </c>
      <c r="CN1689" s="2">
        <v>220</v>
      </c>
      <c r="CO1689" s="2">
        <v>0</v>
      </c>
      <c r="CP1689" s="2">
        <v>10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220</v>
      </c>
      <c r="DC1689" s="2">
        <v>0</v>
      </c>
      <c r="DD1689" s="2">
        <v>10</v>
      </c>
      <c r="DE1689" s="2">
        <v>0</v>
      </c>
      <c r="DF1689" s="2">
        <v>10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115</v>
      </c>
      <c r="DW1689" s="2">
        <v>105</v>
      </c>
      <c r="DX1689" s="2">
        <v>0</v>
      </c>
      <c r="DY1689" s="2">
        <v>0</v>
      </c>
      <c r="DZ1689" s="2">
        <v>0</v>
      </c>
      <c r="EA1689" s="2">
        <v>0</v>
      </c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>
        <v>0</v>
      </c>
      <c r="EJ1689" s="2">
        <v>0</v>
      </c>
      <c r="EK1689" s="2">
        <v>0</v>
      </c>
      <c r="EL1689" s="2">
        <v>0</v>
      </c>
      <c r="EM1689" s="2">
        <v>0</v>
      </c>
      <c r="EN1689" s="2">
        <v>0</v>
      </c>
      <c r="EO1689" s="2">
        <v>0</v>
      </c>
      <c r="EP1689" s="2">
        <v>0</v>
      </c>
      <c r="EQ1689" s="2">
        <v>0</v>
      </c>
      <c r="ER1689" s="2">
        <v>0</v>
      </c>
      <c r="ES1689" s="2">
        <v>0</v>
      </c>
      <c r="ET1689" s="2">
        <v>0</v>
      </c>
      <c r="EU1689" s="2">
        <v>0</v>
      </c>
      <c r="EV1689" s="2">
        <v>0</v>
      </c>
      <c r="EW1689" s="2">
        <v>0</v>
      </c>
      <c r="EX1689" s="2">
        <v>0</v>
      </c>
      <c r="EY1689" s="2">
        <v>0</v>
      </c>
      <c r="EZ1689" s="2">
        <v>0</v>
      </c>
      <c r="FA1689" s="2">
        <v>0</v>
      </c>
      <c r="FB1689" s="2">
        <v>10</v>
      </c>
      <c r="FC1689" s="2">
        <v>0</v>
      </c>
      <c r="FD1689" s="2">
        <v>0</v>
      </c>
      <c r="FE1689" s="2">
        <v>0</v>
      </c>
      <c r="FF1689" s="2">
        <v>0</v>
      </c>
      <c r="FG1689" s="2">
        <v>0</v>
      </c>
      <c r="FH1689" s="2">
        <v>0</v>
      </c>
      <c r="FI1689" s="2">
        <v>0</v>
      </c>
      <c r="FJ1689" s="2">
        <v>0</v>
      </c>
      <c r="FK1689" s="2">
        <v>0</v>
      </c>
      <c r="FL1689" s="2">
        <v>0</v>
      </c>
      <c r="FM1689" s="2">
        <v>0</v>
      </c>
      <c r="FN1689" s="2">
        <v>0</v>
      </c>
      <c r="FO1689" s="2">
        <v>0</v>
      </c>
      <c r="FP1689" s="2">
        <v>0</v>
      </c>
      <c r="FQ1689" s="2">
        <v>0</v>
      </c>
      <c r="FR1689" s="2">
        <v>0</v>
      </c>
      <c r="FS1689" s="2">
        <v>0</v>
      </c>
      <c r="FT1689" s="2">
        <v>0</v>
      </c>
      <c r="FU1689" s="2">
        <v>0</v>
      </c>
      <c r="FV1689" s="2">
        <v>0</v>
      </c>
      <c r="FW1689" s="2">
        <v>0</v>
      </c>
      <c r="FX1689" s="2">
        <v>0</v>
      </c>
      <c r="FY1689" s="2">
        <v>10</v>
      </c>
      <c r="FZ1689" s="2">
        <v>0</v>
      </c>
      <c r="GA1689" s="2">
        <v>0</v>
      </c>
      <c r="GB1689" s="2">
        <v>0</v>
      </c>
      <c r="GC1689" s="2">
        <v>0</v>
      </c>
      <c r="GD1689" s="2">
        <v>240</v>
      </c>
      <c r="GE1689" s="2">
        <v>6</v>
      </c>
      <c r="GF1689" s="2" t="s">
        <v>188</v>
      </c>
    </row>
    <row r="1690" spans="1:188" x14ac:dyDescent="0.7">
      <c r="A1690" s="2">
        <v>1666988</v>
      </c>
      <c r="B1690" s="2" t="s">
        <v>1876</v>
      </c>
      <c r="C1690" s="3">
        <v>41640</v>
      </c>
      <c r="D1690" s="2">
        <v>5</v>
      </c>
      <c r="E1690" s="2">
        <v>3</v>
      </c>
      <c r="F1690" s="2">
        <v>1</v>
      </c>
      <c r="G1690" s="2">
        <v>3</v>
      </c>
      <c r="H1690" s="2">
        <v>0</v>
      </c>
      <c r="I1690" s="2">
        <v>1</v>
      </c>
      <c r="J1690" s="2">
        <v>0</v>
      </c>
      <c r="K1690" s="2">
        <v>2</v>
      </c>
      <c r="L1690" s="2">
        <v>0</v>
      </c>
      <c r="M1690" s="2">
        <v>1</v>
      </c>
      <c r="N1690" s="2">
        <v>0</v>
      </c>
      <c r="O1690" s="2">
        <v>2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1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1</v>
      </c>
      <c r="AJ1690" s="2">
        <v>0</v>
      </c>
      <c r="AK1690" s="2">
        <v>0</v>
      </c>
      <c r="AL1690" s="2">
        <v>0</v>
      </c>
      <c r="AM1690" s="2">
        <v>0</v>
      </c>
      <c r="AN1690" s="2">
        <v>1</v>
      </c>
      <c r="AO1690" s="2">
        <v>0</v>
      </c>
      <c r="AP1690" s="2">
        <v>0</v>
      </c>
      <c r="AQ1690" s="2">
        <v>0</v>
      </c>
      <c r="AR1690" s="2">
        <v>1</v>
      </c>
      <c r="AS1690" s="2">
        <v>0</v>
      </c>
      <c r="AT1690" s="2">
        <v>0</v>
      </c>
      <c r="AU1690" s="2">
        <v>0</v>
      </c>
      <c r="AV1690" s="2">
        <v>1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50</v>
      </c>
      <c r="CG1690" s="2">
        <v>60</v>
      </c>
      <c r="CH1690" s="2">
        <v>0</v>
      </c>
      <c r="CI1690" s="2">
        <v>10</v>
      </c>
      <c r="CJ1690" s="2">
        <v>0</v>
      </c>
      <c r="CK1690" s="2">
        <v>40</v>
      </c>
      <c r="CL1690" s="2">
        <v>0</v>
      </c>
      <c r="CM1690" s="2">
        <v>0</v>
      </c>
      <c r="CN1690" s="2">
        <v>0</v>
      </c>
      <c r="CO1690" s="2">
        <v>10</v>
      </c>
      <c r="CP1690" s="2">
        <v>0</v>
      </c>
      <c r="CQ1690" s="2">
        <v>40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10</v>
      </c>
      <c r="DC1690" s="2">
        <v>0</v>
      </c>
      <c r="DD1690" s="2">
        <v>40</v>
      </c>
      <c r="DE1690" s="2">
        <v>0</v>
      </c>
      <c r="DF1690" s="2">
        <v>20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0</v>
      </c>
      <c r="EH1690" s="2">
        <v>0</v>
      </c>
      <c r="EI1690" s="2">
        <v>0</v>
      </c>
      <c r="EJ1690" s="2">
        <v>0</v>
      </c>
      <c r="EK1690" s="2">
        <v>0</v>
      </c>
      <c r="EL1690" s="2">
        <v>0</v>
      </c>
      <c r="EM1690" s="2">
        <v>0</v>
      </c>
      <c r="EN1690" s="2">
        <v>0</v>
      </c>
      <c r="EO1690" s="2">
        <v>0</v>
      </c>
      <c r="EP1690" s="2">
        <v>0</v>
      </c>
      <c r="EQ1690" s="2">
        <v>0</v>
      </c>
      <c r="ER1690" s="2">
        <v>10</v>
      </c>
      <c r="ES1690" s="2">
        <v>0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s="2">
        <v>0</v>
      </c>
      <c r="EZ1690" s="2">
        <v>0</v>
      </c>
      <c r="FA1690" s="2">
        <v>0</v>
      </c>
      <c r="FB1690" s="2">
        <v>0</v>
      </c>
      <c r="FC1690" s="2">
        <v>0</v>
      </c>
      <c r="FD1690" s="2">
        <v>0</v>
      </c>
      <c r="FE1690" s="2">
        <v>0</v>
      </c>
      <c r="FF1690" s="2">
        <v>0</v>
      </c>
      <c r="FG1690" s="2">
        <v>0</v>
      </c>
      <c r="FH1690" s="2">
        <v>0</v>
      </c>
      <c r="FI1690" s="2">
        <v>0</v>
      </c>
      <c r="FJ1690" s="2">
        <v>0</v>
      </c>
      <c r="FK1690" s="2">
        <v>0</v>
      </c>
      <c r="FL1690" s="2">
        <v>0</v>
      </c>
      <c r="FM1690" s="2">
        <v>0</v>
      </c>
      <c r="FN1690" s="2">
        <v>0</v>
      </c>
      <c r="FO1690" s="2">
        <v>20</v>
      </c>
      <c r="FP1690" s="2">
        <v>0</v>
      </c>
      <c r="FQ1690" s="2">
        <v>20</v>
      </c>
      <c r="FR1690" s="2">
        <v>0</v>
      </c>
      <c r="FS1690" s="2">
        <v>0</v>
      </c>
      <c r="FT1690" s="2">
        <v>0</v>
      </c>
      <c r="FU1690" s="2">
        <v>0</v>
      </c>
      <c r="FV1690" s="2">
        <v>0</v>
      </c>
      <c r="FW1690" s="2">
        <v>0</v>
      </c>
      <c r="FX1690" s="2">
        <v>0</v>
      </c>
      <c r="FY1690" s="2">
        <v>0</v>
      </c>
      <c r="FZ1690" s="2">
        <v>0</v>
      </c>
      <c r="GA1690" s="2">
        <v>0</v>
      </c>
      <c r="GB1690" s="2">
        <v>0</v>
      </c>
      <c r="GC1690" s="2">
        <v>0</v>
      </c>
      <c r="GD1690" s="2">
        <v>50</v>
      </c>
      <c r="GE1690" s="2">
        <v>3</v>
      </c>
      <c r="GF1690" s="2" t="s">
        <v>188</v>
      </c>
    </row>
    <row r="1691" spans="1:188" x14ac:dyDescent="0.7">
      <c r="A1691" s="2">
        <v>1667245</v>
      </c>
      <c r="B1691" s="2" t="s">
        <v>1877</v>
      </c>
      <c r="C1691" s="3">
        <v>41275</v>
      </c>
      <c r="D1691" s="2">
        <v>6</v>
      </c>
      <c r="E1691" s="2">
        <v>3</v>
      </c>
      <c r="F1691" s="2">
        <v>1</v>
      </c>
      <c r="G1691" s="2">
        <v>3</v>
      </c>
      <c r="H1691" s="2">
        <v>1</v>
      </c>
      <c r="I1691" s="2">
        <v>0</v>
      </c>
      <c r="J1691" s="2">
        <v>1</v>
      </c>
      <c r="K1691" s="2">
        <v>0</v>
      </c>
      <c r="L1691" s="2">
        <v>1</v>
      </c>
      <c r="M1691" s="2">
        <v>1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1</v>
      </c>
      <c r="AE1691" s="2">
        <v>0</v>
      </c>
      <c r="AF1691" s="2">
        <v>0</v>
      </c>
      <c r="AG1691" s="2">
        <v>0</v>
      </c>
      <c r="AH1691" s="2">
        <v>1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1</v>
      </c>
      <c r="AO1691" s="2">
        <v>0</v>
      </c>
      <c r="AP1691" s="2">
        <v>0</v>
      </c>
      <c r="AQ1691" s="2">
        <v>0</v>
      </c>
      <c r="AR1691" s="2">
        <v>1</v>
      </c>
      <c r="AS1691" s="2">
        <v>0</v>
      </c>
      <c r="AT1691" s="2">
        <v>0</v>
      </c>
      <c r="AU1691" s="2">
        <v>0</v>
      </c>
      <c r="AV1691" s="2">
        <v>1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1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300</v>
      </c>
      <c r="CG1691" s="2">
        <v>200</v>
      </c>
      <c r="CH1691" s="2">
        <v>100</v>
      </c>
      <c r="CI1691" s="2">
        <v>0</v>
      </c>
      <c r="CJ1691" s="2">
        <v>100</v>
      </c>
      <c r="CK1691" s="2">
        <v>0</v>
      </c>
      <c r="CL1691" s="2">
        <v>100</v>
      </c>
      <c r="CM1691" s="2">
        <v>0</v>
      </c>
      <c r="CN1691" s="2">
        <v>100</v>
      </c>
      <c r="CO1691" s="2">
        <v>0</v>
      </c>
      <c r="CP1691" s="2">
        <v>100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2">
        <v>100</v>
      </c>
      <c r="DC1691" s="2">
        <v>0</v>
      </c>
      <c r="DD1691" s="2">
        <v>100</v>
      </c>
      <c r="DE1691" s="2">
        <v>0</v>
      </c>
      <c r="DF1691" s="2">
        <v>100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0</v>
      </c>
      <c r="EF1691" s="2">
        <v>100</v>
      </c>
      <c r="EG1691" s="2">
        <v>0</v>
      </c>
      <c r="EH1691" s="2">
        <v>0</v>
      </c>
      <c r="EI1691" s="2">
        <v>0</v>
      </c>
      <c r="EJ1691" s="2">
        <v>0</v>
      </c>
      <c r="EK1691" s="2">
        <v>0</v>
      </c>
      <c r="EL1691" s="2">
        <v>0</v>
      </c>
      <c r="EM1691" s="2">
        <v>0</v>
      </c>
      <c r="EN1691" s="2">
        <v>0</v>
      </c>
      <c r="EO1691" s="2">
        <v>0</v>
      </c>
      <c r="EP1691" s="2">
        <v>0</v>
      </c>
      <c r="EQ1691" s="2">
        <v>0</v>
      </c>
      <c r="ER1691" s="2">
        <v>0</v>
      </c>
      <c r="ES1691" s="2">
        <v>0</v>
      </c>
      <c r="ET1691" s="2">
        <v>0</v>
      </c>
      <c r="EU1691" s="2">
        <v>0</v>
      </c>
      <c r="EV1691" s="2">
        <v>0</v>
      </c>
      <c r="EW1691" s="2">
        <v>0</v>
      </c>
      <c r="EX1691" s="2">
        <v>0</v>
      </c>
      <c r="EY1691" s="2">
        <v>0</v>
      </c>
      <c r="EZ1691" s="2">
        <v>0</v>
      </c>
      <c r="FA1691" s="2">
        <v>0</v>
      </c>
      <c r="FB1691" s="2">
        <v>0</v>
      </c>
      <c r="FC1691" s="2">
        <v>0</v>
      </c>
      <c r="FD1691" s="2">
        <v>0</v>
      </c>
      <c r="FE1691" s="2">
        <v>100</v>
      </c>
      <c r="FF1691" s="2">
        <v>0</v>
      </c>
      <c r="FG1691" s="2">
        <v>0</v>
      </c>
      <c r="FH1691" s="2">
        <v>0</v>
      </c>
      <c r="FI1691" s="2">
        <v>0</v>
      </c>
      <c r="FJ1691" s="2">
        <v>0</v>
      </c>
      <c r="FK1691" s="2">
        <v>0</v>
      </c>
      <c r="FL1691" s="2">
        <v>0</v>
      </c>
      <c r="FM1691" s="2">
        <v>0</v>
      </c>
      <c r="FN1691" s="2">
        <v>0</v>
      </c>
      <c r="FO1691" s="2">
        <v>0</v>
      </c>
      <c r="FP1691" s="2">
        <v>0</v>
      </c>
      <c r="FQ1691" s="2">
        <v>0</v>
      </c>
      <c r="FR1691" s="2">
        <v>0</v>
      </c>
      <c r="FS1691" s="2">
        <v>0</v>
      </c>
      <c r="FT1691" s="2">
        <v>0</v>
      </c>
      <c r="FU1691" s="2">
        <v>0</v>
      </c>
      <c r="FV1691" s="2">
        <v>0</v>
      </c>
      <c r="FW1691" s="2">
        <v>0</v>
      </c>
      <c r="FX1691" s="2">
        <v>0</v>
      </c>
      <c r="FY1691" s="2">
        <v>0</v>
      </c>
      <c r="FZ1691" s="2">
        <v>0</v>
      </c>
      <c r="GA1691" s="2">
        <v>0</v>
      </c>
      <c r="GB1691" s="2">
        <v>0</v>
      </c>
      <c r="GC1691" s="2">
        <v>100</v>
      </c>
      <c r="GD1691" s="2">
        <v>300</v>
      </c>
      <c r="GE1691" s="2">
        <v>3</v>
      </c>
      <c r="GF1691" s="2" t="s">
        <v>188</v>
      </c>
    </row>
    <row r="1692" spans="1:188" x14ac:dyDescent="0.7">
      <c r="A1692" s="2">
        <v>1668966</v>
      </c>
      <c r="B1692" s="2" t="s">
        <v>1878</v>
      </c>
      <c r="C1692" s="3">
        <v>41640</v>
      </c>
      <c r="D1692" s="2">
        <v>5</v>
      </c>
      <c r="E1692" s="2">
        <v>3</v>
      </c>
      <c r="F1692" s="2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1</v>
      </c>
      <c r="L1692" s="2">
        <v>0</v>
      </c>
      <c r="M1692" s="2">
        <v>1</v>
      </c>
      <c r="N1692" s="2">
        <v>0</v>
      </c>
      <c r="O1692" s="2">
        <v>1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1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1</v>
      </c>
      <c r="AO1692" s="2">
        <v>0</v>
      </c>
      <c r="AP1692" s="2">
        <v>0</v>
      </c>
      <c r="AQ1692" s="2">
        <v>0</v>
      </c>
      <c r="AR1692" s="2">
        <v>1</v>
      </c>
      <c r="AS1692" s="2">
        <v>0</v>
      </c>
      <c r="AT1692" s="2">
        <v>0</v>
      </c>
      <c r="AU1692" s="2">
        <v>0</v>
      </c>
      <c r="AV1692" s="2">
        <v>1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100</v>
      </c>
      <c r="CG1692" s="2">
        <v>150</v>
      </c>
      <c r="CH1692" s="2">
        <v>0</v>
      </c>
      <c r="CI1692" s="2">
        <v>50</v>
      </c>
      <c r="CJ1692" s="2">
        <v>0</v>
      </c>
      <c r="CK1692" s="2">
        <v>50</v>
      </c>
      <c r="CL1692" s="2">
        <v>0</v>
      </c>
      <c r="CM1692" s="2">
        <v>0</v>
      </c>
      <c r="CN1692" s="2">
        <v>0</v>
      </c>
      <c r="CO1692" s="2">
        <v>50</v>
      </c>
      <c r="CP1692" s="2">
        <v>0</v>
      </c>
      <c r="CQ1692" s="2">
        <v>50</v>
      </c>
      <c r="CR1692" s="2">
        <v>0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50</v>
      </c>
      <c r="DC1692" s="2">
        <v>0</v>
      </c>
      <c r="DD1692" s="2">
        <v>50</v>
      </c>
      <c r="DE1692" s="2">
        <v>0</v>
      </c>
      <c r="DF1692" s="2">
        <v>100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0</v>
      </c>
      <c r="EE1692" s="2">
        <v>0</v>
      </c>
      <c r="EF1692" s="2">
        <v>0</v>
      </c>
      <c r="EG1692" s="2">
        <v>0</v>
      </c>
      <c r="EH1692" s="2">
        <v>0</v>
      </c>
      <c r="EI1692" s="2">
        <v>0</v>
      </c>
      <c r="EJ1692" s="2">
        <v>0</v>
      </c>
      <c r="EK1692" s="2">
        <v>0</v>
      </c>
      <c r="EL1692" s="2">
        <v>0</v>
      </c>
      <c r="EM1692" s="2">
        <v>0</v>
      </c>
      <c r="EN1692" s="2">
        <v>0</v>
      </c>
      <c r="EO1692" s="2">
        <v>0</v>
      </c>
      <c r="EP1692" s="2">
        <v>0</v>
      </c>
      <c r="EQ1692" s="2">
        <v>50</v>
      </c>
      <c r="ER1692" s="2">
        <v>0</v>
      </c>
      <c r="ES1692" s="2">
        <v>0</v>
      </c>
      <c r="ET1692" s="2">
        <v>0</v>
      </c>
      <c r="EU1692" s="2">
        <v>0</v>
      </c>
      <c r="EV1692" s="2">
        <v>0</v>
      </c>
      <c r="EW1692" s="2">
        <v>0</v>
      </c>
      <c r="EX1692" s="2">
        <v>0</v>
      </c>
      <c r="EY1692" s="2">
        <v>0</v>
      </c>
      <c r="EZ1692" s="2">
        <v>0</v>
      </c>
      <c r="FA1692" s="2">
        <v>0</v>
      </c>
      <c r="FB1692" s="2">
        <v>0</v>
      </c>
      <c r="FC1692" s="2">
        <v>0</v>
      </c>
      <c r="FD1692" s="2">
        <v>0</v>
      </c>
      <c r="FE1692" s="2">
        <v>0</v>
      </c>
      <c r="FF1692" s="2">
        <v>0</v>
      </c>
      <c r="FG1692" s="2">
        <v>0</v>
      </c>
      <c r="FH1692" s="2">
        <v>0</v>
      </c>
      <c r="FI1692" s="2">
        <v>0</v>
      </c>
      <c r="FJ1692" s="2">
        <v>0</v>
      </c>
      <c r="FK1692" s="2">
        <v>0</v>
      </c>
      <c r="FL1692" s="2">
        <v>0</v>
      </c>
      <c r="FM1692" s="2">
        <v>0</v>
      </c>
      <c r="FN1692" s="2">
        <v>50</v>
      </c>
      <c r="FO1692" s="2">
        <v>0</v>
      </c>
      <c r="FP1692" s="2">
        <v>0</v>
      </c>
      <c r="FQ1692" s="2">
        <v>0</v>
      </c>
      <c r="FR1692" s="2">
        <v>0</v>
      </c>
      <c r="FS1692" s="2">
        <v>0</v>
      </c>
      <c r="FT1692" s="2">
        <v>0</v>
      </c>
      <c r="FU1692" s="2">
        <v>0</v>
      </c>
      <c r="FV1692" s="2">
        <v>0</v>
      </c>
      <c r="FW1692" s="2">
        <v>0</v>
      </c>
      <c r="FX1692" s="2">
        <v>0</v>
      </c>
      <c r="FY1692" s="2">
        <v>0</v>
      </c>
      <c r="FZ1692" s="2">
        <v>0</v>
      </c>
      <c r="GA1692" s="2">
        <v>0</v>
      </c>
      <c r="GB1692" s="2">
        <v>0</v>
      </c>
      <c r="GC1692" s="2">
        <v>0</v>
      </c>
      <c r="GD1692" s="2">
        <v>100</v>
      </c>
      <c r="GE1692" s="2">
        <v>2</v>
      </c>
      <c r="GF1692" s="2" t="s">
        <v>188</v>
      </c>
    </row>
    <row r="1693" spans="1:188" x14ac:dyDescent="0.7">
      <c r="A1693" s="2">
        <v>1669025</v>
      </c>
      <c r="B1693" s="2" t="s">
        <v>1879</v>
      </c>
      <c r="C1693" s="3">
        <v>41275</v>
      </c>
      <c r="D1693" s="2">
        <v>6</v>
      </c>
      <c r="E1693" s="2">
        <v>3</v>
      </c>
      <c r="F1693" s="2">
        <v>1</v>
      </c>
      <c r="G1693" s="2">
        <v>3</v>
      </c>
      <c r="H1693" s="2">
        <v>1</v>
      </c>
      <c r="I1693" s="2">
        <v>0</v>
      </c>
      <c r="J1693" s="2">
        <v>1</v>
      </c>
      <c r="K1693" s="2">
        <v>0</v>
      </c>
      <c r="L1693" s="2">
        <v>1</v>
      </c>
      <c r="M1693" s="2">
        <v>1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1</v>
      </c>
      <c r="AE1693" s="2">
        <v>0</v>
      </c>
      <c r="AF1693" s="2">
        <v>0</v>
      </c>
      <c r="AG1693" s="2">
        <v>0</v>
      </c>
      <c r="AH1693" s="2">
        <v>1</v>
      </c>
      <c r="AI1693" s="2">
        <v>1</v>
      </c>
      <c r="AJ1693" s="2">
        <v>0</v>
      </c>
      <c r="AK1693" s="2">
        <v>0</v>
      </c>
      <c r="AL1693" s="2">
        <v>0</v>
      </c>
      <c r="AM1693" s="2">
        <v>0</v>
      </c>
      <c r="AN1693" s="2">
        <v>1</v>
      </c>
      <c r="AO1693" s="2">
        <v>0</v>
      </c>
      <c r="AP1693" s="2">
        <v>0</v>
      </c>
      <c r="AQ1693" s="2">
        <v>0</v>
      </c>
      <c r="AR1693" s="2">
        <v>1</v>
      </c>
      <c r="AS1693" s="2">
        <v>0</v>
      </c>
      <c r="AT1693" s="2">
        <v>0</v>
      </c>
      <c r="AU1693" s="2">
        <v>0</v>
      </c>
      <c r="AV1693" s="2">
        <v>1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1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100</v>
      </c>
      <c r="CG1693" s="2">
        <v>75</v>
      </c>
      <c r="CH1693" s="2">
        <v>25</v>
      </c>
      <c r="CI1693" s="2">
        <v>0</v>
      </c>
      <c r="CJ1693" s="2">
        <v>25</v>
      </c>
      <c r="CK1693" s="2">
        <v>0</v>
      </c>
      <c r="CL1693" s="2">
        <v>50</v>
      </c>
      <c r="CM1693" s="2">
        <v>0</v>
      </c>
      <c r="CN1693" s="2">
        <v>25</v>
      </c>
      <c r="CO1693" s="2">
        <v>0</v>
      </c>
      <c r="CP1693" s="2">
        <v>25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25</v>
      </c>
      <c r="DC1693" s="2">
        <v>0</v>
      </c>
      <c r="DD1693" s="2">
        <v>25</v>
      </c>
      <c r="DE1693" s="2">
        <v>0</v>
      </c>
      <c r="DF1693" s="2">
        <v>50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25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0</v>
      </c>
      <c r="EG1693" s="2">
        <v>0</v>
      </c>
      <c r="EH1693" s="2">
        <v>0</v>
      </c>
      <c r="EI1693" s="2">
        <v>0</v>
      </c>
      <c r="EJ1693" s="2">
        <v>0</v>
      </c>
      <c r="EK1693" s="2">
        <v>0</v>
      </c>
      <c r="EL1693" s="2">
        <v>0</v>
      </c>
      <c r="EM1693" s="2">
        <v>0</v>
      </c>
      <c r="EN1693" s="2">
        <v>0</v>
      </c>
      <c r="EO1693" s="2">
        <v>0</v>
      </c>
      <c r="EP1693" s="2">
        <v>0</v>
      </c>
      <c r="EQ1693" s="2">
        <v>0</v>
      </c>
      <c r="ER1693" s="2">
        <v>0</v>
      </c>
      <c r="ES1693" s="2">
        <v>0</v>
      </c>
      <c r="ET1693" s="2">
        <v>0</v>
      </c>
      <c r="EU1693" s="2">
        <v>0</v>
      </c>
      <c r="EV1693" s="2">
        <v>0</v>
      </c>
      <c r="EW1693" s="2">
        <v>0</v>
      </c>
      <c r="EX1693" s="2">
        <v>0</v>
      </c>
      <c r="EY1693" s="2">
        <v>0</v>
      </c>
      <c r="EZ1693" s="2">
        <v>25</v>
      </c>
      <c r="FA1693" s="2">
        <v>0</v>
      </c>
      <c r="FB1693" s="2">
        <v>0</v>
      </c>
      <c r="FC1693" s="2">
        <v>0</v>
      </c>
      <c r="FD1693" s="2">
        <v>0</v>
      </c>
      <c r="FE1693" s="2">
        <v>0</v>
      </c>
      <c r="FF1693" s="2">
        <v>0</v>
      </c>
      <c r="FG1693" s="2">
        <v>0</v>
      </c>
      <c r="FH1693" s="2">
        <v>0</v>
      </c>
      <c r="FI1693" s="2">
        <v>0</v>
      </c>
      <c r="FJ1693" s="2">
        <v>0</v>
      </c>
      <c r="FK1693" s="2">
        <v>0</v>
      </c>
      <c r="FL1693" s="2">
        <v>0</v>
      </c>
      <c r="FM1693" s="2">
        <v>0</v>
      </c>
      <c r="FN1693" s="2">
        <v>0</v>
      </c>
      <c r="FO1693" s="2">
        <v>0</v>
      </c>
      <c r="FP1693" s="2">
        <v>0</v>
      </c>
      <c r="FQ1693" s="2">
        <v>0</v>
      </c>
      <c r="FR1693" s="2">
        <v>0</v>
      </c>
      <c r="FS1693" s="2">
        <v>0</v>
      </c>
      <c r="FT1693" s="2">
        <v>0</v>
      </c>
      <c r="FU1693" s="2">
        <v>0</v>
      </c>
      <c r="FV1693" s="2">
        <v>0</v>
      </c>
      <c r="FW1693" s="2">
        <v>50</v>
      </c>
      <c r="FX1693" s="2">
        <v>0</v>
      </c>
      <c r="FY1693" s="2">
        <v>0</v>
      </c>
      <c r="FZ1693" s="2">
        <v>0</v>
      </c>
      <c r="GA1693" s="2">
        <v>0</v>
      </c>
      <c r="GB1693" s="2">
        <v>0</v>
      </c>
      <c r="GC1693" s="2">
        <v>0</v>
      </c>
      <c r="GD1693" s="2">
        <v>100</v>
      </c>
      <c r="GE1693" s="2">
        <v>3</v>
      </c>
      <c r="GF1693" s="2" t="s">
        <v>188</v>
      </c>
    </row>
    <row r="1694" spans="1:188" x14ac:dyDescent="0.7">
      <c r="A1694" s="2">
        <v>1669561</v>
      </c>
      <c r="B1694" s="2" t="s">
        <v>1880</v>
      </c>
      <c r="C1694" s="3">
        <v>41640</v>
      </c>
      <c r="D1694" s="2">
        <v>5</v>
      </c>
      <c r="E1694" s="2">
        <v>3</v>
      </c>
      <c r="F1694" s="2">
        <v>1</v>
      </c>
      <c r="G1694" s="2">
        <v>3</v>
      </c>
      <c r="H1694" s="2">
        <v>0</v>
      </c>
      <c r="I1694" s="2">
        <v>1</v>
      </c>
      <c r="J1694" s="2">
        <v>0</v>
      </c>
      <c r="K1694" s="2">
        <v>1</v>
      </c>
      <c r="L1694" s="2">
        <v>0</v>
      </c>
      <c r="M1694" s="2">
        <v>1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1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1</v>
      </c>
      <c r="AI1694" s="2">
        <v>1</v>
      </c>
      <c r="AJ1694" s="2">
        <v>0</v>
      </c>
      <c r="AK1694" s="2">
        <v>0</v>
      </c>
      <c r="AL1694" s="2">
        <v>0</v>
      </c>
      <c r="AM1694" s="2">
        <v>0</v>
      </c>
      <c r="AN1694" s="2">
        <v>1</v>
      </c>
      <c r="AO1694" s="2">
        <v>0</v>
      </c>
      <c r="AP1694" s="2">
        <v>0</v>
      </c>
      <c r="AQ1694" s="2">
        <v>0</v>
      </c>
      <c r="AR1694" s="2">
        <v>1</v>
      </c>
      <c r="AS1694" s="2">
        <v>0</v>
      </c>
      <c r="AT1694" s="2">
        <v>0</v>
      </c>
      <c r="AU1694" s="2">
        <v>0</v>
      </c>
      <c r="AV1694" s="2">
        <v>1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737.06</v>
      </c>
      <c r="CG1694" s="2">
        <v>816.74</v>
      </c>
      <c r="CH1694" s="2">
        <v>0</v>
      </c>
      <c r="CI1694" s="2">
        <v>237.06</v>
      </c>
      <c r="CJ1694" s="2">
        <v>0</v>
      </c>
      <c r="CK1694" s="2">
        <v>500</v>
      </c>
      <c r="CL1694" s="2">
        <v>0</v>
      </c>
      <c r="CM1694" s="2">
        <v>0</v>
      </c>
      <c r="CN1694" s="2">
        <v>0</v>
      </c>
      <c r="CO1694" s="2">
        <v>237.06</v>
      </c>
      <c r="CP1694" s="2">
        <v>0</v>
      </c>
      <c r="CQ1694" s="2">
        <v>500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237.06</v>
      </c>
      <c r="DC1694" s="2">
        <v>0</v>
      </c>
      <c r="DD1694" s="2">
        <v>500</v>
      </c>
      <c r="DE1694" s="2">
        <v>0</v>
      </c>
      <c r="DF1694" s="2">
        <v>316.74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0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0</v>
      </c>
      <c r="EE1694" s="2">
        <v>0</v>
      </c>
      <c r="EF1694" s="2">
        <v>0</v>
      </c>
      <c r="EG1694" s="2">
        <v>0</v>
      </c>
      <c r="EH1694" s="2">
        <v>0</v>
      </c>
      <c r="EI1694" s="2">
        <v>0</v>
      </c>
      <c r="EJ1694" s="2">
        <v>0</v>
      </c>
      <c r="EK1694" s="2">
        <v>0</v>
      </c>
      <c r="EL1694" s="2">
        <v>0</v>
      </c>
      <c r="EM1694" s="2">
        <v>0</v>
      </c>
      <c r="EN1694" s="2">
        <v>0</v>
      </c>
      <c r="EO1694" s="2">
        <v>0</v>
      </c>
      <c r="EP1694" s="2">
        <v>0</v>
      </c>
      <c r="EQ1694" s="2">
        <v>237.06</v>
      </c>
      <c r="ER1694" s="2">
        <v>0</v>
      </c>
      <c r="ES1694" s="2">
        <v>0</v>
      </c>
      <c r="ET1694" s="2">
        <v>0</v>
      </c>
      <c r="EU1694" s="2">
        <v>0</v>
      </c>
      <c r="EV1694" s="2">
        <v>0</v>
      </c>
      <c r="EW1694" s="2">
        <v>0</v>
      </c>
      <c r="EX1694" s="2">
        <v>0</v>
      </c>
      <c r="EY1694" s="2">
        <v>0</v>
      </c>
      <c r="EZ1694" s="2">
        <v>0</v>
      </c>
      <c r="FA1694" s="2">
        <v>0</v>
      </c>
      <c r="FB1694" s="2">
        <v>0</v>
      </c>
      <c r="FC1694" s="2">
        <v>0</v>
      </c>
      <c r="FD1694" s="2">
        <v>0</v>
      </c>
      <c r="FE1694" s="2">
        <v>0</v>
      </c>
      <c r="FF1694" s="2">
        <v>0</v>
      </c>
      <c r="FG1694" s="2">
        <v>0</v>
      </c>
      <c r="FH1694" s="2">
        <v>500</v>
      </c>
      <c r="FI1694" s="2">
        <v>0</v>
      </c>
      <c r="FJ1694" s="2">
        <v>0</v>
      </c>
      <c r="FK1694" s="2">
        <v>0</v>
      </c>
      <c r="FL1694" s="2">
        <v>0</v>
      </c>
      <c r="FM1694" s="2">
        <v>0</v>
      </c>
      <c r="FN1694" s="2">
        <v>0</v>
      </c>
      <c r="FO1694" s="2">
        <v>0</v>
      </c>
      <c r="FP1694" s="2">
        <v>0</v>
      </c>
      <c r="FQ1694" s="2">
        <v>0</v>
      </c>
      <c r="FR1694" s="2">
        <v>0</v>
      </c>
      <c r="FS1694" s="2">
        <v>0</v>
      </c>
      <c r="FT1694" s="2">
        <v>0</v>
      </c>
      <c r="FU1694" s="2">
        <v>0</v>
      </c>
      <c r="FV1694" s="2">
        <v>0</v>
      </c>
      <c r="FW1694" s="2">
        <v>0</v>
      </c>
      <c r="FX1694" s="2">
        <v>0</v>
      </c>
      <c r="FY1694" s="2">
        <v>0</v>
      </c>
      <c r="FZ1694" s="2">
        <v>0</v>
      </c>
      <c r="GA1694" s="2">
        <v>0</v>
      </c>
      <c r="GB1694" s="2">
        <v>0</v>
      </c>
      <c r="GC1694" s="2">
        <v>0</v>
      </c>
      <c r="GD1694" s="2">
        <v>737.06</v>
      </c>
      <c r="GE1694" s="2">
        <v>2</v>
      </c>
      <c r="GF1694" s="2" t="s">
        <v>188</v>
      </c>
    </row>
    <row r="1695" spans="1:188" x14ac:dyDescent="0.7">
      <c r="A1695" s="2">
        <v>1672984</v>
      </c>
      <c r="B1695" s="2" t="s">
        <v>1881</v>
      </c>
      <c r="C1695" s="3">
        <v>41640</v>
      </c>
      <c r="D1695" s="2">
        <v>5</v>
      </c>
      <c r="E1695" s="2">
        <v>3</v>
      </c>
      <c r="F1695" s="2">
        <v>1</v>
      </c>
      <c r="G1695" s="2">
        <v>3</v>
      </c>
      <c r="H1695" s="2">
        <v>0</v>
      </c>
      <c r="I1695" s="2">
        <v>1</v>
      </c>
      <c r="J1695" s="2">
        <v>0</v>
      </c>
      <c r="K1695" s="2">
        <v>1</v>
      </c>
      <c r="L1695" s="2">
        <v>0</v>
      </c>
      <c r="M1695" s="2">
        <v>1</v>
      </c>
      <c r="N1695" s="2">
        <v>0</v>
      </c>
      <c r="O1695" s="2">
        <v>1</v>
      </c>
      <c r="P1695" s="2">
        <v>0</v>
      </c>
      <c r="Q1695" s="2">
        <v>2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1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1</v>
      </c>
      <c r="AO1695" s="2">
        <v>0</v>
      </c>
      <c r="AP1695" s="2">
        <v>0</v>
      </c>
      <c r="AQ1695" s="2">
        <v>0</v>
      </c>
      <c r="AR1695" s="2">
        <v>1</v>
      </c>
      <c r="AS1695" s="2">
        <v>0</v>
      </c>
      <c r="AT1695" s="2">
        <v>0</v>
      </c>
      <c r="AU1695" s="2">
        <v>0</v>
      </c>
      <c r="AV1695" s="2">
        <v>1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117</v>
      </c>
      <c r="CG1695" s="2">
        <v>172</v>
      </c>
      <c r="CH1695" s="2">
        <v>0</v>
      </c>
      <c r="CI1695" s="2">
        <v>80</v>
      </c>
      <c r="CJ1695" s="2">
        <v>0</v>
      </c>
      <c r="CK1695" s="2">
        <v>37</v>
      </c>
      <c r="CL1695" s="2">
        <v>0</v>
      </c>
      <c r="CM1695" s="2">
        <v>0</v>
      </c>
      <c r="CN1695" s="2">
        <v>0</v>
      </c>
      <c r="CO1695" s="2">
        <v>80</v>
      </c>
      <c r="CP1695" s="2">
        <v>0</v>
      </c>
      <c r="CQ1695" s="2">
        <v>37</v>
      </c>
      <c r="CR1695" s="2">
        <v>0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0</v>
      </c>
      <c r="CZ1695" s="2">
        <v>0</v>
      </c>
      <c r="DA1695" s="2">
        <v>0</v>
      </c>
      <c r="DB1695" s="2">
        <v>80</v>
      </c>
      <c r="DC1695" s="2">
        <v>0</v>
      </c>
      <c r="DD1695" s="2">
        <v>37</v>
      </c>
      <c r="DE1695" s="2">
        <v>0</v>
      </c>
      <c r="DF1695" s="2">
        <v>135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  <c r="DX1695" s="2">
        <v>0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0</v>
      </c>
      <c r="EE1695" s="2">
        <v>0</v>
      </c>
      <c r="EF1695" s="2">
        <v>0</v>
      </c>
      <c r="EG1695" s="2">
        <v>0</v>
      </c>
      <c r="EH1695" s="2">
        <v>0</v>
      </c>
      <c r="EI1695" s="2">
        <v>0</v>
      </c>
      <c r="EJ1695" s="2">
        <v>0</v>
      </c>
      <c r="EK1695" s="2">
        <v>0</v>
      </c>
      <c r="EL1695" s="2">
        <v>0</v>
      </c>
      <c r="EM1695" s="2">
        <v>0</v>
      </c>
      <c r="EN1695" s="2">
        <v>0</v>
      </c>
      <c r="EO1695" s="2">
        <v>0</v>
      </c>
      <c r="EP1695" s="2">
        <v>0</v>
      </c>
      <c r="EQ1695" s="2">
        <v>0</v>
      </c>
      <c r="ER1695" s="2">
        <v>80</v>
      </c>
      <c r="ES1695" s="2">
        <v>0</v>
      </c>
      <c r="ET1695" s="2">
        <v>0</v>
      </c>
      <c r="EU1695" s="2">
        <v>0</v>
      </c>
      <c r="EV1695" s="2">
        <v>0</v>
      </c>
      <c r="EW1695" s="2">
        <v>0</v>
      </c>
      <c r="EX1695" s="2">
        <v>0</v>
      </c>
      <c r="EY1695" s="2">
        <v>0</v>
      </c>
      <c r="EZ1695" s="2">
        <v>0</v>
      </c>
      <c r="FA1695" s="2">
        <v>0</v>
      </c>
      <c r="FB1695" s="2">
        <v>0</v>
      </c>
      <c r="FC1695" s="2">
        <v>0</v>
      </c>
      <c r="FD1695" s="2">
        <v>0</v>
      </c>
      <c r="FE1695" s="2">
        <v>0</v>
      </c>
      <c r="FF1695" s="2">
        <v>37</v>
      </c>
      <c r="FG1695" s="2">
        <v>0</v>
      </c>
      <c r="FH1695" s="2">
        <v>0</v>
      </c>
      <c r="FI1695" s="2">
        <v>0</v>
      </c>
      <c r="FJ1695" s="2">
        <v>0</v>
      </c>
      <c r="FK1695" s="2">
        <v>0</v>
      </c>
      <c r="FL1695" s="2">
        <v>0</v>
      </c>
      <c r="FM1695" s="2">
        <v>0</v>
      </c>
      <c r="FN1695" s="2">
        <v>0</v>
      </c>
      <c r="FO1695" s="2">
        <v>0</v>
      </c>
      <c r="FP1695" s="2">
        <v>0</v>
      </c>
      <c r="FQ1695" s="2">
        <v>0</v>
      </c>
      <c r="FR1695" s="2">
        <v>0</v>
      </c>
      <c r="FS1695" s="2">
        <v>0</v>
      </c>
      <c r="FT1695" s="2">
        <v>0</v>
      </c>
      <c r="FU1695" s="2">
        <v>0</v>
      </c>
      <c r="FV1695" s="2">
        <v>0</v>
      </c>
      <c r="FW1695" s="2">
        <v>0</v>
      </c>
      <c r="FX1695" s="2">
        <v>0</v>
      </c>
      <c r="FY1695" s="2">
        <v>0</v>
      </c>
      <c r="FZ1695" s="2">
        <v>0</v>
      </c>
      <c r="GA1695" s="2">
        <v>0</v>
      </c>
      <c r="GB1695" s="2">
        <v>0</v>
      </c>
      <c r="GC1695" s="2">
        <v>0</v>
      </c>
      <c r="GD1695" s="2">
        <v>117</v>
      </c>
      <c r="GE1695" s="2">
        <v>2</v>
      </c>
      <c r="GF1695" s="2" t="s">
        <v>188</v>
      </c>
    </row>
    <row r="1696" spans="1:188" x14ac:dyDescent="0.7">
      <c r="A1696" s="2">
        <v>1673035</v>
      </c>
      <c r="B1696" s="2" t="s">
        <v>1882</v>
      </c>
      <c r="C1696" s="3">
        <v>41275</v>
      </c>
      <c r="D1696" s="2">
        <v>6</v>
      </c>
      <c r="E1696" s="2">
        <v>3</v>
      </c>
      <c r="F1696" s="2">
        <v>1</v>
      </c>
      <c r="G1696" s="2">
        <v>3</v>
      </c>
      <c r="H1696" s="2">
        <v>2</v>
      </c>
      <c r="I1696" s="2">
        <v>0</v>
      </c>
      <c r="J1696" s="2">
        <v>2</v>
      </c>
      <c r="K1696" s="2">
        <v>0</v>
      </c>
      <c r="L1696" s="2">
        <v>1</v>
      </c>
      <c r="M1696" s="2">
        <v>2</v>
      </c>
      <c r="N1696" s="2">
        <v>0</v>
      </c>
      <c r="O1696" s="2">
        <v>2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1</v>
      </c>
      <c r="AE1696" s="2">
        <v>0</v>
      </c>
      <c r="AF1696" s="2">
        <v>0</v>
      </c>
      <c r="AG1696" s="2">
        <v>0</v>
      </c>
      <c r="AH1696" s="2">
        <v>1</v>
      </c>
      <c r="AI1696" s="2">
        <v>1</v>
      </c>
      <c r="AJ1696" s="2">
        <v>0</v>
      </c>
      <c r="AK1696" s="2">
        <v>0</v>
      </c>
      <c r="AL1696" s="2">
        <v>0</v>
      </c>
      <c r="AM1696" s="2">
        <v>0</v>
      </c>
      <c r="AN1696" s="2">
        <v>1</v>
      </c>
      <c r="AO1696" s="2">
        <v>0</v>
      </c>
      <c r="AP1696" s="2">
        <v>0</v>
      </c>
      <c r="AQ1696" s="2">
        <v>0</v>
      </c>
      <c r="AR1696" s="2">
        <v>1</v>
      </c>
      <c r="AS1696" s="2">
        <v>0</v>
      </c>
      <c r="AT1696" s="2">
        <v>0</v>
      </c>
      <c r="AU1696" s="2">
        <v>0</v>
      </c>
      <c r="AV1696" s="2">
        <v>1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1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68</v>
      </c>
      <c r="CG1696" s="2">
        <v>48</v>
      </c>
      <c r="CH1696" s="2">
        <v>20</v>
      </c>
      <c r="CI1696" s="2">
        <v>0</v>
      </c>
      <c r="CJ1696" s="2">
        <v>35</v>
      </c>
      <c r="CK1696" s="2">
        <v>0</v>
      </c>
      <c r="CL1696" s="2">
        <v>13</v>
      </c>
      <c r="CM1696" s="2">
        <v>0</v>
      </c>
      <c r="CN1696" s="2">
        <v>20</v>
      </c>
      <c r="CO1696" s="2">
        <v>0</v>
      </c>
      <c r="CP1696" s="2">
        <v>35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20</v>
      </c>
      <c r="DC1696" s="2">
        <v>0</v>
      </c>
      <c r="DD1696" s="2">
        <v>35</v>
      </c>
      <c r="DE1696" s="2">
        <v>0</v>
      </c>
      <c r="DF1696" s="2">
        <v>13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10</v>
      </c>
      <c r="DX1696" s="2">
        <v>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10</v>
      </c>
      <c r="EE1696" s="2">
        <v>0</v>
      </c>
      <c r="EF1696" s="2">
        <v>0</v>
      </c>
      <c r="EG1696" s="2">
        <v>0</v>
      </c>
      <c r="EH1696" s="2">
        <v>0</v>
      </c>
      <c r="EI1696" s="2">
        <v>0</v>
      </c>
      <c r="EJ1696" s="2">
        <v>0</v>
      </c>
      <c r="EK1696" s="2">
        <v>0</v>
      </c>
      <c r="EL1696" s="2">
        <v>0</v>
      </c>
      <c r="EM1696" s="2">
        <v>0</v>
      </c>
      <c r="EN1696" s="2">
        <v>0</v>
      </c>
      <c r="EO1696" s="2">
        <v>0</v>
      </c>
      <c r="EP1696" s="2">
        <v>0</v>
      </c>
      <c r="EQ1696" s="2">
        <v>0</v>
      </c>
      <c r="ER1696" s="2">
        <v>0</v>
      </c>
      <c r="ES1696" s="2">
        <v>0</v>
      </c>
      <c r="ET1696" s="2">
        <v>0</v>
      </c>
      <c r="EU1696" s="2">
        <v>0</v>
      </c>
      <c r="EV1696" s="2">
        <v>0</v>
      </c>
      <c r="EW1696" s="2">
        <v>0</v>
      </c>
      <c r="EX1696" s="2">
        <v>0</v>
      </c>
      <c r="EY1696" s="2">
        <v>0</v>
      </c>
      <c r="EZ1696" s="2">
        <v>0</v>
      </c>
      <c r="FA1696" s="2">
        <v>0</v>
      </c>
      <c r="FB1696" s="2">
        <v>0</v>
      </c>
      <c r="FC1696" s="2">
        <v>0</v>
      </c>
      <c r="FD1696" s="2">
        <v>25</v>
      </c>
      <c r="FE1696" s="2">
        <v>10</v>
      </c>
      <c r="FF1696" s="2">
        <v>0</v>
      </c>
      <c r="FG1696" s="2">
        <v>0</v>
      </c>
      <c r="FH1696" s="2">
        <v>0</v>
      </c>
      <c r="FI1696" s="2">
        <v>0</v>
      </c>
      <c r="FJ1696" s="2">
        <v>0</v>
      </c>
      <c r="FK1696" s="2">
        <v>0</v>
      </c>
      <c r="FL1696" s="2">
        <v>0</v>
      </c>
      <c r="FM1696" s="2">
        <v>0</v>
      </c>
      <c r="FN1696" s="2">
        <v>0</v>
      </c>
      <c r="FO1696" s="2">
        <v>0</v>
      </c>
      <c r="FP1696" s="2">
        <v>0</v>
      </c>
      <c r="FQ1696" s="2">
        <v>0</v>
      </c>
      <c r="FR1696" s="2">
        <v>13</v>
      </c>
      <c r="FS1696" s="2">
        <v>0</v>
      </c>
      <c r="FT1696" s="2">
        <v>0</v>
      </c>
      <c r="FU1696" s="2">
        <v>0</v>
      </c>
      <c r="FV1696" s="2">
        <v>0</v>
      </c>
      <c r="FW1696" s="2">
        <v>0</v>
      </c>
      <c r="FX1696" s="2">
        <v>0</v>
      </c>
      <c r="FY1696" s="2">
        <v>0</v>
      </c>
      <c r="FZ1696" s="2">
        <v>0</v>
      </c>
      <c r="GA1696" s="2">
        <v>0</v>
      </c>
      <c r="GB1696" s="2">
        <v>0</v>
      </c>
      <c r="GC1696" s="2">
        <v>0</v>
      </c>
      <c r="GD1696" s="2">
        <v>68</v>
      </c>
      <c r="GE1696" s="2">
        <v>5</v>
      </c>
      <c r="GF1696" s="2" t="s">
        <v>188</v>
      </c>
    </row>
    <row r="1697" spans="1:188" x14ac:dyDescent="0.7">
      <c r="A1697" s="2">
        <v>1673426</v>
      </c>
      <c r="B1697" s="2" t="s">
        <v>1883</v>
      </c>
      <c r="C1697" s="3">
        <v>41275</v>
      </c>
      <c r="D1697" s="2">
        <v>6</v>
      </c>
      <c r="E1697" s="2">
        <v>3</v>
      </c>
      <c r="F1697" s="2">
        <v>1</v>
      </c>
      <c r="G1697" s="2">
        <v>3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1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1</v>
      </c>
      <c r="AE1697" s="2">
        <v>0</v>
      </c>
      <c r="AF1697" s="2">
        <v>0</v>
      </c>
      <c r="AG1697" s="2">
        <v>0</v>
      </c>
      <c r="AH1697" s="2">
        <v>1</v>
      </c>
      <c r="AI1697" s="2">
        <v>1</v>
      </c>
      <c r="AJ1697" s="2">
        <v>0</v>
      </c>
      <c r="AK1697" s="2">
        <v>0</v>
      </c>
      <c r="AL1697" s="2">
        <v>0</v>
      </c>
      <c r="AM1697" s="2">
        <v>0</v>
      </c>
      <c r="AN1697" s="2">
        <v>1</v>
      </c>
      <c r="AO1697" s="2">
        <v>0</v>
      </c>
      <c r="AP1697" s="2">
        <v>0</v>
      </c>
      <c r="AQ1697" s="2">
        <v>0</v>
      </c>
      <c r="AR1697" s="2">
        <v>1</v>
      </c>
      <c r="AS1697" s="2">
        <v>0</v>
      </c>
      <c r="AT1697" s="2">
        <v>0</v>
      </c>
      <c r="AU1697" s="2">
        <v>0</v>
      </c>
      <c r="AV1697" s="2">
        <v>1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1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100</v>
      </c>
      <c r="CG1697" s="2">
        <v>75</v>
      </c>
      <c r="CH1697" s="2">
        <v>25</v>
      </c>
      <c r="CI1697" s="2">
        <v>0</v>
      </c>
      <c r="CJ1697" s="2">
        <v>25</v>
      </c>
      <c r="CK1697" s="2">
        <v>0</v>
      </c>
      <c r="CL1697" s="2">
        <v>50</v>
      </c>
      <c r="CM1697" s="2">
        <v>0</v>
      </c>
      <c r="CN1697" s="2">
        <v>25</v>
      </c>
      <c r="CO1697" s="2">
        <v>0</v>
      </c>
      <c r="CP1697" s="2">
        <v>25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0</v>
      </c>
      <c r="DA1697" s="2">
        <v>0</v>
      </c>
      <c r="DB1697" s="2">
        <v>25</v>
      </c>
      <c r="DC1697" s="2">
        <v>0</v>
      </c>
      <c r="DD1697" s="2">
        <v>25</v>
      </c>
      <c r="DE1697" s="2">
        <v>0</v>
      </c>
      <c r="DF1697" s="2">
        <v>50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0</v>
      </c>
      <c r="DY1697" s="2">
        <v>0</v>
      </c>
      <c r="DZ1697" s="2">
        <v>25</v>
      </c>
      <c r="EA1697" s="2">
        <v>0</v>
      </c>
      <c r="EB1697" s="2">
        <v>0</v>
      </c>
      <c r="EC1697" s="2">
        <v>0</v>
      </c>
      <c r="ED1697" s="2">
        <v>0</v>
      </c>
      <c r="EE1697" s="2">
        <v>0</v>
      </c>
      <c r="EF1697" s="2">
        <v>0</v>
      </c>
      <c r="EG1697" s="2">
        <v>0</v>
      </c>
      <c r="EH1697" s="2">
        <v>0</v>
      </c>
      <c r="EI1697" s="2">
        <v>0</v>
      </c>
      <c r="EJ1697" s="2">
        <v>0</v>
      </c>
      <c r="EK1697" s="2">
        <v>0</v>
      </c>
      <c r="EL1697" s="2">
        <v>0</v>
      </c>
      <c r="EM1697" s="2">
        <v>0</v>
      </c>
      <c r="EN1697" s="2">
        <v>0</v>
      </c>
      <c r="EO1697" s="2">
        <v>0</v>
      </c>
      <c r="EP1697" s="2">
        <v>0</v>
      </c>
      <c r="EQ1697" s="2">
        <v>0</v>
      </c>
      <c r="ER1697" s="2">
        <v>0</v>
      </c>
      <c r="ES1697" s="2">
        <v>0</v>
      </c>
      <c r="ET1697" s="2">
        <v>0</v>
      </c>
      <c r="EU1697" s="2">
        <v>0</v>
      </c>
      <c r="EV1697" s="2">
        <v>0</v>
      </c>
      <c r="EW1697" s="2">
        <v>0</v>
      </c>
      <c r="EX1697" s="2">
        <v>0</v>
      </c>
      <c r="EY1697" s="2">
        <v>25</v>
      </c>
      <c r="EZ1697" s="2">
        <v>0</v>
      </c>
      <c r="FA1697" s="2">
        <v>0</v>
      </c>
      <c r="FB1697" s="2">
        <v>0</v>
      </c>
      <c r="FC1697" s="2">
        <v>0</v>
      </c>
      <c r="FD1697" s="2">
        <v>0</v>
      </c>
      <c r="FE1697" s="2">
        <v>0</v>
      </c>
      <c r="FF1697" s="2">
        <v>0</v>
      </c>
      <c r="FG1697" s="2">
        <v>0</v>
      </c>
      <c r="FH1697" s="2">
        <v>0</v>
      </c>
      <c r="FI1697" s="2">
        <v>0</v>
      </c>
      <c r="FJ1697" s="2">
        <v>0</v>
      </c>
      <c r="FK1697" s="2">
        <v>0</v>
      </c>
      <c r="FL1697" s="2">
        <v>0</v>
      </c>
      <c r="FM1697" s="2">
        <v>0</v>
      </c>
      <c r="FN1697" s="2">
        <v>0</v>
      </c>
      <c r="FO1697" s="2">
        <v>0</v>
      </c>
      <c r="FP1697" s="2">
        <v>0</v>
      </c>
      <c r="FQ1697" s="2">
        <v>0</v>
      </c>
      <c r="FR1697" s="2">
        <v>0</v>
      </c>
      <c r="FS1697" s="2">
        <v>0</v>
      </c>
      <c r="FT1697" s="2">
        <v>0</v>
      </c>
      <c r="FU1697" s="2">
        <v>0</v>
      </c>
      <c r="FV1697" s="2">
        <v>0</v>
      </c>
      <c r="FW1697" s="2">
        <v>0</v>
      </c>
      <c r="FX1697" s="2">
        <v>0</v>
      </c>
      <c r="FY1697" s="2">
        <v>50</v>
      </c>
      <c r="FZ1697" s="2">
        <v>0</v>
      </c>
      <c r="GA1697" s="2">
        <v>0</v>
      </c>
      <c r="GB1697" s="2">
        <v>0</v>
      </c>
      <c r="GC1697" s="2">
        <v>0</v>
      </c>
      <c r="GD1697" s="2">
        <v>100</v>
      </c>
      <c r="GE1697" s="2">
        <v>3</v>
      </c>
      <c r="GF1697" s="2" t="s">
        <v>188</v>
      </c>
    </row>
    <row r="1698" spans="1:188" x14ac:dyDescent="0.7">
      <c r="A1698" s="2">
        <v>1674592</v>
      </c>
      <c r="B1698" s="2" t="s">
        <v>1884</v>
      </c>
      <c r="C1698" s="3">
        <v>41275</v>
      </c>
      <c r="D1698" s="2">
        <v>6</v>
      </c>
      <c r="E1698" s="2">
        <v>3</v>
      </c>
      <c r="F1698" s="2">
        <v>1</v>
      </c>
      <c r="G1698" s="2">
        <v>3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1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1</v>
      </c>
      <c r="AE1698" s="2">
        <v>0</v>
      </c>
      <c r="AF1698" s="2">
        <v>0</v>
      </c>
      <c r="AG1698" s="2">
        <v>0</v>
      </c>
      <c r="AH1698" s="2">
        <v>1</v>
      </c>
      <c r="AI1698" s="2">
        <v>1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0</v>
      </c>
      <c r="AP1698" s="2">
        <v>0</v>
      </c>
      <c r="AQ1698" s="2">
        <v>0</v>
      </c>
      <c r="AR1698" s="2">
        <v>1</v>
      </c>
      <c r="AS1698" s="2">
        <v>0</v>
      </c>
      <c r="AT1698" s="2">
        <v>0</v>
      </c>
      <c r="AU1698" s="2">
        <v>0</v>
      </c>
      <c r="AV1698" s="2">
        <v>1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1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105</v>
      </c>
      <c r="CG1698" s="2">
        <v>90</v>
      </c>
      <c r="CH1698" s="2">
        <v>15</v>
      </c>
      <c r="CI1698" s="2">
        <v>0</v>
      </c>
      <c r="CJ1698" s="2">
        <v>40</v>
      </c>
      <c r="CK1698" s="2">
        <v>0</v>
      </c>
      <c r="CL1698" s="2">
        <v>50</v>
      </c>
      <c r="CM1698" s="2">
        <v>0</v>
      </c>
      <c r="CN1698" s="2">
        <v>15</v>
      </c>
      <c r="CO1698" s="2">
        <v>0</v>
      </c>
      <c r="CP1698" s="2">
        <v>40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15</v>
      </c>
      <c r="DC1698" s="2">
        <v>0</v>
      </c>
      <c r="DD1698" s="2">
        <v>40</v>
      </c>
      <c r="DE1698" s="2">
        <v>0</v>
      </c>
      <c r="DF1698" s="2">
        <v>50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  <c r="DX1698" s="2">
        <v>0</v>
      </c>
      <c r="DY1698" s="2">
        <v>0</v>
      </c>
      <c r="DZ1698" s="2">
        <v>0</v>
      </c>
      <c r="EA1698" s="2">
        <v>0</v>
      </c>
      <c r="EB1698" s="2">
        <v>0</v>
      </c>
      <c r="EC1698" s="2">
        <v>0</v>
      </c>
      <c r="ED1698" s="2">
        <v>0</v>
      </c>
      <c r="EE1698" s="2">
        <v>15</v>
      </c>
      <c r="EF1698" s="2">
        <v>0</v>
      </c>
      <c r="EG1698" s="2">
        <v>0</v>
      </c>
      <c r="EH1698" s="2">
        <v>0</v>
      </c>
      <c r="EI1698" s="2">
        <v>0</v>
      </c>
      <c r="EJ1698" s="2">
        <v>0</v>
      </c>
      <c r="EK1698" s="2">
        <v>0</v>
      </c>
      <c r="EL1698" s="2">
        <v>0</v>
      </c>
      <c r="EM1698" s="2">
        <v>0</v>
      </c>
      <c r="EN1698" s="2">
        <v>0</v>
      </c>
      <c r="EO1698" s="2">
        <v>0</v>
      </c>
      <c r="EP1698" s="2">
        <v>0</v>
      </c>
      <c r="EQ1698" s="2">
        <v>0</v>
      </c>
      <c r="ER1698" s="2">
        <v>0</v>
      </c>
      <c r="ES1698" s="2">
        <v>0</v>
      </c>
      <c r="ET1698" s="2">
        <v>0</v>
      </c>
      <c r="EU1698" s="2">
        <v>0</v>
      </c>
      <c r="EV1698" s="2">
        <v>0</v>
      </c>
      <c r="EW1698" s="2">
        <v>0</v>
      </c>
      <c r="EX1698" s="2">
        <v>0</v>
      </c>
      <c r="EY1698" s="2">
        <v>0</v>
      </c>
      <c r="EZ1698" s="2">
        <v>0</v>
      </c>
      <c r="FA1698" s="2">
        <v>0</v>
      </c>
      <c r="FB1698" s="2">
        <v>0</v>
      </c>
      <c r="FC1698" s="2">
        <v>0</v>
      </c>
      <c r="FD1698" s="2">
        <v>40</v>
      </c>
      <c r="FE1698" s="2">
        <v>0</v>
      </c>
      <c r="FF1698" s="2">
        <v>0</v>
      </c>
      <c r="FG1698" s="2">
        <v>0</v>
      </c>
      <c r="FH1698" s="2">
        <v>0</v>
      </c>
      <c r="FI1698" s="2">
        <v>0</v>
      </c>
      <c r="FJ1698" s="2">
        <v>0</v>
      </c>
      <c r="FK1698" s="2">
        <v>0</v>
      </c>
      <c r="FL1698" s="2">
        <v>0</v>
      </c>
      <c r="FM1698" s="2">
        <v>0</v>
      </c>
      <c r="FN1698" s="2">
        <v>0</v>
      </c>
      <c r="FO1698" s="2">
        <v>0</v>
      </c>
      <c r="FP1698" s="2">
        <v>0</v>
      </c>
      <c r="FQ1698" s="2">
        <v>0</v>
      </c>
      <c r="FR1698" s="2">
        <v>0</v>
      </c>
      <c r="FS1698" s="2">
        <v>0</v>
      </c>
      <c r="FT1698" s="2">
        <v>0</v>
      </c>
      <c r="FU1698" s="2">
        <v>0</v>
      </c>
      <c r="FV1698" s="2">
        <v>0</v>
      </c>
      <c r="FW1698" s="2">
        <v>0</v>
      </c>
      <c r="FX1698" s="2">
        <v>50</v>
      </c>
      <c r="FY1698" s="2">
        <v>0</v>
      </c>
      <c r="FZ1698" s="2">
        <v>0</v>
      </c>
      <c r="GA1698" s="2">
        <v>0</v>
      </c>
      <c r="GB1698" s="2">
        <v>0</v>
      </c>
      <c r="GC1698" s="2">
        <v>0</v>
      </c>
      <c r="GD1698" s="2">
        <v>105</v>
      </c>
      <c r="GE1698" s="2">
        <v>3</v>
      </c>
      <c r="GF1698" s="2" t="s">
        <v>188</v>
      </c>
    </row>
    <row r="1699" spans="1:188" x14ac:dyDescent="0.7">
      <c r="A1699" s="2">
        <v>1675848</v>
      </c>
      <c r="B1699" s="2" t="s">
        <v>1885</v>
      </c>
      <c r="C1699" s="3">
        <v>41640</v>
      </c>
      <c r="D1699" s="2">
        <v>5</v>
      </c>
      <c r="E1699" s="2">
        <v>3</v>
      </c>
      <c r="F1699" s="2">
        <v>1</v>
      </c>
      <c r="G1699" s="2">
        <v>3</v>
      </c>
      <c r="H1699" s="2">
        <v>0</v>
      </c>
      <c r="I1699" s="2">
        <v>1</v>
      </c>
      <c r="J1699" s="2">
        <v>0</v>
      </c>
      <c r="K1699" s="2">
        <v>2</v>
      </c>
      <c r="L1699" s="2">
        <v>0</v>
      </c>
      <c r="M1699" s="2">
        <v>1</v>
      </c>
      <c r="N1699" s="2">
        <v>0</v>
      </c>
      <c r="O1699" s="2">
        <v>2</v>
      </c>
      <c r="P1699" s="2">
        <v>0</v>
      </c>
      <c r="Q1699" s="2">
        <v>2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1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1</v>
      </c>
      <c r="AI1699" s="2">
        <v>1</v>
      </c>
      <c r="AJ1699" s="2">
        <v>0</v>
      </c>
      <c r="AK1699" s="2">
        <v>0</v>
      </c>
      <c r="AL1699" s="2">
        <v>0</v>
      </c>
      <c r="AM1699" s="2">
        <v>0</v>
      </c>
      <c r="AN1699" s="2">
        <v>1</v>
      </c>
      <c r="AO1699" s="2">
        <v>0</v>
      </c>
      <c r="AP1699" s="2">
        <v>0</v>
      </c>
      <c r="AQ1699" s="2">
        <v>0</v>
      </c>
      <c r="AR1699" s="2">
        <v>1</v>
      </c>
      <c r="AS1699" s="2">
        <v>0</v>
      </c>
      <c r="AT1699" s="2">
        <v>0</v>
      </c>
      <c r="AU1699" s="2">
        <v>0</v>
      </c>
      <c r="AV1699" s="2">
        <v>1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75</v>
      </c>
      <c r="CG1699" s="2">
        <v>90</v>
      </c>
      <c r="CH1699" s="2">
        <v>0</v>
      </c>
      <c r="CI1699" s="2">
        <v>25</v>
      </c>
      <c r="CJ1699" s="2">
        <v>0</v>
      </c>
      <c r="CK1699" s="2">
        <v>50</v>
      </c>
      <c r="CL1699" s="2">
        <v>0</v>
      </c>
      <c r="CM1699" s="2">
        <v>0</v>
      </c>
      <c r="CN1699" s="2">
        <v>0</v>
      </c>
      <c r="CO1699" s="2">
        <v>25</v>
      </c>
      <c r="CP1699" s="2">
        <v>0</v>
      </c>
      <c r="CQ1699" s="2">
        <v>50</v>
      </c>
      <c r="CR1699" s="2">
        <v>0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2">
        <v>25</v>
      </c>
      <c r="DC1699" s="2">
        <v>0</v>
      </c>
      <c r="DD1699" s="2">
        <v>50</v>
      </c>
      <c r="DE1699" s="2">
        <v>0</v>
      </c>
      <c r="DF1699" s="2">
        <v>40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0</v>
      </c>
      <c r="EE1699" s="2">
        <v>0</v>
      </c>
      <c r="EF1699" s="2">
        <v>0</v>
      </c>
      <c r="EG1699" s="2">
        <v>0</v>
      </c>
      <c r="EH1699" s="2">
        <v>0</v>
      </c>
      <c r="EI1699" s="2">
        <v>0</v>
      </c>
      <c r="EJ1699" s="2">
        <v>0</v>
      </c>
      <c r="EK1699" s="2">
        <v>0</v>
      </c>
      <c r="EL1699" s="2">
        <v>0</v>
      </c>
      <c r="EM1699" s="2">
        <v>0</v>
      </c>
      <c r="EN1699" s="2">
        <v>0</v>
      </c>
      <c r="EO1699" s="2">
        <v>25</v>
      </c>
      <c r="EP1699" s="2">
        <v>0</v>
      </c>
      <c r="EQ1699" s="2">
        <v>0</v>
      </c>
      <c r="ER1699" s="2">
        <v>0</v>
      </c>
      <c r="ES1699" s="2">
        <v>0</v>
      </c>
      <c r="ET1699" s="2">
        <v>0</v>
      </c>
      <c r="EU1699" s="2">
        <v>0</v>
      </c>
      <c r="EV1699" s="2">
        <v>0</v>
      </c>
      <c r="EW1699" s="2">
        <v>0</v>
      </c>
      <c r="EX1699" s="2">
        <v>0</v>
      </c>
      <c r="EY1699" s="2">
        <v>0</v>
      </c>
      <c r="EZ1699" s="2">
        <v>0</v>
      </c>
      <c r="FA1699" s="2">
        <v>0</v>
      </c>
      <c r="FB1699" s="2">
        <v>0</v>
      </c>
      <c r="FC1699" s="2">
        <v>0</v>
      </c>
      <c r="FD1699" s="2">
        <v>0</v>
      </c>
      <c r="FE1699" s="2">
        <v>0</v>
      </c>
      <c r="FF1699" s="2">
        <v>0</v>
      </c>
      <c r="FG1699" s="2">
        <v>25</v>
      </c>
      <c r="FH1699" s="2">
        <v>0</v>
      </c>
      <c r="FI1699" s="2">
        <v>0</v>
      </c>
      <c r="FJ1699" s="2">
        <v>0</v>
      </c>
      <c r="FK1699" s="2">
        <v>0</v>
      </c>
      <c r="FL1699" s="2">
        <v>0</v>
      </c>
      <c r="FM1699" s="2">
        <v>25</v>
      </c>
      <c r="FN1699" s="2">
        <v>0</v>
      </c>
      <c r="FO1699" s="2">
        <v>0</v>
      </c>
      <c r="FP1699" s="2">
        <v>0</v>
      </c>
      <c r="FQ1699" s="2">
        <v>0</v>
      </c>
      <c r="FR1699" s="2">
        <v>0</v>
      </c>
      <c r="FS1699" s="2">
        <v>0</v>
      </c>
      <c r="FT1699" s="2">
        <v>0</v>
      </c>
      <c r="FU1699" s="2">
        <v>0</v>
      </c>
      <c r="FV1699" s="2">
        <v>0</v>
      </c>
      <c r="FW1699" s="2">
        <v>0</v>
      </c>
      <c r="FX1699" s="2">
        <v>0</v>
      </c>
      <c r="FY1699" s="2">
        <v>0</v>
      </c>
      <c r="FZ1699" s="2">
        <v>0</v>
      </c>
      <c r="GA1699" s="2">
        <v>0</v>
      </c>
      <c r="GB1699" s="2">
        <v>0</v>
      </c>
      <c r="GC1699" s="2">
        <v>0</v>
      </c>
      <c r="GD1699" s="2">
        <v>75</v>
      </c>
      <c r="GE1699" s="2">
        <v>3</v>
      </c>
      <c r="GF1699" s="2" t="s">
        <v>188</v>
      </c>
    </row>
    <row r="1700" spans="1:188" x14ac:dyDescent="0.7">
      <c r="A1700" s="2">
        <v>1676378</v>
      </c>
      <c r="B1700" s="2" t="s">
        <v>1886</v>
      </c>
      <c r="C1700" s="3">
        <v>41640</v>
      </c>
      <c r="D1700" s="2">
        <v>5</v>
      </c>
      <c r="E1700" s="2">
        <v>3</v>
      </c>
      <c r="F1700" s="2">
        <v>1</v>
      </c>
      <c r="G1700" s="2">
        <v>3</v>
      </c>
      <c r="H1700" s="2">
        <v>0</v>
      </c>
      <c r="I1700" s="2">
        <v>1</v>
      </c>
      <c r="J1700" s="2">
        <v>0</v>
      </c>
      <c r="K1700" s="2">
        <v>2</v>
      </c>
      <c r="L1700" s="2">
        <v>0</v>
      </c>
      <c r="M1700" s="2">
        <v>1</v>
      </c>
      <c r="N1700" s="2">
        <v>0</v>
      </c>
      <c r="O1700" s="2">
        <v>2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1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1</v>
      </c>
      <c r="AI1700" s="2">
        <v>1</v>
      </c>
      <c r="AJ1700" s="2">
        <v>0</v>
      </c>
      <c r="AK1700" s="2">
        <v>0</v>
      </c>
      <c r="AL1700" s="2">
        <v>0</v>
      </c>
      <c r="AM1700" s="2">
        <v>0</v>
      </c>
      <c r="AN1700" s="2">
        <v>1</v>
      </c>
      <c r="AO1700" s="2">
        <v>0</v>
      </c>
      <c r="AP1700" s="2">
        <v>0</v>
      </c>
      <c r="AQ1700" s="2">
        <v>0</v>
      </c>
      <c r="AR1700" s="2">
        <v>1</v>
      </c>
      <c r="AS1700" s="2">
        <v>0</v>
      </c>
      <c r="AT1700" s="2">
        <v>0</v>
      </c>
      <c r="AU1700" s="2">
        <v>0</v>
      </c>
      <c r="AV1700" s="2">
        <v>1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120</v>
      </c>
      <c r="CG1700" s="2">
        <v>120</v>
      </c>
      <c r="CH1700" s="2">
        <v>0</v>
      </c>
      <c r="CI1700" s="2">
        <v>20</v>
      </c>
      <c r="CJ1700" s="2">
        <v>0</v>
      </c>
      <c r="CK1700" s="2">
        <v>100</v>
      </c>
      <c r="CL1700" s="2">
        <v>0</v>
      </c>
      <c r="CM1700" s="2">
        <v>0</v>
      </c>
      <c r="CN1700" s="2">
        <v>0</v>
      </c>
      <c r="CO1700" s="2">
        <v>20</v>
      </c>
      <c r="CP1700" s="2">
        <v>0</v>
      </c>
      <c r="CQ1700" s="2">
        <v>100</v>
      </c>
      <c r="CR1700" s="2">
        <v>0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20</v>
      </c>
      <c r="DC1700" s="2">
        <v>0</v>
      </c>
      <c r="DD1700" s="2">
        <v>100</v>
      </c>
      <c r="DE1700" s="2">
        <v>0</v>
      </c>
      <c r="DF1700" s="2">
        <v>20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0</v>
      </c>
      <c r="EE1700" s="2">
        <v>0</v>
      </c>
      <c r="EF1700" s="2">
        <v>0</v>
      </c>
      <c r="EG1700" s="2">
        <v>0</v>
      </c>
      <c r="EH1700" s="2">
        <v>0</v>
      </c>
      <c r="EI1700" s="2">
        <v>0</v>
      </c>
      <c r="EJ1700" s="2">
        <v>0</v>
      </c>
      <c r="EK1700" s="2">
        <v>0</v>
      </c>
      <c r="EL1700" s="2">
        <v>0</v>
      </c>
      <c r="EM1700" s="2">
        <v>0</v>
      </c>
      <c r="EN1700" s="2">
        <v>0</v>
      </c>
      <c r="EO1700" s="2">
        <v>0</v>
      </c>
      <c r="EP1700" s="2">
        <v>0</v>
      </c>
      <c r="EQ1700" s="2">
        <v>0</v>
      </c>
      <c r="ER1700" s="2">
        <v>0</v>
      </c>
      <c r="ES1700" s="2">
        <v>20</v>
      </c>
      <c r="ET1700" s="2">
        <v>0</v>
      </c>
      <c r="EU1700" s="2">
        <v>0</v>
      </c>
      <c r="EV1700" s="2">
        <v>0</v>
      </c>
      <c r="EW1700" s="2">
        <v>0</v>
      </c>
      <c r="EX1700" s="2">
        <v>0</v>
      </c>
      <c r="EY1700" s="2">
        <v>0</v>
      </c>
      <c r="EZ1700" s="2">
        <v>0</v>
      </c>
      <c r="FA1700" s="2">
        <v>0</v>
      </c>
      <c r="FB1700" s="2">
        <v>0</v>
      </c>
      <c r="FC1700" s="2">
        <v>0</v>
      </c>
      <c r="FD1700" s="2">
        <v>0</v>
      </c>
      <c r="FE1700" s="2">
        <v>0</v>
      </c>
      <c r="FF1700" s="2">
        <v>0</v>
      </c>
      <c r="FG1700" s="2">
        <v>0</v>
      </c>
      <c r="FH1700" s="2">
        <v>0</v>
      </c>
      <c r="FI1700" s="2">
        <v>0</v>
      </c>
      <c r="FJ1700" s="2">
        <v>0</v>
      </c>
      <c r="FK1700" s="2">
        <v>0</v>
      </c>
      <c r="FL1700" s="2">
        <v>0</v>
      </c>
      <c r="FM1700" s="2">
        <v>0</v>
      </c>
      <c r="FN1700" s="2">
        <v>100</v>
      </c>
      <c r="FO1700" s="2">
        <v>0</v>
      </c>
      <c r="FP1700" s="2">
        <v>0</v>
      </c>
      <c r="FQ1700" s="2">
        <v>0</v>
      </c>
      <c r="FR1700" s="2">
        <v>0</v>
      </c>
      <c r="FS1700" s="2">
        <v>0</v>
      </c>
      <c r="FT1700" s="2">
        <v>0</v>
      </c>
      <c r="FU1700" s="2">
        <v>0</v>
      </c>
      <c r="FV1700" s="2">
        <v>0</v>
      </c>
      <c r="FW1700" s="2">
        <v>0</v>
      </c>
      <c r="FX1700" s="2">
        <v>0</v>
      </c>
      <c r="FY1700" s="2">
        <v>0</v>
      </c>
      <c r="FZ1700" s="2">
        <v>0</v>
      </c>
      <c r="GA1700" s="2">
        <v>0</v>
      </c>
      <c r="GB1700" s="2">
        <v>0</v>
      </c>
      <c r="GC1700" s="2">
        <v>0</v>
      </c>
      <c r="GD1700" s="2">
        <v>120</v>
      </c>
      <c r="GE1700" s="2">
        <v>3</v>
      </c>
      <c r="GF1700" s="2" t="s">
        <v>188</v>
      </c>
    </row>
    <row r="1701" spans="1:188" x14ac:dyDescent="0.7">
      <c r="A1701" s="2">
        <v>1679100</v>
      </c>
      <c r="B1701" s="2" t="s">
        <v>1887</v>
      </c>
      <c r="C1701" s="3">
        <v>41275</v>
      </c>
      <c r="D1701" s="2">
        <v>6</v>
      </c>
      <c r="E1701" s="2">
        <v>3</v>
      </c>
      <c r="F1701" s="2">
        <v>1</v>
      </c>
      <c r="G1701" s="2">
        <v>3</v>
      </c>
      <c r="H1701" s="2">
        <v>4</v>
      </c>
      <c r="I1701" s="2">
        <v>0</v>
      </c>
      <c r="J1701" s="2">
        <v>1</v>
      </c>
      <c r="K1701" s="2">
        <v>0</v>
      </c>
      <c r="L1701" s="2">
        <v>3</v>
      </c>
      <c r="M1701" s="2">
        <v>4</v>
      </c>
      <c r="N1701" s="2">
        <v>0</v>
      </c>
      <c r="O1701" s="2">
        <v>1</v>
      </c>
      <c r="P1701" s="2">
        <v>0</v>
      </c>
      <c r="Q1701" s="2">
        <v>3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1</v>
      </c>
      <c r="AE1701" s="2">
        <v>0</v>
      </c>
      <c r="AF1701" s="2">
        <v>0</v>
      </c>
      <c r="AG1701" s="2">
        <v>0</v>
      </c>
      <c r="AH1701" s="2">
        <v>1</v>
      </c>
      <c r="AI1701" s="2">
        <v>1</v>
      </c>
      <c r="AJ1701" s="2">
        <v>0</v>
      </c>
      <c r="AK1701" s="2">
        <v>0</v>
      </c>
      <c r="AL1701" s="2">
        <v>0</v>
      </c>
      <c r="AM1701" s="2">
        <v>0</v>
      </c>
      <c r="AN1701" s="2">
        <v>1</v>
      </c>
      <c r="AO1701" s="2">
        <v>0</v>
      </c>
      <c r="AP1701" s="2">
        <v>0</v>
      </c>
      <c r="AQ1701" s="2">
        <v>0</v>
      </c>
      <c r="AR1701" s="2">
        <v>1</v>
      </c>
      <c r="AS1701" s="2">
        <v>0</v>
      </c>
      <c r="AT1701" s="2">
        <v>0</v>
      </c>
      <c r="AU1701" s="2">
        <v>0</v>
      </c>
      <c r="AV1701" s="2">
        <v>1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1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359.15</v>
      </c>
      <c r="CG1701" s="2">
        <v>284.14999999999998</v>
      </c>
      <c r="CH1701" s="2">
        <v>75</v>
      </c>
      <c r="CI1701" s="2">
        <v>0</v>
      </c>
      <c r="CJ1701" s="2">
        <v>5</v>
      </c>
      <c r="CK1701" s="2">
        <v>0</v>
      </c>
      <c r="CL1701" s="2">
        <v>279.14999999999998</v>
      </c>
      <c r="CM1701" s="2">
        <v>0</v>
      </c>
      <c r="CN1701" s="2">
        <v>75</v>
      </c>
      <c r="CO1701" s="2">
        <v>0</v>
      </c>
      <c r="CP1701" s="2">
        <v>5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2">
        <v>75</v>
      </c>
      <c r="DC1701" s="2">
        <v>0</v>
      </c>
      <c r="DD1701" s="2">
        <v>5</v>
      </c>
      <c r="DE1701" s="2">
        <v>0</v>
      </c>
      <c r="DF1701" s="2">
        <v>279.14999999999998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  <c r="DX1701" s="2">
        <v>0</v>
      </c>
      <c r="DY1701" s="2">
        <v>15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0</v>
      </c>
      <c r="EF1701" s="2">
        <v>0</v>
      </c>
      <c r="EG1701" s="2">
        <v>60</v>
      </c>
      <c r="EH1701" s="2">
        <v>0</v>
      </c>
      <c r="EI1701" s="2">
        <v>0</v>
      </c>
      <c r="EJ1701" s="2">
        <v>0</v>
      </c>
      <c r="EK1701" s="2">
        <v>0</v>
      </c>
      <c r="EL1701" s="2">
        <v>0</v>
      </c>
      <c r="EM1701" s="2">
        <v>0</v>
      </c>
      <c r="EN1701" s="2">
        <v>0</v>
      </c>
      <c r="EO1701" s="2">
        <v>0</v>
      </c>
      <c r="EP1701" s="2">
        <v>0</v>
      </c>
      <c r="EQ1701" s="2">
        <v>0</v>
      </c>
      <c r="ER1701" s="2">
        <v>0</v>
      </c>
      <c r="ES1701" s="2">
        <v>0</v>
      </c>
      <c r="ET1701" s="2">
        <v>0</v>
      </c>
      <c r="EU1701" s="2">
        <v>0</v>
      </c>
      <c r="EV1701" s="2">
        <v>0</v>
      </c>
      <c r="EW1701" s="2">
        <v>0</v>
      </c>
      <c r="EX1701" s="2">
        <v>0</v>
      </c>
      <c r="EY1701" s="2">
        <v>5</v>
      </c>
      <c r="EZ1701" s="2">
        <v>0</v>
      </c>
      <c r="FA1701" s="2">
        <v>0</v>
      </c>
      <c r="FB1701" s="2">
        <v>0</v>
      </c>
      <c r="FC1701" s="2">
        <v>0</v>
      </c>
      <c r="FD1701" s="2">
        <v>0</v>
      </c>
      <c r="FE1701" s="2">
        <v>0</v>
      </c>
      <c r="FF1701" s="2">
        <v>0</v>
      </c>
      <c r="FG1701" s="2">
        <v>0</v>
      </c>
      <c r="FH1701" s="2">
        <v>0</v>
      </c>
      <c r="FI1701" s="2">
        <v>0</v>
      </c>
      <c r="FJ1701" s="2">
        <v>0</v>
      </c>
      <c r="FK1701" s="2">
        <v>0</v>
      </c>
      <c r="FL1701" s="2">
        <v>0</v>
      </c>
      <c r="FM1701" s="2">
        <v>0</v>
      </c>
      <c r="FN1701" s="2">
        <v>0</v>
      </c>
      <c r="FO1701" s="2">
        <v>0</v>
      </c>
      <c r="FP1701" s="2">
        <v>0</v>
      </c>
      <c r="FQ1701" s="2">
        <v>0</v>
      </c>
      <c r="FR1701" s="2">
        <v>0</v>
      </c>
      <c r="FS1701" s="2">
        <v>0</v>
      </c>
      <c r="FT1701" s="2">
        <v>0</v>
      </c>
      <c r="FU1701" s="2">
        <v>0</v>
      </c>
      <c r="FV1701" s="2">
        <v>0</v>
      </c>
      <c r="FW1701" s="2">
        <v>0</v>
      </c>
      <c r="FX1701" s="2">
        <v>0</v>
      </c>
      <c r="FY1701" s="2">
        <v>0</v>
      </c>
      <c r="FZ1701" s="2">
        <v>80</v>
      </c>
      <c r="GA1701" s="2">
        <v>0</v>
      </c>
      <c r="GB1701" s="2">
        <v>199.15</v>
      </c>
      <c r="GC1701" s="2">
        <v>0</v>
      </c>
      <c r="GD1701" s="2">
        <v>359.15</v>
      </c>
      <c r="GE1701" s="2">
        <v>8</v>
      </c>
      <c r="GF1701" s="2" t="s">
        <v>188</v>
      </c>
    </row>
    <row r="1702" spans="1:188" x14ac:dyDescent="0.7">
      <c r="A1702" s="2">
        <v>1679566</v>
      </c>
      <c r="B1702" s="2" t="s">
        <v>1888</v>
      </c>
      <c r="C1702" s="3">
        <v>41640</v>
      </c>
      <c r="D1702" s="2">
        <v>5</v>
      </c>
      <c r="E1702" s="2">
        <v>3</v>
      </c>
      <c r="F1702" s="2">
        <v>1</v>
      </c>
      <c r="G1702" s="2">
        <v>3</v>
      </c>
      <c r="H1702" s="2">
        <v>0</v>
      </c>
      <c r="I1702" s="2">
        <v>2</v>
      </c>
      <c r="J1702" s="2">
        <v>0</v>
      </c>
      <c r="K1702" s="2">
        <v>1</v>
      </c>
      <c r="L1702" s="2">
        <v>0</v>
      </c>
      <c r="M1702" s="2">
        <v>2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1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</v>
      </c>
      <c r="AI1702" s="2">
        <v>1</v>
      </c>
      <c r="AJ1702" s="2">
        <v>0</v>
      </c>
      <c r="AK1702" s="2">
        <v>0</v>
      </c>
      <c r="AL1702" s="2">
        <v>0</v>
      </c>
      <c r="AM1702" s="2">
        <v>0</v>
      </c>
      <c r="AN1702" s="2">
        <v>1</v>
      </c>
      <c r="AO1702" s="2">
        <v>0</v>
      </c>
      <c r="AP1702" s="2">
        <v>0</v>
      </c>
      <c r="AQ1702" s="2">
        <v>0</v>
      </c>
      <c r="AR1702" s="2">
        <v>1</v>
      </c>
      <c r="AS1702" s="2">
        <v>0</v>
      </c>
      <c r="AT1702" s="2">
        <v>0</v>
      </c>
      <c r="AU1702" s="2">
        <v>0</v>
      </c>
      <c r="AV1702" s="2">
        <v>1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187.84</v>
      </c>
      <c r="CG1702" s="2">
        <v>60</v>
      </c>
      <c r="CH1702" s="2">
        <v>0</v>
      </c>
      <c r="CI1702" s="2">
        <v>137.84</v>
      </c>
      <c r="CJ1702" s="2">
        <v>0</v>
      </c>
      <c r="CK1702" s="2">
        <v>50</v>
      </c>
      <c r="CL1702" s="2">
        <v>0</v>
      </c>
      <c r="CM1702" s="2">
        <v>0</v>
      </c>
      <c r="CN1702" s="2">
        <v>0</v>
      </c>
      <c r="CO1702" s="2">
        <v>137.84</v>
      </c>
      <c r="CP1702" s="2">
        <v>0</v>
      </c>
      <c r="CQ1702" s="2">
        <v>50</v>
      </c>
      <c r="CR1702" s="2">
        <v>0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137.84</v>
      </c>
      <c r="DC1702" s="2">
        <v>0</v>
      </c>
      <c r="DD1702" s="2">
        <v>50</v>
      </c>
      <c r="DE1702" s="2">
        <v>0</v>
      </c>
      <c r="DF1702" s="2">
        <v>10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0</v>
      </c>
      <c r="EE1702" s="2">
        <v>0</v>
      </c>
      <c r="EF1702" s="2">
        <v>0</v>
      </c>
      <c r="EG1702" s="2">
        <v>0</v>
      </c>
      <c r="EH1702" s="2">
        <v>0</v>
      </c>
      <c r="EI1702" s="2">
        <v>0</v>
      </c>
      <c r="EJ1702" s="2">
        <v>0</v>
      </c>
      <c r="EK1702" s="2">
        <v>0</v>
      </c>
      <c r="EL1702" s="2">
        <v>0</v>
      </c>
      <c r="EM1702" s="2">
        <v>0</v>
      </c>
      <c r="EN1702" s="2">
        <v>0</v>
      </c>
      <c r="EO1702" s="2">
        <v>137.84</v>
      </c>
      <c r="EP1702" s="2">
        <v>0</v>
      </c>
      <c r="EQ1702" s="2">
        <v>0</v>
      </c>
      <c r="ER1702" s="2">
        <v>0</v>
      </c>
      <c r="ES1702" s="2">
        <v>0</v>
      </c>
      <c r="ET1702" s="2">
        <v>0</v>
      </c>
      <c r="EU1702" s="2">
        <v>0</v>
      </c>
      <c r="EV1702" s="2">
        <v>0</v>
      </c>
      <c r="EW1702" s="2">
        <v>0</v>
      </c>
      <c r="EX1702" s="2">
        <v>0</v>
      </c>
      <c r="EY1702" s="2">
        <v>0</v>
      </c>
      <c r="EZ1702" s="2">
        <v>0</v>
      </c>
      <c r="FA1702" s="2">
        <v>0</v>
      </c>
      <c r="FB1702" s="2">
        <v>0</v>
      </c>
      <c r="FC1702" s="2">
        <v>0</v>
      </c>
      <c r="FD1702" s="2">
        <v>0</v>
      </c>
      <c r="FE1702" s="2">
        <v>0</v>
      </c>
      <c r="FF1702" s="2">
        <v>0</v>
      </c>
      <c r="FG1702" s="2">
        <v>0</v>
      </c>
      <c r="FH1702" s="2">
        <v>50</v>
      </c>
      <c r="FI1702" s="2">
        <v>0</v>
      </c>
      <c r="FJ1702" s="2">
        <v>0</v>
      </c>
      <c r="FK1702" s="2">
        <v>0</v>
      </c>
      <c r="FL1702" s="2">
        <v>0</v>
      </c>
      <c r="FM1702" s="2">
        <v>0</v>
      </c>
      <c r="FN1702" s="2">
        <v>0</v>
      </c>
      <c r="FO1702" s="2">
        <v>0</v>
      </c>
      <c r="FP1702" s="2">
        <v>0</v>
      </c>
      <c r="FQ1702" s="2">
        <v>0</v>
      </c>
      <c r="FR1702" s="2">
        <v>0</v>
      </c>
      <c r="FS1702" s="2">
        <v>0</v>
      </c>
      <c r="FT1702" s="2">
        <v>0</v>
      </c>
      <c r="FU1702" s="2">
        <v>0</v>
      </c>
      <c r="FV1702" s="2">
        <v>0</v>
      </c>
      <c r="FW1702" s="2">
        <v>0</v>
      </c>
      <c r="FX1702" s="2">
        <v>0</v>
      </c>
      <c r="FY1702" s="2">
        <v>0</v>
      </c>
      <c r="FZ1702" s="2">
        <v>0</v>
      </c>
      <c r="GA1702" s="2">
        <v>0</v>
      </c>
      <c r="GB1702" s="2">
        <v>0</v>
      </c>
      <c r="GC1702" s="2">
        <v>0</v>
      </c>
      <c r="GD1702" s="2">
        <v>187.84</v>
      </c>
      <c r="GE1702" s="2">
        <v>3</v>
      </c>
      <c r="GF1702" s="2" t="s">
        <v>188</v>
      </c>
    </row>
    <row r="1703" spans="1:188" x14ac:dyDescent="0.7">
      <c r="A1703" s="2">
        <v>1679945</v>
      </c>
      <c r="B1703" s="2" t="s">
        <v>1889</v>
      </c>
      <c r="C1703" s="3">
        <v>41275</v>
      </c>
      <c r="D1703" s="2">
        <v>6</v>
      </c>
      <c r="E1703" s="2">
        <v>3</v>
      </c>
      <c r="F1703" s="2">
        <v>1</v>
      </c>
      <c r="G1703" s="2">
        <v>3</v>
      </c>
      <c r="H1703" s="2">
        <v>1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1</v>
      </c>
      <c r="AE1703" s="2">
        <v>0</v>
      </c>
      <c r="AF1703" s="2">
        <v>0</v>
      </c>
      <c r="AG1703" s="2">
        <v>0</v>
      </c>
      <c r="AH1703" s="2">
        <v>1</v>
      </c>
      <c r="AI1703" s="2">
        <v>1</v>
      </c>
      <c r="AJ1703" s="2">
        <v>0</v>
      </c>
      <c r="AK1703" s="2">
        <v>0</v>
      </c>
      <c r="AL1703" s="2">
        <v>0</v>
      </c>
      <c r="AM1703" s="2">
        <v>0</v>
      </c>
      <c r="AN1703" s="2">
        <v>1</v>
      </c>
      <c r="AO1703" s="2">
        <v>0</v>
      </c>
      <c r="AP1703" s="2">
        <v>0</v>
      </c>
      <c r="AQ1703" s="2">
        <v>0</v>
      </c>
      <c r="AR1703" s="2">
        <v>1</v>
      </c>
      <c r="AS1703" s="2">
        <v>0</v>
      </c>
      <c r="AT1703" s="2">
        <v>0</v>
      </c>
      <c r="AU1703" s="2">
        <v>0</v>
      </c>
      <c r="AV1703" s="2">
        <v>1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1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65.95</v>
      </c>
      <c r="CG1703" s="2">
        <v>40.950000000000003</v>
      </c>
      <c r="CH1703" s="2">
        <v>25</v>
      </c>
      <c r="CI1703" s="2">
        <v>0</v>
      </c>
      <c r="CJ1703" s="2">
        <v>15.95</v>
      </c>
      <c r="CK1703" s="2">
        <v>0</v>
      </c>
      <c r="CL1703" s="2">
        <v>25</v>
      </c>
      <c r="CM1703" s="2">
        <v>0</v>
      </c>
      <c r="CN1703" s="2">
        <v>25</v>
      </c>
      <c r="CO1703" s="2">
        <v>0</v>
      </c>
      <c r="CP1703" s="2">
        <v>15.95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0</v>
      </c>
      <c r="DB1703" s="2">
        <v>25</v>
      </c>
      <c r="DC1703" s="2">
        <v>0</v>
      </c>
      <c r="DD1703" s="2">
        <v>15.95</v>
      </c>
      <c r="DE1703" s="2">
        <v>0</v>
      </c>
      <c r="DF1703" s="2">
        <v>25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25</v>
      </c>
      <c r="EE1703" s="2">
        <v>0</v>
      </c>
      <c r="EF1703" s="2">
        <v>0</v>
      </c>
      <c r="EG1703" s="2">
        <v>0</v>
      </c>
      <c r="EH1703" s="2">
        <v>0</v>
      </c>
      <c r="EI1703" s="2">
        <v>0</v>
      </c>
      <c r="EJ1703" s="2">
        <v>0</v>
      </c>
      <c r="EK1703" s="2">
        <v>0</v>
      </c>
      <c r="EL1703" s="2">
        <v>0</v>
      </c>
      <c r="EM1703" s="2">
        <v>0</v>
      </c>
      <c r="EN1703" s="2">
        <v>0</v>
      </c>
      <c r="EO1703" s="2">
        <v>0</v>
      </c>
      <c r="EP1703" s="2">
        <v>0</v>
      </c>
      <c r="EQ1703" s="2">
        <v>0</v>
      </c>
      <c r="ER1703" s="2">
        <v>0</v>
      </c>
      <c r="ES1703" s="2">
        <v>0</v>
      </c>
      <c r="ET1703" s="2">
        <v>0</v>
      </c>
      <c r="EU1703" s="2">
        <v>0</v>
      </c>
      <c r="EV1703" s="2">
        <v>0</v>
      </c>
      <c r="EW1703" s="2">
        <v>0</v>
      </c>
      <c r="EX1703" s="2">
        <v>15.95</v>
      </c>
      <c r="EY1703" s="2">
        <v>0</v>
      </c>
      <c r="EZ1703" s="2">
        <v>0</v>
      </c>
      <c r="FA1703" s="2">
        <v>0</v>
      </c>
      <c r="FB1703" s="2">
        <v>0</v>
      </c>
      <c r="FC1703" s="2">
        <v>0</v>
      </c>
      <c r="FD1703" s="2">
        <v>0</v>
      </c>
      <c r="FE1703" s="2">
        <v>0</v>
      </c>
      <c r="FF1703" s="2">
        <v>0</v>
      </c>
      <c r="FG1703" s="2">
        <v>0</v>
      </c>
      <c r="FH1703" s="2">
        <v>0</v>
      </c>
      <c r="FI1703" s="2">
        <v>0</v>
      </c>
      <c r="FJ1703" s="2">
        <v>0</v>
      </c>
      <c r="FK1703" s="2">
        <v>0</v>
      </c>
      <c r="FL1703" s="2">
        <v>0</v>
      </c>
      <c r="FM1703" s="2">
        <v>0</v>
      </c>
      <c r="FN1703" s="2">
        <v>0</v>
      </c>
      <c r="FO1703" s="2">
        <v>0</v>
      </c>
      <c r="FP1703" s="2">
        <v>0</v>
      </c>
      <c r="FQ1703" s="2">
        <v>0</v>
      </c>
      <c r="FR1703" s="2">
        <v>0</v>
      </c>
      <c r="FS1703" s="2">
        <v>0</v>
      </c>
      <c r="FT1703" s="2">
        <v>0</v>
      </c>
      <c r="FU1703" s="2">
        <v>0</v>
      </c>
      <c r="FV1703" s="2">
        <v>0</v>
      </c>
      <c r="FW1703" s="2">
        <v>25</v>
      </c>
      <c r="FX1703" s="2">
        <v>0</v>
      </c>
      <c r="FY1703" s="2">
        <v>0</v>
      </c>
      <c r="FZ1703" s="2">
        <v>0</v>
      </c>
      <c r="GA1703" s="2">
        <v>0</v>
      </c>
      <c r="GB1703" s="2">
        <v>0</v>
      </c>
      <c r="GC1703" s="2">
        <v>0</v>
      </c>
      <c r="GD1703" s="2">
        <v>65.95</v>
      </c>
      <c r="GE1703" s="2">
        <v>3</v>
      </c>
      <c r="GF1703" s="2" t="s">
        <v>188</v>
      </c>
    </row>
    <row r="1704" spans="1:188" x14ac:dyDescent="0.7">
      <c r="A1704" s="2">
        <v>1680141</v>
      </c>
      <c r="B1704" s="2" t="s">
        <v>1890</v>
      </c>
      <c r="C1704" s="3">
        <v>41275</v>
      </c>
      <c r="D1704" s="2">
        <v>6</v>
      </c>
      <c r="E1704" s="2">
        <v>3</v>
      </c>
      <c r="F1704" s="2">
        <v>1</v>
      </c>
      <c r="G1704" s="2">
        <v>3</v>
      </c>
      <c r="H1704" s="2">
        <v>2</v>
      </c>
      <c r="I1704" s="2">
        <v>0</v>
      </c>
      <c r="J1704" s="2">
        <v>2</v>
      </c>
      <c r="K1704" s="2">
        <v>0</v>
      </c>
      <c r="L1704" s="2">
        <v>3</v>
      </c>
      <c r="M1704" s="2">
        <v>2</v>
      </c>
      <c r="N1704" s="2">
        <v>0</v>
      </c>
      <c r="O1704" s="2">
        <v>2</v>
      </c>
      <c r="P1704" s="2">
        <v>0</v>
      </c>
      <c r="Q1704" s="2">
        <v>3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1</v>
      </c>
      <c r="AE1704" s="2">
        <v>0</v>
      </c>
      <c r="AF1704" s="2">
        <v>0</v>
      </c>
      <c r="AG1704" s="2">
        <v>0</v>
      </c>
      <c r="AH1704" s="2">
        <v>1</v>
      </c>
      <c r="AI1704" s="2">
        <v>1</v>
      </c>
      <c r="AJ1704" s="2">
        <v>0</v>
      </c>
      <c r="AK1704" s="2">
        <v>0</v>
      </c>
      <c r="AL1704" s="2">
        <v>0</v>
      </c>
      <c r="AM1704" s="2">
        <v>0</v>
      </c>
      <c r="AN1704" s="2">
        <v>1</v>
      </c>
      <c r="AO1704" s="2">
        <v>0</v>
      </c>
      <c r="AP1704" s="2">
        <v>0</v>
      </c>
      <c r="AQ1704" s="2">
        <v>0</v>
      </c>
      <c r="AR1704" s="2">
        <v>1</v>
      </c>
      <c r="AS1704" s="2">
        <v>0</v>
      </c>
      <c r="AT1704" s="2">
        <v>0</v>
      </c>
      <c r="AU1704" s="2">
        <v>0</v>
      </c>
      <c r="AV1704" s="2">
        <v>1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1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310</v>
      </c>
      <c r="CG1704" s="2">
        <v>210</v>
      </c>
      <c r="CH1704" s="2">
        <v>100</v>
      </c>
      <c r="CI1704" s="2">
        <v>0</v>
      </c>
      <c r="CJ1704" s="2">
        <v>100</v>
      </c>
      <c r="CK1704" s="2">
        <v>0</v>
      </c>
      <c r="CL1704" s="2">
        <v>110</v>
      </c>
      <c r="CM1704" s="2">
        <v>0</v>
      </c>
      <c r="CN1704" s="2">
        <v>100</v>
      </c>
      <c r="CO1704" s="2">
        <v>0</v>
      </c>
      <c r="CP1704" s="2">
        <v>100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100</v>
      </c>
      <c r="DC1704" s="2">
        <v>0</v>
      </c>
      <c r="DD1704" s="2">
        <v>100</v>
      </c>
      <c r="DE1704" s="2">
        <v>0</v>
      </c>
      <c r="DF1704" s="2">
        <v>110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0</v>
      </c>
      <c r="EE1704" s="2">
        <v>0</v>
      </c>
      <c r="EF1704" s="2">
        <v>0</v>
      </c>
      <c r="EG1704" s="2">
        <v>100</v>
      </c>
      <c r="EH1704" s="2">
        <v>0</v>
      </c>
      <c r="EI1704" s="2">
        <v>0</v>
      </c>
      <c r="EJ1704" s="2">
        <v>0</v>
      </c>
      <c r="EK1704" s="2">
        <v>0</v>
      </c>
      <c r="EL1704" s="2">
        <v>0</v>
      </c>
      <c r="EM1704" s="2">
        <v>0</v>
      </c>
      <c r="EN1704" s="2">
        <v>0</v>
      </c>
      <c r="EO1704" s="2">
        <v>0</v>
      </c>
      <c r="EP1704" s="2">
        <v>0</v>
      </c>
      <c r="EQ1704" s="2">
        <v>0</v>
      </c>
      <c r="ER1704" s="2">
        <v>0</v>
      </c>
      <c r="ES1704" s="2">
        <v>0</v>
      </c>
      <c r="ET1704" s="2">
        <v>50</v>
      </c>
      <c r="EU1704" s="2">
        <v>0</v>
      </c>
      <c r="EV1704" s="2">
        <v>0</v>
      </c>
      <c r="EW1704" s="2">
        <v>0</v>
      </c>
      <c r="EX1704" s="2">
        <v>0</v>
      </c>
      <c r="EY1704" s="2">
        <v>0</v>
      </c>
      <c r="EZ1704" s="2">
        <v>0</v>
      </c>
      <c r="FA1704" s="2">
        <v>0</v>
      </c>
      <c r="FB1704" s="2">
        <v>0</v>
      </c>
      <c r="FC1704" s="2">
        <v>0</v>
      </c>
      <c r="FD1704" s="2">
        <v>50</v>
      </c>
      <c r="FE1704" s="2">
        <v>0</v>
      </c>
      <c r="FF1704" s="2">
        <v>0</v>
      </c>
      <c r="FG1704" s="2">
        <v>0</v>
      </c>
      <c r="FH1704" s="2">
        <v>0</v>
      </c>
      <c r="FI1704" s="2">
        <v>0</v>
      </c>
      <c r="FJ1704" s="2">
        <v>0</v>
      </c>
      <c r="FK1704" s="2">
        <v>0</v>
      </c>
      <c r="FL1704" s="2">
        <v>0</v>
      </c>
      <c r="FM1704" s="2">
        <v>0</v>
      </c>
      <c r="FN1704" s="2">
        <v>0</v>
      </c>
      <c r="FO1704" s="2">
        <v>0</v>
      </c>
      <c r="FP1704" s="2">
        <v>0</v>
      </c>
      <c r="FQ1704" s="2">
        <v>0</v>
      </c>
      <c r="FR1704" s="2">
        <v>20</v>
      </c>
      <c r="FS1704" s="2">
        <v>0</v>
      </c>
      <c r="FT1704" s="2">
        <v>0</v>
      </c>
      <c r="FU1704" s="2">
        <v>0</v>
      </c>
      <c r="FV1704" s="2">
        <v>0</v>
      </c>
      <c r="FW1704" s="2">
        <v>0</v>
      </c>
      <c r="FX1704" s="2">
        <v>0</v>
      </c>
      <c r="FY1704" s="2">
        <v>40</v>
      </c>
      <c r="FZ1704" s="2">
        <v>0</v>
      </c>
      <c r="GA1704" s="2">
        <v>0</v>
      </c>
      <c r="GB1704" s="2">
        <v>0</v>
      </c>
      <c r="GC1704" s="2">
        <v>50</v>
      </c>
      <c r="GD1704" s="2">
        <v>310</v>
      </c>
      <c r="GE1704" s="2">
        <v>7</v>
      </c>
      <c r="GF1704" s="2" t="s">
        <v>188</v>
      </c>
    </row>
    <row r="1705" spans="1:188" x14ac:dyDescent="0.7">
      <c r="A1705" s="2">
        <v>1680359</v>
      </c>
      <c r="B1705" s="2" t="s">
        <v>1891</v>
      </c>
      <c r="C1705" s="3">
        <v>41640</v>
      </c>
      <c r="D1705" s="2">
        <v>5</v>
      </c>
      <c r="E1705" s="2">
        <v>3</v>
      </c>
      <c r="F1705" s="2">
        <v>1</v>
      </c>
      <c r="G1705" s="2">
        <v>3</v>
      </c>
      <c r="H1705" s="2">
        <v>0</v>
      </c>
      <c r="I1705" s="2">
        <v>1</v>
      </c>
      <c r="J1705" s="2">
        <v>0</v>
      </c>
      <c r="K1705" s="2">
        <v>1</v>
      </c>
      <c r="L1705" s="2">
        <v>0</v>
      </c>
      <c r="M1705" s="2">
        <v>1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1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2">
        <v>1</v>
      </c>
      <c r="AO1705" s="2">
        <v>0</v>
      </c>
      <c r="AP1705" s="2">
        <v>0</v>
      </c>
      <c r="AQ1705" s="2">
        <v>0</v>
      </c>
      <c r="AR1705" s="2">
        <v>1</v>
      </c>
      <c r="AS1705" s="2">
        <v>0</v>
      </c>
      <c r="AT1705" s="2">
        <v>0</v>
      </c>
      <c r="AU1705" s="2">
        <v>0</v>
      </c>
      <c r="AV1705" s="2">
        <v>1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120</v>
      </c>
      <c r="CG1705" s="2">
        <v>35</v>
      </c>
      <c r="CH1705" s="2">
        <v>0</v>
      </c>
      <c r="CI1705" s="2">
        <v>100</v>
      </c>
      <c r="CJ1705" s="2">
        <v>0</v>
      </c>
      <c r="CK1705" s="2">
        <v>20</v>
      </c>
      <c r="CL1705" s="2">
        <v>0</v>
      </c>
      <c r="CM1705" s="2">
        <v>0</v>
      </c>
      <c r="CN1705" s="2">
        <v>0</v>
      </c>
      <c r="CO1705" s="2">
        <v>100</v>
      </c>
      <c r="CP1705" s="2">
        <v>0</v>
      </c>
      <c r="CQ1705" s="2">
        <v>20</v>
      </c>
      <c r="CR1705" s="2">
        <v>0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0</v>
      </c>
      <c r="DA1705" s="2">
        <v>0</v>
      </c>
      <c r="DB1705" s="2">
        <v>100</v>
      </c>
      <c r="DC1705" s="2">
        <v>0</v>
      </c>
      <c r="DD1705" s="2">
        <v>20</v>
      </c>
      <c r="DE1705" s="2">
        <v>0</v>
      </c>
      <c r="DF1705" s="2">
        <v>15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0</v>
      </c>
      <c r="EJ1705" s="2">
        <v>0</v>
      </c>
      <c r="EK1705" s="2">
        <v>0</v>
      </c>
      <c r="EL1705" s="2">
        <v>0</v>
      </c>
      <c r="EM1705" s="2">
        <v>0</v>
      </c>
      <c r="EN1705" s="2">
        <v>0</v>
      </c>
      <c r="EO1705" s="2">
        <v>100</v>
      </c>
      <c r="EP1705" s="2">
        <v>0</v>
      </c>
      <c r="EQ1705" s="2">
        <v>0</v>
      </c>
      <c r="ER1705" s="2">
        <v>0</v>
      </c>
      <c r="ES1705" s="2">
        <v>0</v>
      </c>
      <c r="ET1705" s="2">
        <v>0</v>
      </c>
      <c r="EU1705" s="2">
        <v>0</v>
      </c>
      <c r="EV1705" s="2">
        <v>0</v>
      </c>
      <c r="EW1705" s="2">
        <v>0</v>
      </c>
      <c r="EX1705" s="2">
        <v>0</v>
      </c>
      <c r="EY1705" s="2">
        <v>0</v>
      </c>
      <c r="EZ1705" s="2">
        <v>0</v>
      </c>
      <c r="FA1705" s="2">
        <v>0</v>
      </c>
      <c r="FB1705" s="2">
        <v>0</v>
      </c>
      <c r="FC1705" s="2">
        <v>0</v>
      </c>
      <c r="FD1705" s="2">
        <v>0</v>
      </c>
      <c r="FE1705" s="2">
        <v>0</v>
      </c>
      <c r="FF1705" s="2">
        <v>0</v>
      </c>
      <c r="FG1705" s="2">
        <v>0</v>
      </c>
      <c r="FH1705" s="2">
        <v>0</v>
      </c>
      <c r="FI1705" s="2">
        <v>0</v>
      </c>
      <c r="FJ1705" s="2">
        <v>0</v>
      </c>
      <c r="FK1705" s="2">
        <v>0</v>
      </c>
      <c r="FL1705" s="2">
        <v>0</v>
      </c>
      <c r="FM1705" s="2">
        <v>0</v>
      </c>
      <c r="FN1705" s="2">
        <v>0</v>
      </c>
      <c r="FO1705" s="2">
        <v>20</v>
      </c>
      <c r="FP1705" s="2">
        <v>0</v>
      </c>
      <c r="FQ1705" s="2">
        <v>0</v>
      </c>
      <c r="FR1705" s="2">
        <v>0</v>
      </c>
      <c r="FS1705" s="2">
        <v>0</v>
      </c>
      <c r="FT1705" s="2">
        <v>0</v>
      </c>
      <c r="FU1705" s="2">
        <v>0</v>
      </c>
      <c r="FV1705" s="2">
        <v>0</v>
      </c>
      <c r="FW1705" s="2">
        <v>0</v>
      </c>
      <c r="FX1705" s="2">
        <v>0</v>
      </c>
      <c r="FY1705" s="2">
        <v>0</v>
      </c>
      <c r="FZ1705" s="2">
        <v>0</v>
      </c>
      <c r="GA1705" s="2">
        <v>0</v>
      </c>
      <c r="GB1705" s="2">
        <v>0</v>
      </c>
      <c r="GC1705" s="2">
        <v>0</v>
      </c>
      <c r="GD1705" s="2">
        <v>120</v>
      </c>
      <c r="GE1705" s="2">
        <v>2</v>
      </c>
      <c r="GF1705" s="2" t="s">
        <v>188</v>
      </c>
    </row>
    <row r="1706" spans="1:188" x14ac:dyDescent="0.7">
      <c r="A1706" s="2">
        <v>1681598</v>
      </c>
      <c r="B1706" s="2" t="s">
        <v>1892</v>
      </c>
      <c r="C1706" s="3">
        <v>41275</v>
      </c>
      <c r="D1706" s="2">
        <v>6</v>
      </c>
      <c r="E1706" s="2">
        <v>3</v>
      </c>
      <c r="F1706" s="2">
        <v>1</v>
      </c>
      <c r="G1706" s="2">
        <v>3</v>
      </c>
      <c r="H1706" s="2">
        <v>3</v>
      </c>
      <c r="I1706" s="2">
        <v>0</v>
      </c>
      <c r="J1706" s="2">
        <v>2</v>
      </c>
      <c r="K1706" s="2">
        <v>0</v>
      </c>
      <c r="L1706" s="2">
        <v>3</v>
      </c>
      <c r="M1706" s="2">
        <v>3</v>
      </c>
      <c r="N1706" s="2">
        <v>0</v>
      </c>
      <c r="O1706" s="2">
        <v>2</v>
      </c>
      <c r="P1706" s="2">
        <v>0</v>
      </c>
      <c r="Q1706" s="2">
        <v>3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1</v>
      </c>
      <c r="AE1706" s="2">
        <v>0</v>
      </c>
      <c r="AF1706" s="2">
        <v>0</v>
      </c>
      <c r="AG1706" s="2">
        <v>0</v>
      </c>
      <c r="AH1706" s="2">
        <v>1</v>
      </c>
      <c r="AI1706" s="2">
        <v>1</v>
      </c>
      <c r="AJ1706" s="2">
        <v>0</v>
      </c>
      <c r="AK1706" s="2">
        <v>0</v>
      </c>
      <c r="AL1706" s="2">
        <v>0</v>
      </c>
      <c r="AM1706" s="2">
        <v>0</v>
      </c>
      <c r="AN1706" s="2">
        <v>1</v>
      </c>
      <c r="AO1706" s="2">
        <v>0</v>
      </c>
      <c r="AP1706" s="2">
        <v>0</v>
      </c>
      <c r="AQ1706" s="2">
        <v>0</v>
      </c>
      <c r="AR1706" s="2">
        <v>1</v>
      </c>
      <c r="AS1706" s="2">
        <v>0</v>
      </c>
      <c r="AT1706" s="2">
        <v>0</v>
      </c>
      <c r="AU1706" s="2">
        <v>0</v>
      </c>
      <c r="AV1706" s="2">
        <v>1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1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85</v>
      </c>
      <c r="CG1706" s="2">
        <v>55</v>
      </c>
      <c r="CH1706" s="2">
        <v>30</v>
      </c>
      <c r="CI1706" s="2">
        <v>0</v>
      </c>
      <c r="CJ1706" s="2">
        <v>20</v>
      </c>
      <c r="CK1706" s="2">
        <v>0</v>
      </c>
      <c r="CL1706" s="2">
        <v>35</v>
      </c>
      <c r="CM1706" s="2">
        <v>0</v>
      </c>
      <c r="CN1706" s="2">
        <v>30</v>
      </c>
      <c r="CO1706" s="2">
        <v>0</v>
      </c>
      <c r="CP1706" s="2">
        <v>20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30</v>
      </c>
      <c r="DC1706" s="2">
        <v>0</v>
      </c>
      <c r="DD1706" s="2">
        <v>20</v>
      </c>
      <c r="DE1706" s="2">
        <v>0</v>
      </c>
      <c r="DF1706" s="2">
        <v>35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10</v>
      </c>
      <c r="DX1706" s="2">
        <v>0</v>
      </c>
      <c r="DY1706" s="2">
        <v>0</v>
      </c>
      <c r="DZ1706" s="2">
        <v>0</v>
      </c>
      <c r="EA1706" s="2">
        <v>0</v>
      </c>
      <c r="EB1706" s="2">
        <v>10</v>
      </c>
      <c r="EC1706" s="2">
        <v>0</v>
      </c>
      <c r="ED1706" s="2">
        <v>0</v>
      </c>
      <c r="EE1706" s="2">
        <v>0</v>
      </c>
      <c r="EF1706" s="2">
        <v>0</v>
      </c>
      <c r="EG1706" s="2">
        <v>10</v>
      </c>
      <c r="EH1706" s="2">
        <v>0</v>
      </c>
      <c r="EI1706" s="2">
        <v>0</v>
      </c>
      <c r="EJ1706" s="2">
        <v>0</v>
      </c>
      <c r="EK1706" s="2">
        <v>0</v>
      </c>
      <c r="EL1706" s="2">
        <v>0</v>
      </c>
      <c r="EM1706" s="2">
        <v>0</v>
      </c>
      <c r="EN1706" s="2">
        <v>0</v>
      </c>
      <c r="EO1706" s="2">
        <v>0</v>
      </c>
      <c r="EP1706" s="2">
        <v>0</v>
      </c>
      <c r="EQ1706" s="2">
        <v>0</v>
      </c>
      <c r="ER1706" s="2">
        <v>0</v>
      </c>
      <c r="ES1706" s="2">
        <v>0</v>
      </c>
      <c r="ET1706" s="2">
        <v>0</v>
      </c>
      <c r="EU1706" s="2">
        <v>0</v>
      </c>
      <c r="EV1706" s="2">
        <v>0</v>
      </c>
      <c r="EW1706" s="2">
        <v>0</v>
      </c>
      <c r="EX1706" s="2">
        <v>10</v>
      </c>
      <c r="EY1706" s="2">
        <v>0</v>
      </c>
      <c r="EZ1706" s="2">
        <v>0</v>
      </c>
      <c r="FA1706" s="2">
        <v>10</v>
      </c>
      <c r="FB1706" s="2">
        <v>0</v>
      </c>
      <c r="FC1706" s="2">
        <v>0</v>
      </c>
      <c r="FD1706" s="2">
        <v>0</v>
      </c>
      <c r="FE1706" s="2">
        <v>0</v>
      </c>
      <c r="FF1706" s="2">
        <v>0</v>
      </c>
      <c r="FG1706" s="2">
        <v>0</v>
      </c>
      <c r="FH1706" s="2">
        <v>0</v>
      </c>
      <c r="FI1706" s="2">
        <v>0</v>
      </c>
      <c r="FJ1706" s="2">
        <v>0</v>
      </c>
      <c r="FK1706" s="2">
        <v>0</v>
      </c>
      <c r="FL1706" s="2">
        <v>0</v>
      </c>
      <c r="FM1706" s="2">
        <v>0</v>
      </c>
      <c r="FN1706" s="2">
        <v>0</v>
      </c>
      <c r="FO1706" s="2">
        <v>0</v>
      </c>
      <c r="FP1706" s="2">
        <v>0</v>
      </c>
      <c r="FQ1706" s="2">
        <v>0</v>
      </c>
      <c r="FR1706" s="2">
        <v>0</v>
      </c>
      <c r="FS1706" s="2">
        <v>0</v>
      </c>
      <c r="FT1706" s="2">
        <v>0</v>
      </c>
      <c r="FU1706" s="2">
        <v>0</v>
      </c>
      <c r="FV1706" s="2">
        <v>0</v>
      </c>
      <c r="FW1706" s="2">
        <v>0</v>
      </c>
      <c r="FX1706" s="2">
        <v>0</v>
      </c>
      <c r="FY1706" s="2">
        <v>15</v>
      </c>
      <c r="FZ1706" s="2">
        <v>0</v>
      </c>
      <c r="GA1706" s="2">
        <v>20</v>
      </c>
      <c r="GB1706" s="2">
        <v>0</v>
      </c>
      <c r="GC1706" s="2">
        <v>0</v>
      </c>
      <c r="GD1706" s="2">
        <v>85</v>
      </c>
      <c r="GE1706" s="2">
        <v>8</v>
      </c>
      <c r="GF1706" s="2" t="s">
        <v>188</v>
      </c>
    </row>
    <row r="1707" spans="1:188" x14ac:dyDescent="0.7">
      <c r="A1707" s="2">
        <v>1682827</v>
      </c>
      <c r="B1707" s="2" t="s">
        <v>1893</v>
      </c>
      <c r="C1707" s="3">
        <v>41275</v>
      </c>
      <c r="D1707" s="2">
        <v>6</v>
      </c>
      <c r="E1707" s="2">
        <v>3</v>
      </c>
      <c r="F1707" s="2">
        <v>1</v>
      </c>
      <c r="G1707" s="2">
        <v>3</v>
      </c>
      <c r="H1707" s="2">
        <v>2</v>
      </c>
      <c r="I1707" s="2">
        <v>0</v>
      </c>
      <c r="J1707" s="2">
        <v>1</v>
      </c>
      <c r="K1707" s="2">
        <v>0</v>
      </c>
      <c r="L1707" s="2">
        <v>1</v>
      </c>
      <c r="M1707" s="2">
        <v>2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1</v>
      </c>
      <c r="AE1707" s="2">
        <v>0</v>
      </c>
      <c r="AF1707" s="2">
        <v>0</v>
      </c>
      <c r="AG1707" s="2">
        <v>0</v>
      </c>
      <c r="AH1707" s="2">
        <v>1</v>
      </c>
      <c r="AI1707" s="2">
        <v>1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0</v>
      </c>
      <c r="AP1707" s="2">
        <v>0</v>
      </c>
      <c r="AQ1707" s="2">
        <v>0</v>
      </c>
      <c r="AR1707" s="2">
        <v>1</v>
      </c>
      <c r="AS1707" s="2">
        <v>0</v>
      </c>
      <c r="AT1707" s="2">
        <v>0</v>
      </c>
      <c r="AU1707" s="2">
        <v>0</v>
      </c>
      <c r="AV1707" s="2">
        <v>1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1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70</v>
      </c>
      <c r="CG1707" s="2">
        <v>50</v>
      </c>
      <c r="CH1707" s="2">
        <v>20</v>
      </c>
      <c r="CI1707" s="2">
        <v>0</v>
      </c>
      <c r="CJ1707" s="2">
        <v>20</v>
      </c>
      <c r="CK1707" s="2">
        <v>0</v>
      </c>
      <c r="CL1707" s="2">
        <v>30</v>
      </c>
      <c r="CM1707" s="2">
        <v>0</v>
      </c>
      <c r="CN1707" s="2">
        <v>20</v>
      </c>
      <c r="CO1707" s="2">
        <v>0</v>
      </c>
      <c r="CP1707" s="2">
        <v>20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20</v>
      </c>
      <c r="DC1707" s="2">
        <v>0</v>
      </c>
      <c r="DD1707" s="2">
        <v>20</v>
      </c>
      <c r="DE1707" s="2">
        <v>0</v>
      </c>
      <c r="DF1707" s="2">
        <v>30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0</v>
      </c>
      <c r="DY1707" s="2">
        <v>0</v>
      </c>
      <c r="DZ1707" s="2">
        <v>0</v>
      </c>
      <c r="EA1707" s="2">
        <v>0</v>
      </c>
      <c r="EB1707" s="2">
        <v>0</v>
      </c>
      <c r="EC1707" s="2">
        <v>0</v>
      </c>
      <c r="ED1707" s="2">
        <v>0</v>
      </c>
      <c r="EE1707" s="2">
        <v>20</v>
      </c>
      <c r="EF1707" s="2">
        <v>0</v>
      </c>
      <c r="EG1707" s="2">
        <v>0</v>
      </c>
      <c r="EH1707" s="2">
        <v>0</v>
      </c>
      <c r="EI1707" s="2">
        <v>0</v>
      </c>
      <c r="EJ1707" s="2">
        <v>0</v>
      </c>
      <c r="EK1707" s="2">
        <v>0</v>
      </c>
      <c r="EL1707" s="2">
        <v>0</v>
      </c>
      <c r="EM1707" s="2">
        <v>0</v>
      </c>
      <c r="EN1707" s="2">
        <v>0</v>
      </c>
      <c r="EO1707" s="2">
        <v>0</v>
      </c>
      <c r="EP1707" s="2">
        <v>0</v>
      </c>
      <c r="EQ1707" s="2">
        <v>0</v>
      </c>
      <c r="ER1707" s="2">
        <v>0</v>
      </c>
      <c r="ES1707" s="2">
        <v>0</v>
      </c>
      <c r="ET1707" s="2">
        <v>0</v>
      </c>
      <c r="EU1707" s="2">
        <v>0</v>
      </c>
      <c r="EV1707" s="2">
        <v>0</v>
      </c>
      <c r="EW1707" s="2">
        <v>0</v>
      </c>
      <c r="EX1707" s="2">
        <v>0</v>
      </c>
      <c r="EY1707" s="2">
        <v>0</v>
      </c>
      <c r="EZ1707" s="2">
        <v>0</v>
      </c>
      <c r="FA1707" s="2">
        <v>0</v>
      </c>
      <c r="FB1707" s="2">
        <v>20</v>
      </c>
      <c r="FC1707" s="2">
        <v>0</v>
      </c>
      <c r="FD1707" s="2">
        <v>0</v>
      </c>
      <c r="FE1707" s="2">
        <v>0</v>
      </c>
      <c r="FF1707" s="2">
        <v>0</v>
      </c>
      <c r="FG1707" s="2">
        <v>0</v>
      </c>
      <c r="FH1707" s="2">
        <v>0</v>
      </c>
      <c r="FI1707" s="2">
        <v>0</v>
      </c>
      <c r="FJ1707" s="2">
        <v>0</v>
      </c>
      <c r="FK1707" s="2">
        <v>0</v>
      </c>
      <c r="FL1707" s="2">
        <v>0</v>
      </c>
      <c r="FM1707" s="2">
        <v>0</v>
      </c>
      <c r="FN1707" s="2">
        <v>0</v>
      </c>
      <c r="FO1707" s="2">
        <v>0</v>
      </c>
      <c r="FP1707" s="2">
        <v>0</v>
      </c>
      <c r="FQ1707" s="2">
        <v>0</v>
      </c>
      <c r="FR1707" s="2">
        <v>0</v>
      </c>
      <c r="FS1707" s="2">
        <v>0</v>
      </c>
      <c r="FT1707" s="2">
        <v>0</v>
      </c>
      <c r="FU1707" s="2">
        <v>0</v>
      </c>
      <c r="FV1707" s="2">
        <v>0</v>
      </c>
      <c r="FW1707" s="2">
        <v>0</v>
      </c>
      <c r="FX1707" s="2">
        <v>0</v>
      </c>
      <c r="FY1707" s="2">
        <v>0</v>
      </c>
      <c r="FZ1707" s="2">
        <v>0</v>
      </c>
      <c r="GA1707" s="2">
        <v>30</v>
      </c>
      <c r="GB1707" s="2">
        <v>0</v>
      </c>
      <c r="GC1707" s="2">
        <v>0</v>
      </c>
      <c r="GD1707" s="2">
        <v>70</v>
      </c>
      <c r="GE1707" s="2">
        <v>4</v>
      </c>
      <c r="GF1707" s="2" t="s">
        <v>188</v>
      </c>
    </row>
    <row r="1708" spans="1:188" x14ac:dyDescent="0.7">
      <c r="A1708" s="2">
        <v>1683689</v>
      </c>
      <c r="B1708" s="2" t="s">
        <v>1894</v>
      </c>
      <c r="C1708" s="3">
        <v>41275</v>
      </c>
      <c r="D1708" s="2">
        <v>6</v>
      </c>
      <c r="E1708" s="2">
        <v>3</v>
      </c>
      <c r="F1708" s="2">
        <v>1</v>
      </c>
      <c r="G1708" s="2">
        <v>3</v>
      </c>
      <c r="H1708" s="2">
        <v>2</v>
      </c>
      <c r="I1708" s="2">
        <v>0</v>
      </c>
      <c r="J1708" s="2">
        <v>2</v>
      </c>
      <c r="K1708" s="2">
        <v>0</v>
      </c>
      <c r="L1708" s="2">
        <v>1</v>
      </c>
      <c r="M1708" s="2">
        <v>2</v>
      </c>
      <c r="N1708" s="2">
        <v>0</v>
      </c>
      <c r="O1708" s="2">
        <v>2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1</v>
      </c>
      <c r="AE1708" s="2">
        <v>0</v>
      </c>
      <c r="AF1708" s="2">
        <v>0</v>
      </c>
      <c r="AG1708" s="2">
        <v>0</v>
      </c>
      <c r="AH1708" s="2">
        <v>1</v>
      </c>
      <c r="AI1708" s="2">
        <v>1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>
        <v>0</v>
      </c>
      <c r="AP1708" s="2">
        <v>0</v>
      </c>
      <c r="AQ1708" s="2">
        <v>0</v>
      </c>
      <c r="AR1708" s="2">
        <v>1</v>
      </c>
      <c r="AS1708" s="2">
        <v>0</v>
      </c>
      <c r="AT1708" s="2">
        <v>0</v>
      </c>
      <c r="AU1708" s="2">
        <v>0</v>
      </c>
      <c r="AV1708" s="2">
        <v>1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1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175</v>
      </c>
      <c r="CG1708" s="2">
        <v>125</v>
      </c>
      <c r="CH1708" s="2">
        <v>50</v>
      </c>
      <c r="CI1708" s="2">
        <v>0</v>
      </c>
      <c r="CJ1708" s="2">
        <v>75</v>
      </c>
      <c r="CK1708" s="2">
        <v>0</v>
      </c>
      <c r="CL1708" s="2">
        <v>50</v>
      </c>
      <c r="CM1708" s="2">
        <v>0</v>
      </c>
      <c r="CN1708" s="2">
        <v>50</v>
      </c>
      <c r="CO1708" s="2">
        <v>0</v>
      </c>
      <c r="CP1708" s="2">
        <v>75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50</v>
      </c>
      <c r="DC1708" s="2">
        <v>0</v>
      </c>
      <c r="DD1708" s="2">
        <v>75</v>
      </c>
      <c r="DE1708" s="2">
        <v>0</v>
      </c>
      <c r="DF1708" s="2">
        <v>50</v>
      </c>
      <c r="DG1708" s="2">
        <v>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0</v>
      </c>
      <c r="DX1708" s="2">
        <v>0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25</v>
      </c>
      <c r="EE1708" s="2">
        <v>0</v>
      </c>
      <c r="EF1708" s="2">
        <v>0</v>
      </c>
      <c r="EG1708" s="2">
        <v>25</v>
      </c>
      <c r="EH1708" s="2">
        <v>0</v>
      </c>
      <c r="EI1708" s="2">
        <v>0</v>
      </c>
      <c r="EJ1708" s="2">
        <v>0</v>
      </c>
      <c r="EK1708" s="2">
        <v>0</v>
      </c>
      <c r="EL1708" s="2">
        <v>0</v>
      </c>
      <c r="EM1708" s="2">
        <v>0</v>
      </c>
      <c r="EN1708" s="2">
        <v>0</v>
      </c>
      <c r="EO1708" s="2">
        <v>0</v>
      </c>
      <c r="EP1708" s="2">
        <v>0</v>
      </c>
      <c r="EQ1708" s="2">
        <v>0</v>
      </c>
      <c r="ER1708" s="2">
        <v>0</v>
      </c>
      <c r="ES1708" s="2">
        <v>0</v>
      </c>
      <c r="ET1708" s="2">
        <v>0</v>
      </c>
      <c r="EU1708" s="2">
        <v>0</v>
      </c>
      <c r="EV1708" s="2">
        <v>0</v>
      </c>
      <c r="EW1708" s="2">
        <v>0</v>
      </c>
      <c r="EX1708" s="2">
        <v>25</v>
      </c>
      <c r="EY1708" s="2">
        <v>0</v>
      </c>
      <c r="EZ1708" s="2">
        <v>0</v>
      </c>
      <c r="FA1708" s="2">
        <v>0</v>
      </c>
      <c r="FB1708" s="2">
        <v>50</v>
      </c>
      <c r="FC1708" s="2">
        <v>0</v>
      </c>
      <c r="FD1708" s="2">
        <v>0</v>
      </c>
      <c r="FE1708" s="2">
        <v>0</v>
      </c>
      <c r="FF1708" s="2">
        <v>0</v>
      </c>
      <c r="FG1708" s="2">
        <v>0</v>
      </c>
      <c r="FH1708" s="2">
        <v>0</v>
      </c>
      <c r="FI1708" s="2">
        <v>0</v>
      </c>
      <c r="FJ1708" s="2">
        <v>0</v>
      </c>
      <c r="FK1708" s="2">
        <v>0</v>
      </c>
      <c r="FL1708" s="2">
        <v>0</v>
      </c>
      <c r="FM1708" s="2">
        <v>0</v>
      </c>
      <c r="FN1708" s="2">
        <v>0</v>
      </c>
      <c r="FO1708" s="2">
        <v>0</v>
      </c>
      <c r="FP1708" s="2">
        <v>0</v>
      </c>
      <c r="FQ1708" s="2">
        <v>0</v>
      </c>
      <c r="FR1708" s="2">
        <v>0</v>
      </c>
      <c r="FS1708" s="2">
        <v>50</v>
      </c>
      <c r="FT1708" s="2">
        <v>0</v>
      </c>
      <c r="FU1708" s="2">
        <v>0</v>
      </c>
      <c r="FV1708" s="2">
        <v>0</v>
      </c>
      <c r="FW1708" s="2">
        <v>0</v>
      </c>
      <c r="FX1708" s="2">
        <v>0</v>
      </c>
      <c r="FY1708" s="2">
        <v>0</v>
      </c>
      <c r="FZ1708" s="2">
        <v>0</v>
      </c>
      <c r="GA1708" s="2">
        <v>0</v>
      </c>
      <c r="GB1708" s="2">
        <v>0</v>
      </c>
      <c r="GC1708" s="2">
        <v>0</v>
      </c>
      <c r="GD1708" s="2">
        <v>175</v>
      </c>
      <c r="GE1708" s="2">
        <v>5</v>
      </c>
      <c r="GF1708" s="2" t="s">
        <v>188</v>
      </c>
    </row>
    <row r="1709" spans="1:188" x14ac:dyDescent="0.7">
      <c r="A1709" s="2">
        <v>1686211</v>
      </c>
      <c r="B1709" s="2" t="s">
        <v>1895</v>
      </c>
      <c r="C1709" s="3">
        <v>41275</v>
      </c>
      <c r="D1709" s="2">
        <v>6</v>
      </c>
      <c r="E1709" s="2">
        <v>3</v>
      </c>
      <c r="F1709" s="2">
        <v>1</v>
      </c>
      <c r="G1709" s="2">
        <v>3</v>
      </c>
      <c r="H1709" s="2">
        <v>1</v>
      </c>
      <c r="I1709" s="2">
        <v>0</v>
      </c>
      <c r="J1709" s="2">
        <v>1</v>
      </c>
      <c r="K1709" s="2">
        <v>0</v>
      </c>
      <c r="L1709" s="2">
        <v>1</v>
      </c>
      <c r="M1709" s="2">
        <v>1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1</v>
      </c>
      <c r="AE1709" s="2">
        <v>0</v>
      </c>
      <c r="AF1709" s="2">
        <v>0</v>
      </c>
      <c r="AG1709" s="2">
        <v>0</v>
      </c>
      <c r="AH1709" s="2">
        <v>1</v>
      </c>
      <c r="AI1709" s="2">
        <v>1</v>
      </c>
      <c r="AJ1709" s="2">
        <v>0</v>
      </c>
      <c r="AK1709" s="2">
        <v>0</v>
      </c>
      <c r="AL1709" s="2">
        <v>0</v>
      </c>
      <c r="AM1709" s="2">
        <v>0</v>
      </c>
      <c r="AN1709" s="2">
        <v>1</v>
      </c>
      <c r="AO1709" s="2">
        <v>0</v>
      </c>
      <c r="AP1709" s="2">
        <v>0</v>
      </c>
      <c r="AQ1709" s="2">
        <v>0</v>
      </c>
      <c r="AR1709" s="2">
        <v>1</v>
      </c>
      <c r="AS1709" s="2">
        <v>0</v>
      </c>
      <c r="AT1709" s="2">
        <v>0</v>
      </c>
      <c r="AU1709" s="2">
        <v>0</v>
      </c>
      <c r="AV1709" s="2">
        <v>1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1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110</v>
      </c>
      <c r="CG1709" s="2">
        <v>100</v>
      </c>
      <c r="CH1709" s="2">
        <v>10</v>
      </c>
      <c r="CI1709" s="2">
        <v>0</v>
      </c>
      <c r="CJ1709" s="2">
        <v>50</v>
      </c>
      <c r="CK1709" s="2">
        <v>0</v>
      </c>
      <c r="CL1709" s="2">
        <v>50</v>
      </c>
      <c r="CM1709" s="2">
        <v>0</v>
      </c>
      <c r="CN1709" s="2">
        <v>10</v>
      </c>
      <c r="CO1709" s="2">
        <v>0</v>
      </c>
      <c r="CP1709" s="2">
        <v>50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2">
        <v>10</v>
      </c>
      <c r="DC1709" s="2">
        <v>0</v>
      </c>
      <c r="DD1709" s="2">
        <v>50</v>
      </c>
      <c r="DE1709" s="2">
        <v>0</v>
      </c>
      <c r="DF1709" s="2">
        <v>50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0</v>
      </c>
      <c r="DY1709" s="2">
        <v>10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>
        <v>0</v>
      </c>
      <c r="EJ1709" s="2">
        <v>0</v>
      </c>
      <c r="EK1709" s="2">
        <v>0</v>
      </c>
      <c r="EL1709" s="2">
        <v>0</v>
      </c>
      <c r="EM1709" s="2">
        <v>0</v>
      </c>
      <c r="EN1709" s="2">
        <v>0</v>
      </c>
      <c r="EO1709" s="2">
        <v>0</v>
      </c>
      <c r="EP1709" s="2">
        <v>0</v>
      </c>
      <c r="EQ1709" s="2">
        <v>0</v>
      </c>
      <c r="ER1709" s="2">
        <v>0</v>
      </c>
      <c r="ES1709" s="2">
        <v>0</v>
      </c>
      <c r="ET1709" s="2">
        <v>0</v>
      </c>
      <c r="EU1709" s="2">
        <v>0</v>
      </c>
      <c r="EV1709" s="2">
        <v>0</v>
      </c>
      <c r="EW1709" s="2">
        <v>0</v>
      </c>
      <c r="EX1709" s="2">
        <v>0</v>
      </c>
      <c r="EY1709" s="2">
        <v>0</v>
      </c>
      <c r="EZ1709" s="2">
        <v>0</v>
      </c>
      <c r="FA1709" s="2">
        <v>0</v>
      </c>
      <c r="FB1709" s="2">
        <v>50</v>
      </c>
      <c r="FC1709" s="2">
        <v>0</v>
      </c>
      <c r="FD1709" s="2">
        <v>0</v>
      </c>
      <c r="FE1709" s="2">
        <v>0</v>
      </c>
      <c r="FF1709" s="2">
        <v>0</v>
      </c>
      <c r="FG1709" s="2">
        <v>0</v>
      </c>
      <c r="FH1709" s="2">
        <v>0</v>
      </c>
      <c r="FI1709" s="2">
        <v>0</v>
      </c>
      <c r="FJ1709" s="2">
        <v>0</v>
      </c>
      <c r="FK1709" s="2">
        <v>0</v>
      </c>
      <c r="FL1709" s="2">
        <v>0</v>
      </c>
      <c r="FM1709" s="2">
        <v>0</v>
      </c>
      <c r="FN1709" s="2">
        <v>0</v>
      </c>
      <c r="FO1709" s="2">
        <v>0</v>
      </c>
      <c r="FP1709" s="2">
        <v>0</v>
      </c>
      <c r="FQ1709" s="2">
        <v>0</v>
      </c>
      <c r="FR1709" s="2">
        <v>0</v>
      </c>
      <c r="FS1709" s="2">
        <v>0</v>
      </c>
      <c r="FT1709" s="2">
        <v>0</v>
      </c>
      <c r="FU1709" s="2">
        <v>0</v>
      </c>
      <c r="FV1709" s="2">
        <v>0</v>
      </c>
      <c r="FW1709" s="2">
        <v>0</v>
      </c>
      <c r="FX1709" s="2">
        <v>0</v>
      </c>
      <c r="FY1709" s="2">
        <v>0</v>
      </c>
      <c r="FZ1709" s="2">
        <v>50</v>
      </c>
      <c r="GA1709" s="2">
        <v>0</v>
      </c>
      <c r="GB1709" s="2">
        <v>0</v>
      </c>
      <c r="GC1709" s="2">
        <v>0</v>
      </c>
      <c r="GD1709" s="2">
        <v>110</v>
      </c>
      <c r="GE1709" s="2">
        <v>3</v>
      </c>
      <c r="GF1709" s="2" t="s">
        <v>188</v>
      </c>
    </row>
    <row r="1710" spans="1:188" x14ac:dyDescent="0.7">
      <c r="A1710" s="2">
        <v>1687480</v>
      </c>
      <c r="B1710" s="2" t="s">
        <v>1896</v>
      </c>
      <c r="C1710" s="3">
        <v>41275</v>
      </c>
      <c r="D1710" s="2">
        <v>6</v>
      </c>
      <c r="E1710" s="2">
        <v>3</v>
      </c>
      <c r="F1710" s="2">
        <v>1</v>
      </c>
      <c r="G1710" s="2">
        <v>3</v>
      </c>
      <c r="H1710" s="2">
        <v>1</v>
      </c>
      <c r="I1710" s="2">
        <v>0</v>
      </c>
      <c r="J1710" s="2">
        <v>1</v>
      </c>
      <c r="K1710" s="2">
        <v>0</v>
      </c>
      <c r="L1710" s="2">
        <v>1</v>
      </c>
      <c r="M1710" s="2">
        <v>1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1</v>
      </c>
      <c r="AE1710" s="2">
        <v>0</v>
      </c>
      <c r="AF1710" s="2">
        <v>0</v>
      </c>
      <c r="AG1710" s="2">
        <v>0</v>
      </c>
      <c r="AH1710" s="2">
        <v>1</v>
      </c>
      <c r="AI1710" s="2">
        <v>1</v>
      </c>
      <c r="AJ1710" s="2">
        <v>0</v>
      </c>
      <c r="AK1710" s="2">
        <v>0</v>
      </c>
      <c r="AL1710" s="2">
        <v>0</v>
      </c>
      <c r="AM1710" s="2">
        <v>0</v>
      </c>
      <c r="AN1710" s="2">
        <v>1</v>
      </c>
      <c r="AO1710" s="2">
        <v>0</v>
      </c>
      <c r="AP1710" s="2">
        <v>0</v>
      </c>
      <c r="AQ1710" s="2">
        <v>0</v>
      </c>
      <c r="AR1710" s="2">
        <v>1</v>
      </c>
      <c r="AS1710" s="2">
        <v>0</v>
      </c>
      <c r="AT1710" s="2">
        <v>0</v>
      </c>
      <c r="AU1710" s="2">
        <v>0</v>
      </c>
      <c r="AV1710" s="2">
        <v>1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1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250</v>
      </c>
      <c r="CG1710" s="2">
        <v>150</v>
      </c>
      <c r="CH1710" s="2">
        <v>100</v>
      </c>
      <c r="CI1710" s="2">
        <v>0</v>
      </c>
      <c r="CJ1710" s="2">
        <v>50</v>
      </c>
      <c r="CK1710" s="2">
        <v>0</v>
      </c>
      <c r="CL1710" s="2">
        <v>100</v>
      </c>
      <c r="CM1710" s="2">
        <v>0</v>
      </c>
      <c r="CN1710" s="2">
        <v>100</v>
      </c>
      <c r="CO1710" s="2">
        <v>0</v>
      </c>
      <c r="CP1710" s="2">
        <v>50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100</v>
      </c>
      <c r="DC1710" s="2">
        <v>0</v>
      </c>
      <c r="DD1710" s="2">
        <v>50</v>
      </c>
      <c r="DE1710" s="2">
        <v>0</v>
      </c>
      <c r="DF1710" s="2">
        <v>100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100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0</v>
      </c>
      <c r="EJ1710" s="2">
        <v>0</v>
      </c>
      <c r="EK1710" s="2">
        <v>0</v>
      </c>
      <c r="EL1710" s="2">
        <v>0</v>
      </c>
      <c r="EM1710" s="2">
        <v>0</v>
      </c>
      <c r="EN1710" s="2">
        <v>0</v>
      </c>
      <c r="EO1710" s="2">
        <v>0</v>
      </c>
      <c r="EP1710" s="2">
        <v>0</v>
      </c>
      <c r="EQ1710" s="2">
        <v>0</v>
      </c>
      <c r="ER1710" s="2">
        <v>0</v>
      </c>
      <c r="ES1710" s="2">
        <v>0</v>
      </c>
      <c r="ET1710" s="2">
        <v>0</v>
      </c>
      <c r="EU1710" s="2">
        <v>0</v>
      </c>
      <c r="EV1710" s="2">
        <v>0</v>
      </c>
      <c r="EW1710" s="2">
        <v>0</v>
      </c>
      <c r="EX1710" s="2">
        <v>0</v>
      </c>
      <c r="EY1710" s="2">
        <v>0</v>
      </c>
      <c r="EZ1710" s="2">
        <v>0</v>
      </c>
      <c r="FA1710" s="2">
        <v>0</v>
      </c>
      <c r="FB1710" s="2">
        <v>0</v>
      </c>
      <c r="FC1710" s="2">
        <v>50</v>
      </c>
      <c r="FD1710" s="2">
        <v>0</v>
      </c>
      <c r="FE1710" s="2">
        <v>0</v>
      </c>
      <c r="FF1710" s="2">
        <v>0</v>
      </c>
      <c r="FG1710" s="2">
        <v>0</v>
      </c>
      <c r="FH1710" s="2">
        <v>0</v>
      </c>
      <c r="FI1710" s="2">
        <v>0</v>
      </c>
      <c r="FJ1710" s="2">
        <v>0</v>
      </c>
      <c r="FK1710" s="2">
        <v>0</v>
      </c>
      <c r="FL1710" s="2">
        <v>0</v>
      </c>
      <c r="FM1710" s="2">
        <v>0</v>
      </c>
      <c r="FN1710" s="2">
        <v>0</v>
      </c>
      <c r="FO1710" s="2">
        <v>0</v>
      </c>
      <c r="FP1710" s="2">
        <v>0</v>
      </c>
      <c r="FQ1710" s="2">
        <v>0</v>
      </c>
      <c r="FR1710" s="2">
        <v>0</v>
      </c>
      <c r="FS1710" s="2">
        <v>0</v>
      </c>
      <c r="FT1710" s="2">
        <v>0</v>
      </c>
      <c r="FU1710" s="2">
        <v>0</v>
      </c>
      <c r="FV1710" s="2">
        <v>0</v>
      </c>
      <c r="FW1710" s="2">
        <v>0</v>
      </c>
      <c r="FX1710" s="2">
        <v>0</v>
      </c>
      <c r="FY1710" s="2">
        <v>0</v>
      </c>
      <c r="FZ1710" s="2">
        <v>100</v>
      </c>
      <c r="GA1710" s="2">
        <v>0</v>
      </c>
      <c r="GB1710" s="2">
        <v>0</v>
      </c>
      <c r="GC1710" s="2">
        <v>0</v>
      </c>
      <c r="GD1710" s="2">
        <v>250</v>
      </c>
      <c r="GE1710" s="2">
        <v>3</v>
      </c>
      <c r="GF1710" s="2" t="s">
        <v>188</v>
      </c>
    </row>
    <row r="1711" spans="1:188" x14ac:dyDescent="0.7">
      <c r="A1711" s="2">
        <v>1687766</v>
      </c>
      <c r="B1711" s="2" t="s">
        <v>1897</v>
      </c>
      <c r="C1711" s="3">
        <v>41275</v>
      </c>
      <c r="D1711" s="2">
        <v>6</v>
      </c>
      <c r="E1711" s="2">
        <v>3</v>
      </c>
      <c r="F1711" s="2">
        <v>1</v>
      </c>
      <c r="G1711" s="2">
        <v>3</v>
      </c>
      <c r="H1711" s="2">
        <v>1</v>
      </c>
      <c r="I1711" s="2">
        <v>0</v>
      </c>
      <c r="J1711" s="2">
        <v>3</v>
      </c>
      <c r="K1711" s="2">
        <v>0</v>
      </c>
      <c r="L1711" s="2">
        <v>1</v>
      </c>
      <c r="M1711" s="2">
        <v>1</v>
      </c>
      <c r="N1711" s="2">
        <v>0</v>
      </c>
      <c r="O1711" s="2">
        <v>3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1</v>
      </c>
      <c r="AE1711" s="2">
        <v>0</v>
      </c>
      <c r="AF1711" s="2">
        <v>0</v>
      </c>
      <c r="AG1711" s="2">
        <v>0</v>
      </c>
      <c r="AH1711" s="2">
        <v>1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1</v>
      </c>
      <c r="AO1711" s="2">
        <v>0</v>
      </c>
      <c r="AP1711" s="2">
        <v>0</v>
      </c>
      <c r="AQ1711" s="2">
        <v>0</v>
      </c>
      <c r="AR1711" s="2">
        <v>1</v>
      </c>
      <c r="AS1711" s="2">
        <v>0</v>
      </c>
      <c r="AT1711" s="2">
        <v>0</v>
      </c>
      <c r="AU1711" s="2">
        <v>0</v>
      </c>
      <c r="AV1711" s="2">
        <v>1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1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97</v>
      </c>
      <c r="CG1711" s="2">
        <v>77</v>
      </c>
      <c r="CH1711" s="2">
        <v>20</v>
      </c>
      <c r="CI1711" s="2">
        <v>0</v>
      </c>
      <c r="CJ1711" s="2">
        <v>52</v>
      </c>
      <c r="CK1711" s="2">
        <v>0</v>
      </c>
      <c r="CL1711" s="2">
        <v>25</v>
      </c>
      <c r="CM1711" s="2">
        <v>0</v>
      </c>
      <c r="CN1711" s="2">
        <v>20</v>
      </c>
      <c r="CO1711" s="2">
        <v>0</v>
      </c>
      <c r="CP1711" s="2">
        <v>52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0</v>
      </c>
      <c r="CZ1711" s="2">
        <v>0</v>
      </c>
      <c r="DA1711" s="2">
        <v>0</v>
      </c>
      <c r="DB1711" s="2">
        <v>20</v>
      </c>
      <c r="DC1711" s="2">
        <v>0</v>
      </c>
      <c r="DD1711" s="2">
        <v>52</v>
      </c>
      <c r="DE1711" s="2">
        <v>0</v>
      </c>
      <c r="DF1711" s="2">
        <v>25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0</v>
      </c>
      <c r="ED1711" s="2">
        <v>20</v>
      </c>
      <c r="EE1711" s="2">
        <v>0</v>
      </c>
      <c r="EF1711" s="2">
        <v>0</v>
      </c>
      <c r="EG1711" s="2">
        <v>0</v>
      </c>
      <c r="EH1711" s="2">
        <v>0</v>
      </c>
      <c r="EI1711" s="2">
        <v>0</v>
      </c>
      <c r="EJ1711" s="2">
        <v>0</v>
      </c>
      <c r="EK1711" s="2">
        <v>0</v>
      </c>
      <c r="EL1711" s="2">
        <v>0</v>
      </c>
      <c r="EM1711" s="2">
        <v>0</v>
      </c>
      <c r="EN1711" s="2">
        <v>0</v>
      </c>
      <c r="EO1711" s="2">
        <v>0</v>
      </c>
      <c r="EP1711" s="2">
        <v>0</v>
      </c>
      <c r="EQ1711" s="2">
        <v>0</v>
      </c>
      <c r="ER1711" s="2">
        <v>0</v>
      </c>
      <c r="ES1711" s="2">
        <v>0</v>
      </c>
      <c r="ET1711" s="2">
        <v>0</v>
      </c>
      <c r="EU1711" s="2">
        <v>0</v>
      </c>
      <c r="EV1711" s="2">
        <v>20</v>
      </c>
      <c r="EW1711" s="2">
        <v>0</v>
      </c>
      <c r="EX1711" s="2">
        <v>0</v>
      </c>
      <c r="EY1711" s="2">
        <v>0</v>
      </c>
      <c r="EZ1711" s="2">
        <v>0</v>
      </c>
      <c r="FA1711" s="2">
        <v>0</v>
      </c>
      <c r="FB1711" s="2">
        <v>22</v>
      </c>
      <c r="FC1711" s="2">
        <v>0</v>
      </c>
      <c r="FD1711" s="2">
        <v>10</v>
      </c>
      <c r="FE1711" s="2">
        <v>0</v>
      </c>
      <c r="FF1711" s="2">
        <v>0</v>
      </c>
      <c r="FG1711" s="2">
        <v>0</v>
      </c>
      <c r="FH1711" s="2">
        <v>0</v>
      </c>
      <c r="FI1711" s="2">
        <v>0</v>
      </c>
      <c r="FJ1711" s="2">
        <v>0</v>
      </c>
      <c r="FK1711" s="2">
        <v>0</v>
      </c>
      <c r="FL1711" s="2">
        <v>0</v>
      </c>
      <c r="FM1711" s="2">
        <v>0</v>
      </c>
      <c r="FN1711" s="2">
        <v>0</v>
      </c>
      <c r="FO1711" s="2">
        <v>0</v>
      </c>
      <c r="FP1711" s="2">
        <v>0</v>
      </c>
      <c r="FQ1711" s="2">
        <v>0</v>
      </c>
      <c r="FR1711" s="2">
        <v>0</v>
      </c>
      <c r="FS1711" s="2">
        <v>0</v>
      </c>
      <c r="FT1711" s="2">
        <v>0</v>
      </c>
      <c r="FU1711" s="2">
        <v>0</v>
      </c>
      <c r="FV1711" s="2">
        <v>0</v>
      </c>
      <c r="FW1711" s="2">
        <v>0</v>
      </c>
      <c r="FX1711" s="2">
        <v>0</v>
      </c>
      <c r="FY1711" s="2">
        <v>25</v>
      </c>
      <c r="FZ1711" s="2">
        <v>0</v>
      </c>
      <c r="GA1711" s="2">
        <v>0</v>
      </c>
      <c r="GB1711" s="2">
        <v>0</v>
      </c>
      <c r="GC1711" s="2">
        <v>0</v>
      </c>
      <c r="GD1711" s="2">
        <v>97</v>
      </c>
      <c r="GE1711" s="2">
        <v>5</v>
      </c>
      <c r="GF1711" s="2" t="s">
        <v>188</v>
      </c>
    </row>
    <row r="1712" spans="1:188" x14ac:dyDescent="0.7">
      <c r="A1712" s="2">
        <v>1688140</v>
      </c>
      <c r="B1712" s="2" t="s">
        <v>1898</v>
      </c>
      <c r="C1712" s="3">
        <v>41275</v>
      </c>
      <c r="D1712" s="2">
        <v>6</v>
      </c>
      <c r="E1712" s="2">
        <v>3</v>
      </c>
      <c r="F1712" s="2">
        <v>1</v>
      </c>
      <c r="G1712" s="2">
        <v>3</v>
      </c>
      <c r="H1712" s="2">
        <v>1</v>
      </c>
      <c r="I1712" s="2">
        <v>0</v>
      </c>
      <c r="J1712" s="2">
        <v>1</v>
      </c>
      <c r="K1712" s="2">
        <v>0</v>
      </c>
      <c r="L1712" s="2">
        <v>1</v>
      </c>
      <c r="M1712" s="2">
        <v>1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1</v>
      </c>
      <c r="AE1712" s="2">
        <v>0</v>
      </c>
      <c r="AF1712" s="2">
        <v>0</v>
      </c>
      <c r="AG1712" s="2">
        <v>0</v>
      </c>
      <c r="AH1712" s="2">
        <v>1</v>
      </c>
      <c r="AI1712" s="2">
        <v>1</v>
      </c>
      <c r="AJ1712" s="2">
        <v>0</v>
      </c>
      <c r="AK1712" s="2">
        <v>0</v>
      </c>
      <c r="AL1712" s="2">
        <v>0</v>
      </c>
      <c r="AM1712" s="2">
        <v>0</v>
      </c>
      <c r="AN1712" s="2">
        <v>1</v>
      </c>
      <c r="AO1712" s="2">
        <v>0</v>
      </c>
      <c r="AP1712" s="2">
        <v>0</v>
      </c>
      <c r="AQ1712" s="2">
        <v>0</v>
      </c>
      <c r="AR1712" s="2">
        <v>1</v>
      </c>
      <c r="AS1712" s="2">
        <v>0</v>
      </c>
      <c r="AT1712" s="2">
        <v>0</v>
      </c>
      <c r="AU1712" s="2">
        <v>0</v>
      </c>
      <c r="AV1712" s="2">
        <v>1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1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125</v>
      </c>
      <c r="CG1712" s="2">
        <v>100</v>
      </c>
      <c r="CH1712" s="2">
        <v>25</v>
      </c>
      <c r="CI1712" s="2">
        <v>0</v>
      </c>
      <c r="CJ1712" s="2">
        <v>50</v>
      </c>
      <c r="CK1712" s="2">
        <v>0</v>
      </c>
      <c r="CL1712" s="2">
        <v>50</v>
      </c>
      <c r="CM1712" s="2">
        <v>0</v>
      </c>
      <c r="CN1712" s="2">
        <v>25</v>
      </c>
      <c r="CO1712" s="2">
        <v>0</v>
      </c>
      <c r="CP1712" s="2">
        <v>50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25</v>
      </c>
      <c r="DC1712" s="2">
        <v>0</v>
      </c>
      <c r="DD1712" s="2">
        <v>50</v>
      </c>
      <c r="DE1712" s="2">
        <v>0</v>
      </c>
      <c r="DF1712" s="2">
        <v>50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0</v>
      </c>
      <c r="ED1712" s="2">
        <v>0</v>
      </c>
      <c r="EE1712" s="2">
        <v>25</v>
      </c>
      <c r="EF1712" s="2">
        <v>0</v>
      </c>
      <c r="EG1712" s="2">
        <v>0</v>
      </c>
      <c r="EH1712" s="2">
        <v>0</v>
      </c>
      <c r="EI1712" s="2">
        <v>0</v>
      </c>
      <c r="EJ1712" s="2">
        <v>0</v>
      </c>
      <c r="EK1712" s="2">
        <v>0</v>
      </c>
      <c r="EL1712" s="2">
        <v>0</v>
      </c>
      <c r="EM1712" s="2">
        <v>0</v>
      </c>
      <c r="EN1712" s="2">
        <v>0</v>
      </c>
      <c r="EO1712" s="2">
        <v>0</v>
      </c>
      <c r="EP1712" s="2">
        <v>0</v>
      </c>
      <c r="EQ1712" s="2">
        <v>0</v>
      </c>
      <c r="ER1712" s="2">
        <v>0</v>
      </c>
      <c r="ES1712" s="2">
        <v>0</v>
      </c>
      <c r="ET1712" s="2">
        <v>0</v>
      </c>
      <c r="EU1712" s="2">
        <v>0</v>
      </c>
      <c r="EV1712" s="2">
        <v>0</v>
      </c>
      <c r="EW1712" s="2">
        <v>0</v>
      </c>
      <c r="EX1712" s="2">
        <v>0</v>
      </c>
      <c r="EY1712" s="2">
        <v>0</v>
      </c>
      <c r="EZ1712" s="2">
        <v>0</v>
      </c>
      <c r="FA1712" s="2">
        <v>0</v>
      </c>
      <c r="FB1712" s="2">
        <v>50</v>
      </c>
      <c r="FC1712" s="2">
        <v>0</v>
      </c>
      <c r="FD1712" s="2">
        <v>0</v>
      </c>
      <c r="FE1712" s="2">
        <v>0</v>
      </c>
      <c r="FF1712" s="2">
        <v>0</v>
      </c>
      <c r="FG1712" s="2">
        <v>0</v>
      </c>
      <c r="FH1712" s="2">
        <v>0</v>
      </c>
      <c r="FI1712" s="2">
        <v>0</v>
      </c>
      <c r="FJ1712" s="2">
        <v>0</v>
      </c>
      <c r="FK1712" s="2">
        <v>0</v>
      </c>
      <c r="FL1712" s="2">
        <v>0</v>
      </c>
      <c r="FM1712" s="2">
        <v>0</v>
      </c>
      <c r="FN1712" s="2">
        <v>0</v>
      </c>
      <c r="FO1712" s="2">
        <v>0</v>
      </c>
      <c r="FP1712" s="2">
        <v>0</v>
      </c>
      <c r="FQ1712" s="2">
        <v>0</v>
      </c>
      <c r="FR1712" s="2">
        <v>0</v>
      </c>
      <c r="FS1712" s="2">
        <v>0</v>
      </c>
      <c r="FT1712" s="2">
        <v>0</v>
      </c>
      <c r="FU1712" s="2">
        <v>0</v>
      </c>
      <c r="FV1712" s="2">
        <v>0</v>
      </c>
      <c r="FW1712" s="2">
        <v>0</v>
      </c>
      <c r="FX1712" s="2">
        <v>0</v>
      </c>
      <c r="FY1712" s="2">
        <v>0</v>
      </c>
      <c r="FZ1712" s="2">
        <v>50</v>
      </c>
      <c r="GA1712" s="2">
        <v>0</v>
      </c>
      <c r="GB1712" s="2">
        <v>0</v>
      </c>
      <c r="GC1712" s="2">
        <v>0</v>
      </c>
      <c r="GD1712" s="2">
        <v>125</v>
      </c>
      <c r="GE1712" s="2">
        <v>3</v>
      </c>
      <c r="GF1712" s="2" t="s">
        <v>188</v>
      </c>
    </row>
    <row r="1713" spans="1:188" x14ac:dyDescent="0.7">
      <c r="A1713" s="2">
        <v>1690043</v>
      </c>
      <c r="B1713" s="2" t="s">
        <v>1899</v>
      </c>
      <c r="C1713" s="3">
        <v>41275</v>
      </c>
      <c r="D1713" s="2">
        <v>6</v>
      </c>
      <c r="E1713" s="2">
        <v>3</v>
      </c>
      <c r="F1713" s="2">
        <v>1</v>
      </c>
      <c r="G1713" s="2">
        <v>3</v>
      </c>
      <c r="H1713" s="2">
        <v>1</v>
      </c>
      <c r="I1713" s="2">
        <v>0</v>
      </c>
      <c r="J1713" s="2">
        <v>2</v>
      </c>
      <c r="K1713" s="2">
        <v>0</v>
      </c>
      <c r="L1713" s="2">
        <v>1</v>
      </c>
      <c r="M1713" s="2">
        <v>1</v>
      </c>
      <c r="N1713" s="2">
        <v>0</v>
      </c>
      <c r="O1713" s="2">
        <v>2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1</v>
      </c>
      <c r="AE1713" s="2">
        <v>0</v>
      </c>
      <c r="AF1713" s="2">
        <v>0</v>
      </c>
      <c r="AG1713" s="2">
        <v>0</v>
      </c>
      <c r="AH1713" s="2">
        <v>1</v>
      </c>
      <c r="AI1713" s="2">
        <v>1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0</v>
      </c>
      <c r="AP1713" s="2">
        <v>0</v>
      </c>
      <c r="AQ1713" s="2">
        <v>0</v>
      </c>
      <c r="AR1713" s="2">
        <v>1</v>
      </c>
      <c r="AS1713" s="2">
        <v>0</v>
      </c>
      <c r="AT1713" s="2">
        <v>0</v>
      </c>
      <c r="AU1713" s="2">
        <v>0</v>
      </c>
      <c r="AV1713" s="2">
        <v>1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1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179.64</v>
      </c>
      <c r="CG1713" s="2">
        <v>150</v>
      </c>
      <c r="CH1713" s="2">
        <v>29.64</v>
      </c>
      <c r="CI1713" s="2">
        <v>0</v>
      </c>
      <c r="CJ1713" s="2">
        <v>100</v>
      </c>
      <c r="CK1713" s="2">
        <v>0</v>
      </c>
      <c r="CL1713" s="2">
        <v>50</v>
      </c>
      <c r="CM1713" s="2">
        <v>0</v>
      </c>
      <c r="CN1713" s="2">
        <v>29.64</v>
      </c>
      <c r="CO1713" s="2">
        <v>0</v>
      </c>
      <c r="CP1713" s="2">
        <v>100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0</v>
      </c>
      <c r="DA1713" s="2">
        <v>0</v>
      </c>
      <c r="DB1713" s="2">
        <v>29.64</v>
      </c>
      <c r="DC1713" s="2">
        <v>0</v>
      </c>
      <c r="DD1713" s="2">
        <v>100</v>
      </c>
      <c r="DE1713" s="2">
        <v>0</v>
      </c>
      <c r="DF1713" s="2">
        <v>50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29.64</v>
      </c>
      <c r="EE1713" s="2">
        <v>0</v>
      </c>
      <c r="EF1713" s="2">
        <v>0</v>
      </c>
      <c r="EG1713" s="2">
        <v>0</v>
      </c>
      <c r="EH1713" s="2">
        <v>0</v>
      </c>
      <c r="EI1713" s="2">
        <v>0</v>
      </c>
      <c r="EJ1713" s="2">
        <v>0</v>
      </c>
      <c r="EK1713" s="2">
        <v>0</v>
      </c>
      <c r="EL1713" s="2">
        <v>0</v>
      </c>
      <c r="EM1713" s="2">
        <v>0</v>
      </c>
      <c r="EN1713" s="2">
        <v>0</v>
      </c>
      <c r="EO1713" s="2">
        <v>0</v>
      </c>
      <c r="EP1713" s="2">
        <v>0</v>
      </c>
      <c r="EQ1713" s="2">
        <v>0</v>
      </c>
      <c r="ER1713" s="2">
        <v>0</v>
      </c>
      <c r="ES1713" s="2">
        <v>0</v>
      </c>
      <c r="ET1713" s="2">
        <v>0</v>
      </c>
      <c r="EU1713" s="2">
        <v>50</v>
      </c>
      <c r="EV1713" s="2">
        <v>0</v>
      </c>
      <c r="EW1713" s="2">
        <v>0</v>
      </c>
      <c r="EX1713" s="2">
        <v>50</v>
      </c>
      <c r="EY1713" s="2">
        <v>0</v>
      </c>
      <c r="EZ1713" s="2">
        <v>0</v>
      </c>
      <c r="FA1713" s="2">
        <v>0</v>
      </c>
      <c r="FB1713" s="2">
        <v>0</v>
      </c>
      <c r="FC1713" s="2">
        <v>0</v>
      </c>
      <c r="FD1713" s="2">
        <v>0</v>
      </c>
      <c r="FE1713" s="2">
        <v>0</v>
      </c>
      <c r="FF1713" s="2">
        <v>0</v>
      </c>
      <c r="FG1713" s="2">
        <v>0</v>
      </c>
      <c r="FH1713" s="2">
        <v>0</v>
      </c>
      <c r="FI1713" s="2">
        <v>0</v>
      </c>
      <c r="FJ1713" s="2">
        <v>0</v>
      </c>
      <c r="FK1713" s="2">
        <v>0</v>
      </c>
      <c r="FL1713" s="2">
        <v>0</v>
      </c>
      <c r="FM1713" s="2">
        <v>0</v>
      </c>
      <c r="FN1713" s="2">
        <v>0</v>
      </c>
      <c r="FO1713" s="2">
        <v>0</v>
      </c>
      <c r="FP1713" s="2">
        <v>0</v>
      </c>
      <c r="FQ1713" s="2">
        <v>0</v>
      </c>
      <c r="FR1713" s="2">
        <v>0</v>
      </c>
      <c r="FS1713" s="2">
        <v>0</v>
      </c>
      <c r="FT1713" s="2">
        <v>0</v>
      </c>
      <c r="FU1713" s="2">
        <v>0</v>
      </c>
      <c r="FV1713" s="2">
        <v>0</v>
      </c>
      <c r="FW1713" s="2">
        <v>0</v>
      </c>
      <c r="FX1713" s="2">
        <v>0</v>
      </c>
      <c r="FY1713" s="2">
        <v>0</v>
      </c>
      <c r="FZ1713" s="2">
        <v>50</v>
      </c>
      <c r="GA1713" s="2">
        <v>0</v>
      </c>
      <c r="GB1713" s="2">
        <v>0</v>
      </c>
      <c r="GC1713" s="2">
        <v>0</v>
      </c>
      <c r="GD1713" s="2">
        <v>179.64</v>
      </c>
      <c r="GE1713" s="2">
        <v>4</v>
      </c>
      <c r="GF1713" s="2" t="s">
        <v>188</v>
      </c>
    </row>
    <row r="1714" spans="1:188" x14ac:dyDescent="0.7">
      <c r="A1714" s="2">
        <v>1690279</v>
      </c>
      <c r="B1714" s="2" t="s">
        <v>1900</v>
      </c>
      <c r="C1714" s="3">
        <v>41275</v>
      </c>
      <c r="D1714" s="2">
        <v>6</v>
      </c>
      <c r="E1714" s="2">
        <v>3</v>
      </c>
      <c r="F1714" s="2">
        <v>1</v>
      </c>
      <c r="G1714" s="2">
        <v>3</v>
      </c>
      <c r="H1714" s="2">
        <v>1</v>
      </c>
      <c r="I1714" s="2">
        <v>0</v>
      </c>
      <c r="J1714" s="2">
        <v>2</v>
      </c>
      <c r="K1714" s="2">
        <v>0</v>
      </c>
      <c r="L1714" s="2">
        <v>1</v>
      </c>
      <c r="M1714" s="2">
        <v>1</v>
      </c>
      <c r="N1714" s="2">
        <v>0</v>
      </c>
      <c r="O1714" s="2">
        <v>2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1</v>
      </c>
      <c r="AE1714" s="2">
        <v>0</v>
      </c>
      <c r="AF1714" s="2">
        <v>0</v>
      </c>
      <c r="AG1714" s="2">
        <v>0</v>
      </c>
      <c r="AH1714" s="2">
        <v>1</v>
      </c>
      <c r="AI1714" s="2">
        <v>1</v>
      </c>
      <c r="AJ1714" s="2">
        <v>0</v>
      </c>
      <c r="AK1714" s="2">
        <v>0</v>
      </c>
      <c r="AL1714" s="2">
        <v>0</v>
      </c>
      <c r="AM1714" s="2">
        <v>0</v>
      </c>
      <c r="AN1714" s="2">
        <v>1</v>
      </c>
      <c r="AO1714" s="2">
        <v>0</v>
      </c>
      <c r="AP1714" s="2">
        <v>0</v>
      </c>
      <c r="AQ1714" s="2">
        <v>0</v>
      </c>
      <c r="AR1714" s="2">
        <v>1</v>
      </c>
      <c r="AS1714" s="2">
        <v>0</v>
      </c>
      <c r="AT1714" s="2">
        <v>0</v>
      </c>
      <c r="AU1714" s="2">
        <v>0</v>
      </c>
      <c r="AV1714" s="2">
        <v>1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1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125</v>
      </c>
      <c r="CG1714" s="2">
        <v>90</v>
      </c>
      <c r="CH1714" s="2">
        <v>35</v>
      </c>
      <c r="CI1714" s="2">
        <v>0</v>
      </c>
      <c r="CJ1714" s="2">
        <v>65</v>
      </c>
      <c r="CK1714" s="2">
        <v>0</v>
      </c>
      <c r="CL1714" s="2">
        <v>25</v>
      </c>
      <c r="CM1714" s="2">
        <v>0</v>
      </c>
      <c r="CN1714" s="2">
        <v>35</v>
      </c>
      <c r="CO1714" s="2">
        <v>0</v>
      </c>
      <c r="CP1714" s="2">
        <v>65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35</v>
      </c>
      <c r="DC1714" s="2">
        <v>0</v>
      </c>
      <c r="DD1714" s="2">
        <v>65</v>
      </c>
      <c r="DE1714" s="2">
        <v>0</v>
      </c>
      <c r="DF1714" s="2">
        <v>25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35</v>
      </c>
      <c r="EE1714" s="2">
        <v>0</v>
      </c>
      <c r="EF1714" s="2">
        <v>0</v>
      </c>
      <c r="EG1714" s="2">
        <v>0</v>
      </c>
      <c r="EH1714" s="2">
        <v>0</v>
      </c>
      <c r="EI1714" s="2">
        <v>0</v>
      </c>
      <c r="EJ1714" s="2">
        <v>0</v>
      </c>
      <c r="EK1714" s="2">
        <v>0</v>
      </c>
      <c r="EL1714" s="2">
        <v>0</v>
      </c>
      <c r="EM1714" s="2">
        <v>0</v>
      </c>
      <c r="EN1714" s="2">
        <v>0</v>
      </c>
      <c r="EO1714" s="2">
        <v>0</v>
      </c>
      <c r="EP1714" s="2">
        <v>0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s="2">
        <v>0</v>
      </c>
      <c r="EZ1714" s="2">
        <v>0</v>
      </c>
      <c r="FA1714" s="2">
        <v>0</v>
      </c>
      <c r="FB1714" s="2">
        <v>0</v>
      </c>
      <c r="FC1714" s="2">
        <v>0</v>
      </c>
      <c r="FD1714" s="2">
        <v>0</v>
      </c>
      <c r="FE1714" s="2">
        <v>65</v>
      </c>
      <c r="FF1714" s="2">
        <v>0</v>
      </c>
      <c r="FG1714" s="2">
        <v>0</v>
      </c>
      <c r="FH1714" s="2">
        <v>0</v>
      </c>
      <c r="FI1714" s="2">
        <v>0</v>
      </c>
      <c r="FJ1714" s="2">
        <v>0</v>
      </c>
      <c r="FK1714" s="2">
        <v>0</v>
      </c>
      <c r="FL1714" s="2">
        <v>0</v>
      </c>
      <c r="FM1714" s="2">
        <v>0</v>
      </c>
      <c r="FN1714" s="2">
        <v>0</v>
      </c>
      <c r="FO1714" s="2">
        <v>0</v>
      </c>
      <c r="FP1714" s="2">
        <v>0</v>
      </c>
      <c r="FQ1714" s="2">
        <v>0</v>
      </c>
      <c r="FR1714" s="2">
        <v>0</v>
      </c>
      <c r="FS1714" s="2">
        <v>0</v>
      </c>
      <c r="FT1714" s="2">
        <v>0</v>
      </c>
      <c r="FU1714" s="2">
        <v>0</v>
      </c>
      <c r="FV1714" s="2">
        <v>0</v>
      </c>
      <c r="FW1714" s="2">
        <v>0</v>
      </c>
      <c r="FX1714" s="2">
        <v>0</v>
      </c>
      <c r="FY1714" s="2">
        <v>0</v>
      </c>
      <c r="FZ1714" s="2">
        <v>25</v>
      </c>
      <c r="GA1714" s="2">
        <v>0</v>
      </c>
      <c r="GB1714" s="2">
        <v>0</v>
      </c>
      <c r="GC1714" s="2">
        <v>0</v>
      </c>
      <c r="GD1714" s="2">
        <v>125</v>
      </c>
      <c r="GE1714" s="2">
        <v>4</v>
      </c>
      <c r="GF1714" s="2" t="s">
        <v>188</v>
      </c>
    </row>
    <row r="1715" spans="1:188" x14ac:dyDescent="0.7">
      <c r="A1715" s="2">
        <v>1690399</v>
      </c>
      <c r="B1715" s="2" t="s">
        <v>1901</v>
      </c>
      <c r="C1715" s="3">
        <v>41640</v>
      </c>
      <c r="D1715" s="2">
        <v>5</v>
      </c>
      <c r="E1715" s="2">
        <v>3</v>
      </c>
      <c r="F1715" s="2">
        <v>1</v>
      </c>
      <c r="G1715" s="2">
        <v>3</v>
      </c>
      <c r="H1715" s="2">
        <v>0</v>
      </c>
      <c r="I1715" s="2">
        <v>2</v>
      </c>
      <c r="J1715" s="2">
        <v>0</v>
      </c>
      <c r="K1715" s="2">
        <v>4</v>
      </c>
      <c r="L1715" s="2">
        <v>0</v>
      </c>
      <c r="M1715" s="2">
        <v>2</v>
      </c>
      <c r="N1715" s="2">
        <v>0</v>
      </c>
      <c r="O1715" s="2">
        <v>4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1</v>
      </c>
      <c r="AI1715" s="2">
        <v>1</v>
      </c>
      <c r="AJ1715" s="2">
        <v>0</v>
      </c>
      <c r="AK1715" s="2">
        <v>0</v>
      </c>
      <c r="AL1715" s="2">
        <v>0</v>
      </c>
      <c r="AM1715" s="2">
        <v>0</v>
      </c>
      <c r="AN1715" s="2">
        <v>1</v>
      </c>
      <c r="AO1715" s="2">
        <v>0</v>
      </c>
      <c r="AP1715" s="2">
        <v>0</v>
      </c>
      <c r="AQ1715" s="2">
        <v>0</v>
      </c>
      <c r="AR1715" s="2">
        <v>1</v>
      </c>
      <c r="AS1715" s="2">
        <v>0</v>
      </c>
      <c r="AT1715" s="2">
        <v>0</v>
      </c>
      <c r="AU1715" s="2">
        <v>0</v>
      </c>
      <c r="AV1715" s="2">
        <v>1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335.29</v>
      </c>
      <c r="CG1715" s="2">
        <v>325.29000000000002</v>
      </c>
      <c r="CH1715" s="2">
        <v>0</v>
      </c>
      <c r="CI1715" s="2">
        <v>30</v>
      </c>
      <c r="CJ1715" s="2">
        <v>0</v>
      </c>
      <c r="CK1715" s="2">
        <v>305.29000000000002</v>
      </c>
      <c r="CL1715" s="2">
        <v>0</v>
      </c>
      <c r="CM1715" s="2">
        <v>0</v>
      </c>
      <c r="CN1715" s="2">
        <v>0</v>
      </c>
      <c r="CO1715" s="2">
        <v>30</v>
      </c>
      <c r="CP1715" s="2">
        <v>0</v>
      </c>
      <c r="CQ1715" s="2">
        <v>305.29000000000002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2">
        <v>30</v>
      </c>
      <c r="DC1715" s="2">
        <v>0</v>
      </c>
      <c r="DD1715" s="2">
        <v>305.29000000000002</v>
      </c>
      <c r="DE1715" s="2">
        <v>0</v>
      </c>
      <c r="DF1715" s="2">
        <v>20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  <c r="DX1715" s="2">
        <v>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0</v>
      </c>
      <c r="EE1715" s="2">
        <v>0</v>
      </c>
      <c r="EF1715" s="2">
        <v>0</v>
      </c>
      <c r="EG1715" s="2">
        <v>0</v>
      </c>
      <c r="EH1715" s="2">
        <v>0</v>
      </c>
      <c r="EI1715" s="2">
        <v>0</v>
      </c>
      <c r="EJ1715" s="2">
        <v>0</v>
      </c>
      <c r="EK1715" s="2">
        <v>0</v>
      </c>
      <c r="EL1715" s="2">
        <v>0</v>
      </c>
      <c r="EM1715" s="2">
        <v>0</v>
      </c>
      <c r="EN1715" s="2">
        <v>0</v>
      </c>
      <c r="EO1715" s="2">
        <v>30</v>
      </c>
      <c r="EP1715" s="2">
        <v>0</v>
      </c>
      <c r="EQ1715" s="2">
        <v>0</v>
      </c>
      <c r="ER1715" s="2">
        <v>0</v>
      </c>
      <c r="ES1715" s="2">
        <v>0</v>
      </c>
      <c r="ET1715" s="2">
        <v>0</v>
      </c>
      <c r="EU1715" s="2">
        <v>0</v>
      </c>
      <c r="EV1715" s="2">
        <v>0</v>
      </c>
      <c r="EW1715" s="2">
        <v>0</v>
      </c>
      <c r="EX1715" s="2">
        <v>0</v>
      </c>
      <c r="EY1715" s="2">
        <v>0</v>
      </c>
      <c r="EZ1715" s="2">
        <v>0</v>
      </c>
      <c r="FA1715" s="2">
        <v>0</v>
      </c>
      <c r="FB1715" s="2">
        <v>0</v>
      </c>
      <c r="FC1715" s="2">
        <v>0</v>
      </c>
      <c r="FD1715" s="2">
        <v>0</v>
      </c>
      <c r="FE1715" s="2">
        <v>0</v>
      </c>
      <c r="FF1715" s="2">
        <v>0</v>
      </c>
      <c r="FG1715" s="2">
        <v>0</v>
      </c>
      <c r="FH1715" s="2">
        <v>0</v>
      </c>
      <c r="FI1715" s="2">
        <v>0</v>
      </c>
      <c r="FJ1715" s="2">
        <v>0</v>
      </c>
      <c r="FK1715" s="2">
        <v>0</v>
      </c>
      <c r="FL1715" s="2">
        <v>50</v>
      </c>
      <c r="FM1715" s="2">
        <v>50</v>
      </c>
      <c r="FN1715" s="2">
        <v>205.29</v>
      </c>
      <c r="FO1715" s="2">
        <v>0</v>
      </c>
      <c r="FP1715" s="2">
        <v>0</v>
      </c>
      <c r="FQ1715" s="2">
        <v>0</v>
      </c>
      <c r="FR1715" s="2">
        <v>0</v>
      </c>
      <c r="FS1715" s="2">
        <v>0</v>
      </c>
      <c r="FT1715" s="2">
        <v>0</v>
      </c>
      <c r="FU1715" s="2">
        <v>0</v>
      </c>
      <c r="FV1715" s="2">
        <v>0</v>
      </c>
      <c r="FW1715" s="2">
        <v>0</v>
      </c>
      <c r="FX1715" s="2">
        <v>0</v>
      </c>
      <c r="FY1715" s="2">
        <v>0</v>
      </c>
      <c r="FZ1715" s="2">
        <v>0</v>
      </c>
      <c r="GA1715" s="2">
        <v>0</v>
      </c>
      <c r="GB1715" s="2">
        <v>0</v>
      </c>
      <c r="GC1715" s="2">
        <v>0</v>
      </c>
      <c r="GD1715" s="2">
        <v>335.29</v>
      </c>
      <c r="GE1715" s="2">
        <v>6</v>
      </c>
      <c r="GF1715" s="2" t="s">
        <v>188</v>
      </c>
    </row>
    <row r="1716" spans="1:188" x14ac:dyDescent="0.7">
      <c r="A1716" s="2">
        <v>1690700</v>
      </c>
      <c r="B1716" s="2" t="s">
        <v>1902</v>
      </c>
      <c r="C1716" s="3">
        <v>41275</v>
      </c>
      <c r="D1716" s="2">
        <v>6</v>
      </c>
      <c r="E1716" s="2">
        <v>3</v>
      </c>
      <c r="F1716" s="2">
        <v>1</v>
      </c>
      <c r="G1716" s="2">
        <v>3</v>
      </c>
      <c r="H1716" s="2">
        <v>1</v>
      </c>
      <c r="I1716" s="2">
        <v>0</v>
      </c>
      <c r="J1716" s="2">
        <v>4</v>
      </c>
      <c r="K1716" s="2">
        <v>0</v>
      </c>
      <c r="L1716" s="2">
        <v>5</v>
      </c>
      <c r="M1716" s="2">
        <v>1</v>
      </c>
      <c r="N1716" s="2">
        <v>0</v>
      </c>
      <c r="O1716" s="2">
        <v>4</v>
      </c>
      <c r="P1716" s="2">
        <v>0</v>
      </c>
      <c r="Q1716" s="2">
        <v>5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1</v>
      </c>
      <c r="AE1716" s="2">
        <v>0</v>
      </c>
      <c r="AF1716" s="2">
        <v>0</v>
      </c>
      <c r="AG1716" s="2">
        <v>0</v>
      </c>
      <c r="AH1716" s="2">
        <v>1</v>
      </c>
      <c r="AI1716" s="2">
        <v>1</v>
      </c>
      <c r="AJ1716" s="2">
        <v>0</v>
      </c>
      <c r="AK1716" s="2">
        <v>0</v>
      </c>
      <c r="AL1716" s="2">
        <v>0</v>
      </c>
      <c r="AM1716" s="2">
        <v>0</v>
      </c>
      <c r="AN1716" s="2">
        <v>1</v>
      </c>
      <c r="AO1716" s="2">
        <v>0</v>
      </c>
      <c r="AP1716" s="2">
        <v>0</v>
      </c>
      <c r="AQ1716" s="2">
        <v>0</v>
      </c>
      <c r="AR1716" s="2">
        <v>1</v>
      </c>
      <c r="AS1716" s="2">
        <v>0</v>
      </c>
      <c r="AT1716" s="2">
        <v>0</v>
      </c>
      <c r="AU1716" s="2">
        <v>0</v>
      </c>
      <c r="AV1716" s="2">
        <v>1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1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351.58</v>
      </c>
      <c r="CG1716" s="2">
        <v>338.58</v>
      </c>
      <c r="CH1716" s="2">
        <v>13</v>
      </c>
      <c r="CI1716" s="2">
        <v>0</v>
      </c>
      <c r="CJ1716" s="2">
        <v>159.58000000000001</v>
      </c>
      <c r="CK1716" s="2">
        <v>0</v>
      </c>
      <c r="CL1716" s="2">
        <v>179</v>
      </c>
      <c r="CM1716" s="2">
        <v>0</v>
      </c>
      <c r="CN1716" s="2">
        <v>13</v>
      </c>
      <c r="CO1716" s="2">
        <v>0</v>
      </c>
      <c r="CP1716" s="2">
        <v>159.58000000000001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13</v>
      </c>
      <c r="DC1716" s="2">
        <v>0</v>
      </c>
      <c r="DD1716" s="2">
        <v>159.58000000000001</v>
      </c>
      <c r="DE1716" s="2">
        <v>0</v>
      </c>
      <c r="DF1716" s="2">
        <v>179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0</v>
      </c>
      <c r="EF1716" s="2">
        <v>13</v>
      </c>
      <c r="EG1716" s="2">
        <v>0</v>
      </c>
      <c r="EH1716" s="2">
        <v>0</v>
      </c>
      <c r="EI1716" s="2">
        <v>0</v>
      </c>
      <c r="EJ1716" s="2">
        <v>0</v>
      </c>
      <c r="EK1716" s="2">
        <v>0</v>
      </c>
      <c r="EL1716" s="2">
        <v>0</v>
      </c>
      <c r="EM1716" s="2">
        <v>0</v>
      </c>
      <c r="EN1716" s="2">
        <v>0</v>
      </c>
      <c r="EO1716" s="2">
        <v>0</v>
      </c>
      <c r="EP1716" s="2">
        <v>0</v>
      </c>
      <c r="EQ1716" s="2">
        <v>0</v>
      </c>
      <c r="ER1716" s="2">
        <v>0</v>
      </c>
      <c r="ES1716" s="2">
        <v>0</v>
      </c>
      <c r="ET1716" s="2">
        <v>0</v>
      </c>
      <c r="EU1716" s="2">
        <v>34.58</v>
      </c>
      <c r="EV1716" s="2">
        <v>0</v>
      </c>
      <c r="EW1716" s="2">
        <v>0</v>
      </c>
      <c r="EX1716" s="2">
        <v>0</v>
      </c>
      <c r="EY1716" s="2">
        <v>0</v>
      </c>
      <c r="EZ1716" s="2">
        <v>0</v>
      </c>
      <c r="FA1716" s="2">
        <v>0</v>
      </c>
      <c r="FB1716" s="2">
        <v>0</v>
      </c>
      <c r="FC1716" s="2">
        <v>0</v>
      </c>
      <c r="FD1716" s="2">
        <v>0</v>
      </c>
      <c r="FE1716" s="2">
        <v>125</v>
      </c>
      <c r="FF1716" s="2">
        <v>0</v>
      </c>
      <c r="FG1716" s="2">
        <v>0</v>
      </c>
      <c r="FH1716" s="2">
        <v>0</v>
      </c>
      <c r="FI1716" s="2">
        <v>0</v>
      </c>
      <c r="FJ1716" s="2">
        <v>0</v>
      </c>
      <c r="FK1716" s="2">
        <v>0</v>
      </c>
      <c r="FL1716" s="2">
        <v>0</v>
      </c>
      <c r="FM1716" s="2">
        <v>0</v>
      </c>
      <c r="FN1716" s="2">
        <v>0</v>
      </c>
      <c r="FO1716" s="2">
        <v>0</v>
      </c>
      <c r="FP1716" s="2">
        <v>0</v>
      </c>
      <c r="FQ1716" s="2">
        <v>0</v>
      </c>
      <c r="FR1716" s="2">
        <v>0</v>
      </c>
      <c r="FS1716" s="2">
        <v>50</v>
      </c>
      <c r="FT1716" s="2">
        <v>0</v>
      </c>
      <c r="FU1716" s="2">
        <v>0</v>
      </c>
      <c r="FV1716" s="2">
        <v>0</v>
      </c>
      <c r="FW1716" s="2">
        <v>79</v>
      </c>
      <c r="FX1716" s="2">
        <v>0</v>
      </c>
      <c r="FY1716" s="2">
        <v>0</v>
      </c>
      <c r="FZ1716" s="2">
        <v>0</v>
      </c>
      <c r="GA1716" s="2">
        <v>0</v>
      </c>
      <c r="GB1716" s="2">
        <v>50</v>
      </c>
      <c r="GC1716" s="2">
        <v>0</v>
      </c>
      <c r="GD1716" s="2">
        <v>351.58</v>
      </c>
      <c r="GE1716" s="2">
        <v>10</v>
      </c>
      <c r="GF1716" s="2" t="s">
        <v>188</v>
      </c>
    </row>
    <row r="1717" spans="1:188" x14ac:dyDescent="0.7">
      <c r="A1717" s="2">
        <v>1690792</v>
      </c>
      <c r="B1717" s="2" t="s">
        <v>1903</v>
      </c>
      <c r="C1717" s="3">
        <v>41640</v>
      </c>
      <c r="D1717" s="2">
        <v>5</v>
      </c>
      <c r="E1717" s="2">
        <v>3</v>
      </c>
      <c r="F1717" s="2">
        <v>1</v>
      </c>
      <c r="G1717" s="2">
        <v>3</v>
      </c>
      <c r="H1717" s="2">
        <v>0</v>
      </c>
      <c r="I1717" s="2">
        <v>1</v>
      </c>
      <c r="J1717" s="2">
        <v>0</v>
      </c>
      <c r="K1717" s="2">
        <v>1</v>
      </c>
      <c r="L1717" s="2">
        <v>0</v>
      </c>
      <c r="M1717" s="2">
        <v>1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1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1</v>
      </c>
      <c r="AJ1717" s="2">
        <v>0</v>
      </c>
      <c r="AK1717" s="2">
        <v>0</v>
      </c>
      <c r="AL1717" s="2">
        <v>0</v>
      </c>
      <c r="AM1717" s="2">
        <v>0</v>
      </c>
      <c r="AN1717" s="2">
        <v>1</v>
      </c>
      <c r="AO1717" s="2">
        <v>0</v>
      </c>
      <c r="AP1717" s="2">
        <v>0</v>
      </c>
      <c r="AQ1717" s="2">
        <v>0</v>
      </c>
      <c r="AR1717" s="2">
        <v>1</v>
      </c>
      <c r="AS1717" s="2">
        <v>0</v>
      </c>
      <c r="AT1717" s="2">
        <v>0</v>
      </c>
      <c r="AU1717" s="2">
        <v>0</v>
      </c>
      <c r="AV1717" s="2">
        <v>1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259.77999999999997</v>
      </c>
      <c r="CG1717" s="2">
        <v>309.77999999999997</v>
      </c>
      <c r="CH1717" s="2">
        <v>0</v>
      </c>
      <c r="CI1717" s="2">
        <v>50</v>
      </c>
      <c r="CJ1717" s="2">
        <v>0</v>
      </c>
      <c r="CK1717" s="2">
        <v>209.78</v>
      </c>
      <c r="CL1717" s="2">
        <v>0</v>
      </c>
      <c r="CM1717" s="2">
        <v>0</v>
      </c>
      <c r="CN1717" s="2">
        <v>0</v>
      </c>
      <c r="CO1717" s="2">
        <v>50</v>
      </c>
      <c r="CP1717" s="2">
        <v>0</v>
      </c>
      <c r="CQ1717" s="2">
        <v>209.78</v>
      </c>
      <c r="CR1717" s="2">
        <v>0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0</v>
      </c>
      <c r="DA1717" s="2">
        <v>0</v>
      </c>
      <c r="DB1717" s="2">
        <v>50</v>
      </c>
      <c r="DC1717" s="2">
        <v>0</v>
      </c>
      <c r="DD1717" s="2">
        <v>209.78</v>
      </c>
      <c r="DE1717" s="2">
        <v>0</v>
      </c>
      <c r="DF1717" s="2">
        <v>100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0</v>
      </c>
      <c r="DV1717" s="2">
        <v>0</v>
      </c>
      <c r="DW1717" s="2">
        <v>0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0</v>
      </c>
      <c r="EH1717" s="2">
        <v>0</v>
      </c>
      <c r="EI1717" s="2">
        <v>0</v>
      </c>
      <c r="EJ1717" s="2">
        <v>0</v>
      </c>
      <c r="EK1717" s="2">
        <v>0</v>
      </c>
      <c r="EL1717" s="2">
        <v>0</v>
      </c>
      <c r="EM1717" s="2">
        <v>50</v>
      </c>
      <c r="EN1717" s="2">
        <v>0</v>
      </c>
      <c r="EO1717" s="2">
        <v>0</v>
      </c>
      <c r="EP1717" s="2">
        <v>0</v>
      </c>
      <c r="EQ1717" s="2">
        <v>0</v>
      </c>
      <c r="ER1717" s="2">
        <v>0</v>
      </c>
      <c r="ES1717" s="2">
        <v>0</v>
      </c>
      <c r="ET1717" s="2">
        <v>0</v>
      </c>
      <c r="EU1717" s="2">
        <v>0</v>
      </c>
      <c r="EV1717" s="2">
        <v>0</v>
      </c>
      <c r="EW1717" s="2">
        <v>0</v>
      </c>
      <c r="EX1717" s="2">
        <v>0</v>
      </c>
      <c r="EY1717" s="2">
        <v>0</v>
      </c>
      <c r="EZ1717" s="2">
        <v>0</v>
      </c>
      <c r="FA1717" s="2">
        <v>0</v>
      </c>
      <c r="FB1717" s="2">
        <v>0</v>
      </c>
      <c r="FC1717" s="2">
        <v>0</v>
      </c>
      <c r="FD1717" s="2">
        <v>0</v>
      </c>
      <c r="FE1717" s="2">
        <v>0</v>
      </c>
      <c r="FF1717" s="2">
        <v>0</v>
      </c>
      <c r="FG1717" s="2">
        <v>209.78</v>
      </c>
      <c r="FH1717" s="2">
        <v>0</v>
      </c>
      <c r="FI1717" s="2">
        <v>0</v>
      </c>
      <c r="FJ1717" s="2">
        <v>0</v>
      </c>
      <c r="FK1717" s="2">
        <v>0</v>
      </c>
      <c r="FL1717" s="2">
        <v>0</v>
      </c>
      <c r="FM1717" s="2">
        <v>0</v>
      </c>
      <c r="FN1717" s="2">
        <v>0</v>
      </c>
      <c r="FO1717" s="2">
        <v>0</v>
      </c>
      <c r="FP1717" s="2">
        <v>0</v>
      </c>
      <c r="FQ1717" s="2">
        <v>0</v>
      </c>
      <c r="FR1717" s="2">
        <v>0</v>
      </c>
      <c r="FS1717" s="2">
        <v>0</v>
      </c>
      <c r="FT1717" s="2">
        <v>0</v>
      </c>
      <c r="FU1717" s="2">
        <v>0</v>
      </c>
      <c r="FV1717" s="2">
        <v>0</v>
      </c>
      <c r="FW1717" s="2">
        <v>0</v>
      </c>
      <c r="FX1717" s="2">
        <v>0</v>
      </c>
      <c r="FY1717" s="2">
        <v>0</v>
      </c>
      <c r="FZ1717" s="2">
        <v>0</v>
      </c>
      <c r="GA1717" s="2">
        <v>0</v>
      </c>
      <c r="GB1717" s="2">
        <v>0</v>
      </c>
      <c r="GC1717" s="2">
        <v>0</v>
      </c>
      <c r="GD1717" s="2">
        <v>259.77999999999997</v>
      </c>
      <c r="GE1717" s="2">
        <v>2</v>
      </c>
      <c r="GF1717" s="2" t="s">
        <v>188</v>
      </c>
    </row>
    <row r="1718" spans="1:188" x14ac:dyDescent="0.7">
      <c r="A1718" s="2">
        <v>1690823</v>
      </c>
      <c r="B1718" s="2" t="s">
        <v>1904</v>
      </c>
      <c r="C1718" s="3">
        <v>41275</v>
      </c>
      <c r="D1718" s="2">
        <v>6</v>
      </c>
      <c r="E1718" s="2">
        <v>3</v>
      </c>
      <c r="F1718" s="2">
        <v>1</v>
      </c>
      <c r="G1718" s="2">
        <v>3</v>
      </c>
      <c r="H1718" s="2">
        <v>1</v>
      </c>
      <c r="I1718" s="2">
        <v>0</v>
      </c>
      <c r="J1718" s="2">
        <v>1</v>
      </c>
      <c r="K1718" s="2">
        <v>0</v>
      </c>
      <c r="L1718" s="2">
        <v>1</v>
      </c>
      <c r="M1718" s="2">
        <v>1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1</v>
      </c>
      <c r="AE1718" s="2">
        <v>0</v>
      </c>
      <c r="AF1718" s="2">
        <v>0</v>
      </c>
      <c r="AG1718" s="2">
        <v>0</v>
      </c>
      <c r="AH1718" s="2">
        <v>1</v>
      </c>
      <c r="AI1718" s="2">
        <v>1</v>
      </c>
      <c r="AJ1718" s="2">
        <v>0</v>
      </c>
      <c r="AK1718" s="2">
        <v>0</v>
      </c>
      <c r="AL1718" s="2">
        <v>0</v>
      </c>
      <c r="AM1718" s="2">
        <v>0</v>
      </c>
      <c r="AN1718" s="2">
        <v>1</v>
      </c>
      <c r="AO1718" s="2">
        <v>0</v>
      </c>
      <c r="AP1718" s="2">
        <v>0</v>
      </c>
      <c r="AQ1718" s="2">
        <v>0</v>
      </c>
      <c r="AR1718" s="2">
        <v>1</v>
      </c>
      <c r="AS1718" s="2">
        <v>0</v>
      </c>
      <c r="AT1718" s="2">
        <v>0</v>
      </c>
      <c r="AU1718" s="2">
        <v>0</v>
      </c>
      <c r="AV1718" s="2">
        <v>1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1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350</v>
      </c>
      <c r="CG1718" s="2">
        <v>300</v>
      </c>
      <c r="CH1718" s="2">
        <v>50</v>
      </c>
      <c r="CI1718" s="2">
        <v>0</v>
      </c>
      <c r="CJ1718" s="2">
        <v>250</v>
      </c>
      <c r="CK1718" s="2">
        <v>0</v>
      </c>
      <c r="CL1718" s="2">
        <v>50</v>
      </c>
      <c r="CM1718" s="2">
        <v>0</v>
      </c>
      <c r="CN1718" s="2">
        <v>50</v>
      </c>
      <c r="CO1718" s="2">
        <v>0</v>
      </c>
      <c r="CP1718" s="2">
        <v>250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50</v>
      </c>
      <c r="DC1718" s="2">
        <v>0</v>
      </c>
      <c r="DD1718" s="2">
        <v>250</v>
      </c>
      <c r="DE1718" s="2">
        <v>0</v>
      </c>
      <c r="DF1718" s="2">
        <v>50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50</v>
      </c>
      <c r="EE1718" s="2">
        <v>0</v>
      </c>
      <c r="EF1718" s="2">
        <v>0</v>
      </c>
      <c r="EG1718" s="2">
        <v>0</v>
      </c>
      <c r="EH1718" s="2">
        <v>0</v>
      </c>
      <c r="EI1718" s="2">
        <v>0</v>
      </c>
      <c r="EJ1718" s="2">
        <v>0</v>
      </c>
      <c r="EK1718" s="2">
        <v>0</v>
      </c>
      <c r="EL1718" s="2">
        <v>0</v>
      </c>
      <c r="EM1718" s="2">
        <v>0</v>
      </c>
      <c r="EN1718" s="2">
        <v>0</v>
      </c>
      <c r="EO1718" s="2">
        <v>0</v>
      </c>
      <c r="EP1718" s="2">
        <v>0</v>
      </c>
      <c r="EQ1718" s="2">
        <v>0</v>
      </c>
      <c r="ER1718" s="2">
        <v>0</v>
      </c>
      <c r="ES1718" s="2">
        <v>0</v>
      </c>
      <c r="ET1718" s="2">
        <v>0</v>
      </c>
      <c r="EU1718" s="2">
        <v>0</v>
      </c>
      <c r="EV1718" s="2">
        <v>0</v>
      </c>
      <c r="EW1718" s="2">
        <v>0</v>
      </c>
      <c r="EX1718" s="2">
        <v>0</v>
      </c>
      <c r="EY1718" s="2">
        <v>0</v>
      </c>
      <c r="EZ1718" s="2">
        <v>0</v>
      </c>
      <c r="FA1718" s="2">
        <v>0</v>
      </c>
      <c r="FB1718" s="2">
        <v>0</v>
      </c>
      <c r="FC1718" s="2">
        <v>0</v>
      </c>
      <c r="FD1718" s="2">
        <v>0</v>
      </c>
      <c r="FE1718" s="2">
        <v>250</v>
      </c>
      <c r="FF1718" s="2">
        <v>0</v>
      </c>
      <c r="FG1718" s="2">
        <v>0</v>
      </c>
      <c r="FH1718" s="2">
        <v>0</v>
      </c>
      <c r="FI1718" s="2">
        <v>0</v>
      </c>
      <c r="FJ1718" s="2">
        <v>0</v>
      </c>
      <c r="FK1718" s="2">
        <v>0</v>
      </c>
      <c r="FL1718" s="2">
        <v>0</v>
      </c>
      <c r="FM1718" s="2">
        <v>0</v>
      </c>
      <c r="FN1718" s="2">
        <v>0</v>
      </c>
      <c r="FO1718" s="2">
        <v>0</v>
      </c>
      <c r="FP1718" s="2">
        <v>0</v>
      </c>
      <c r="FQ1718" s="2">
        <v>0</v>
      </c>
      <c r="FR1718" s="2">
        <v>0</v>
      </c>
      <c r="FS1718" s="2">
        <v>50</v>
      </c>
      <c r="FT1718" s="2">
        <v>0</v>
      </c>
      <c r="FU1718" s="2">
        <v>0</v>
      </c>
      <c r="FV1718" s="2">
        <v>0</v>
      </c>
      <c r="FW1718" s="2">
        <v>0</v>
      </c>
      <c r="FX1718" s="2">
        <v>0</v>
      </c>
      <c r="FY1718" s="2">
        <v>0</v>
      </c>
      <c r="FZ1718" s="2">
        <v>0</v>
      </c>
      <c r="GA1718" s="2">
        <v>0</v>
      </c>
      <c r="GB1718" s="2">
        <v>0</v>
      </c>
      <c r="GC1718" s="2">
        <v>0</v>
      </c>
      <c r="GD1718" s="2">
        <v>350</v>
      </c>
      <c r="GE1718" s="2">
        <v>3</v>
      </c>
      <c r="GF1718" s="2" t="s">
        <v>188</v>
      </c>
    </row>
    <row r="1719" spans="1:188" x14ac:dyDescent="0.7">
      <c r="A1719" s="2">
        <v>1691199</v>
      </c>
      <c r="B1719" s="2" t="s">
        <v>1905</v>
      </c>
      <c r="C1719" s="3">
        <v>41275</v>
      </c>
      <c r="D1719" s="2">
        <v>6</v>
      </c>
      <c r="E1719" s="2">
        <v>3</v>
      </c>
      <c r="F1719" s="2">
        <v>1</v>
      </c>
      <c r="G1719" s="2">
        <v>3</v>
      </c>
      <c r="H1719" s="2">
        <v>1</v>
      </c>
      <c r="I1719" s="2">
        <v>0</v>
      </c>
      <c r="J1719" s="2">
        <v>1</v>
      </c>
      <c r="K1719" s="2">
        <v>0</v>
      </c>
      <c r="L1719" s="2">
        <v>6</v>
      </c>
      <c r="M1719" s="2">
        <v>1</v>
      </c>
      <c r="N1719" s="2">
        <v>0</v>
      </c>
      <c r="O1719" s="2">
        <v>1</v>
      </c>
      <c r="P1719" s="2">
        <v>0</v>
      </c>
      <c r="Q1719" s="2">
        <v>6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1</v>
      </c>
      <c r="AE1719" s="2">
        <v>0</v>
      </c>
      <c r="AF1719" s="2">
        <v>0</v>
      </c>
      <c r="AG1719" s="2">
        <v>0</v>
      </c>
      <c r="AH1719" s="2">
        <v>1</v>
      </c>
      <c r="AI1719" s="2">
        <v>1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0</v>
      </c>
      <c r="AP1719" s="2">
        <v>0</v>
      </c>
      <c r="AQ1719" s="2">
        <v>0</v>
      </c>
      <c r="AR1719" s="2">
        <v>1</v>
      </c>
      <c r="AS1719" s="2">
        <v>0</v>
      </c>
      <c r="AT1719" s="2">
        <v>0</v>
      </c>
      <c r="AU1719" s="2">
        <v>0</v>
      </c>
      <c r="AV1719" s="2">
        <v>1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1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1394.18</v>
      </c>
      <c r="CG1719" s="2">
        <v>1152.2</v>
      </c>
      <c r="CH1719" s="2">
        <v>241.98</v>
      </c>
      <c r="CI1719" s="2">
        <v>0</v>
      </c>
      <c r="CJ1719" s="2">
        <v>195.26</v>
      </c>
      <c r="CK1719" s="2">
        <v>0</v>
      </c>
      <c r="CL1719" s="2">
        <v>956.94</v>
      </c>
      <c r="CM1719" s="2">
        <v>0</v>
      </c>
      <c r="CN1719" s="2">
        <v>241.98</v>
      </c>
      <c r="CO1719" s="2">
        <v>0</v>
      </c>
      <c r="CP1719" s="2">
        <v>195.26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2">
        <v>241.98</v>
      </c>
      <c r="DC1719" s="2">
        <v>0</v>
      </c>
      <c r="DD1719" s="2">
        <v>195.26</v>
      </c>
      <c r="DE1719" s="2">
        <v>0</v>
      </c>
      <c r="DF1719" s="2">
        <v>956.94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0</v>
      </c>
      <c r="EF1719" s="2">
        <v>241.98</v>
      </c>
      <c r="EG1719" s="2">
        <v>0</v>
      </c>
      <c r="EH1719" s="2">
        <v>0</v>
      </c>
      <c r="EI1719" s="2">
        <v>0</v>
      </c>
      <c r="EJ1719" s="2">
        <v>0</v>
      </c>
      <c r="EK1719" s="2">
        <v>0</v>
      </c>
      <c r="EL1719" s="2">
        <v>0</v>
      </c>
      <c r="EM1719" s="2">
        <v>0</v>
      </c>
      <c r="EN1719" s="2">
        <v>0</v>
      </c>
      <c r="EO1719" s="2">
        <v>0</v>
      </c>
      <c r="EP1719" s="2">
        <v>0</v>
      </c>
      <c r="EQ1719" s="2">
        <v>0</v>
      </c>
      <c r="ER1719" s="2">
        <v>0</v>
      </c>
      <c r="ES1719" s="2">
        <v>0</v>
      </c>
      <c r="ET1719" s="2">
        <v>0</v>
      </c>
      <c r="EU1719" s="2">
        <v>0</v>
      </c>
      <c r="EV1719" s="2">
        <v>0</v>
      </c>
      <c r="EW1719" s="2">
        <v>0</v>
      </c>
      <c r="EX1719" s="2">
        <v>0</v>
      </c>
      <c r="EY1719" s="2">
        <v>0</v>
      </c>
      <c r="EZ1719" s="2">
        <v>0</v>
      </c>
      <c r="FA1719" s="2">
        <v>0</v>
      </c>
      <c r="FB1719" s="2">
        <v>0</v>
      </c>
      <c r="FC1719" s="2">
        <v>0</v>
      </c>
      <c r="FD1719" s="2">
        <v>195.26</v>
      </c>
      <c r="FE1719" s="2">
        <v>0</v>
      </c>
      <c r="FF1719" s="2">
        <v>0</v>
      </c>
      <c r="FG1719" s="2">
        <v>0</v>
      </c>
      <c r="FH1719" s="2">
        <v>0</v>
      </c>
      <c r="FI1719" s="2">
        <v>0</v>
      </c>
      <c r="FJ1719" s="2">
        <v>0</v>
      </c>
      <c r="FK1719" s="2">
        <v>0</v>
      </c>
      <c r="FL1719" s="2">
        <v>0</v>
      </c>
      <c r="FM1719" s="2">
        <v>0</v>
      </c>
      <c r="FN1719" s="2">
        <v>0</v>
      </c>
      <c r="FO1719" s="2">
        <v>0</v>
      </c>
      <c r="FP1719" s="2">
        <v>0</v>
      </c>
      <c r="FQ1719" s="2">
        <v>0</v>
      </c>
      <c r="FR1719" s="2">
        <v>0</v>
      </c>
      <c r="FS1719" s="2">
        <v>0</v>
      </c>
      <c r="FT1719" s="2">
        <v>0</v>
      </c>
      <c r="FU1719" s="2">
        <v>0</v>
      </c>
      <c r="FV1719" s="2">
        <v>0</v>
      </c>
      <c r="FW1719" s="2">
        <v>0</v>
      </c>
      <c r="FX1719" s="2">
        <v>0</v>
      </c>
      <c r="FY1719" s="2">
        <v>0</v>
      </c>
      <c r="FZ1719" s="2">
        <v>386.92</v>
      </c>
      <c r="GA1719" s="2">
        <v>0</v>
      </c>
      <c r="GB1719" s="2">
        <v>0</v>
      </c>
      <c r="GC1719" s="2">
        <v>570.02</v>
      </c>
      <c r="GD1719" s="2">
        <v>1394.18</v>
      </c>
      <c r="GE1719" s="2">
        <v>8</v>
      </c>
      <c r="GF1719" s="2" t="s">
        <v>188</v>
      </c>
    </row>
    <row r="1720" spans="1:188" x14ac:dyDescent="0.7">
      <c r="A1720" s="2">
        <v>1691508</v>
      </c>
      <c r="B1720" s="2" t="s">
        <v>1906</v>
      </c>
      <c r="C1720" s="3">
        <v>41275</v>
      </c>
      <c r="D1720" s="2">
        <v>6</v>
      </c>
      <c r="E1720" s="2">
        <v>3</v>
      </c>
      <c r="F1720" s="2">
        <v>1</v>
      </c>
      <c r="G1720" s="2">
        <v>3</v>
      </c>
      <c r="H1720" s="2">
        <v>2</v>
      </c>
      <c r="I1720" s="2">
        <v>0</v>
      </c>
      <c r="J1720" s="2">
        <v>1</v>
      </c>
      <c r="K1720" s="2">
        <v>0</v>
      </c>
      <c r="L1720" s="2">
        <v>2</v>
      </c>
      <c r="M1720" s="2">
        <v>2</v>
      </c>
      <c r="N1720" s="2">
        <v>0</v>
      </c>
      <c r="O1720" s="2">
        <v>1</v>
      </c>
      <c r="P1720" s="2">
        <v>0</v>
      </c>
      <c r="Q1720" s="2">
        <v>2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0</v>
      </c>
      <c r="AF1720" s="2">
        <v>0</v>
      </c>
      <c r="AG1720" s="2">
        <v>0</v>
      </c>
      <c r="AH1720" s="2">
        <v>1</v>
      </c>
      <c r="AI1720" s="2">
        <v>1</v>
      </c>
      <c r="AJ1720" s="2">
        <v>0</v>
      </c>
      <c r="AK1720" s="2">
        <v>0</v>
      </c>
      <c r="AL1720" s="2">
        <v>0</v>
      </c>
      <c r="AM1720" s="2">
        <v>0</v>
      </c>
      <c r="AN1720" s="2">
        <v>1</v>
      </c>
      <c r="AO1720" s="2">
        <v>0</v>
      </c>
      <c r="AP1720" s="2">
        <v>0</v>
      </c>
      <c r="AQ1720" s="2">
        <v>0</v>
      </c>
      <c r="AR1720" s="2">
        <v>1</v>
      </c>
      <c r="AS1720" s="2">
        <v>0</v>
      </c>
      <c r="AT1720" s="2">
        <v>0</v>
      </c>
      <c r="AU1720" s="2">
        <v>0</v>
      </c>
      <c r="AV1720" s="2">
        <v>1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1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75</v>
      </c>
      <c r="CG1720" s="2">
        <v>55</v>
      </c>
      <c r="CH1720" s="2">
        <v>20</v>
      </c>
      <c r="CI1720" s="2">
        <v>0</v>
      </c>
      <c r="CJ1720" s="2">
        <v>10</v>
      </c>
      <c r="CK1720" s="2">
        <v>0</v>
      </c>
      <c r="CL1720" s="2">
        <v>45</v>
      </c>
      <c r="CM1720" s="2">
        <v>0</v>
      </c>
      <c r="CN1720" s="2">
        <v>20</v>
      </c>
      <c r="CO1720" s="2">
        <v>0</v>
      </c>
      <c r="CP1720" s="2">
        <v>10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20</v>
      </c>
      <c r="DC1720" s="2">
        <v>0</v>
      </c>
      <c r="DD1720" s="2">
        <v>10</v>
      </c>
      <c r="DE1720" s="2">
        <v>0</v>
      </c>
      <c r="DF1720" s="2">
        <v>45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20</v>
      </c>
      <c r="ED1720" s="2">
        <v>0</v>
      </c>
      <c r="EE1720" s="2">
        <v>0</v>
      </c>
      <c r="EF1720" s="2">
        <v>0</v>
      </c>
      <c r="EG1720" s="2">
        <v>0</v>
      </c>
      <c r="EH1720" s="2">
        <v>0</v>
      </c>
      <c r="EI1720" s="2">
        <v>0</v>
      </c>
      <c r="EJ1720" s="2">
        <v>0</v>
      </c>
      <c r="EK1720" s="2">
        <v>0</v>
      </c>
      <c r="EL1720" s="2">
        <v>0</v>
      </c>
      <c r="EM1720" s="2">
        <v>0</v>
      </c>
      <c r="EN1720" s="2">
        <v>0</v>
      </c>
      <c r="EO1720" s="2">
        <v>0</v>
      </c>
      <c r="EP1720" s="2">
        <v>0</v>
      </c>
      <c r="EQ1720" s="2">
        <v>0</v>
      </c>
      <c r="ER1720" s="2">
        <v>0</v>
      </c>
      <c r="ES1720" s="2">
        <v>0</v>
      </c>
      <c r="ET1720" s="2">
        <v>0</v>
      </c>
      <c r="EU1720" s="2">
        <v>0</v>
      </c>
      <c r="EV1720" s="2">
        <v>0</v>
      </c>
      <c r="EW1720" s="2">
        <v>0</v>
      </c>
      <c r="EX1720" s="2">
        <v>10</v>
      </c>
      <c r="EY1720" s="2">
        <v>0</v>
      </c>
      <c r="EZ1720" s="2">
        <v>0</v>
      </c>
      <c r="FA1720" s="2">
        <v>0</v>
      </c>
      <c r="FB1720" s="2">
        <v>0</v>
      </c>
      <c r="FC1720" s="2">
        <v>0</v>
      </c>
      <c r="FD1720" s="2">
        <v>0</v>
      </c>
      <c r="FE1720" s="2">
        <v>0</v>
      </c>
      <c r="FF1720" s="2">
        <v>0</v>
      </c>
      <c r="FG1720" s="2">
        <v>0</v>
      </c>
      <c r="FH1720" s="2">
        <v>0</v>
      </c>
      <c r="FI1720" s="2">
        <v>0</v>
      </c>
      <c r="FJ1720" s="2">
        <v>0</v>
      </c>
      <c r="FK1720" s="2">
        <v>0</v>
      </c>
      <c r="FL1720" s="2">
        <v>0</v>
      </c>
      <c r="FM1720" s="2">
        <v>0</v>
      </c>
      <c r="FN1720" s="2">
        <v>0</v>
      </c>
      <c r="FO1720" s="2">
        <v>0</v>
      </c>
      <c r="FP1720" s="2">
        <v>0</v>
      </c>
      <c r="FQ1720" s="2">
        <v>0</v>
      </c>
      <c r="FR1720" s="2">
        <v>0</v>
      </c>
      <c r="FS1720" s="2">
        <v>0</v>
      </c>
      <c r="FT1720" s="2">
        <v>0</v>
      </c>
      <c r="FU1720" s="2">
        <v>0</v>
      </c>
      <c r="FV1720" s="2">
        <v>0</v>
      </c>
      <c r="FW1720" s="2">
        <v>0</v>
      </c>
      <c r="FX1720" s="2">
        <v>0</v>
      </c>
      <c r="FY1720" s="2">
        <v>0</v>
      </c>
      <c r="FZ1720" s="2">
        <v>25</v>
      </c>
      <c r="GA1720" s="2">
        <v>20</v>
      </c>
      <c r="GB1720" s="2">
        <v>0</v>
      </c>
      <c r="GC1720" s="2">
        <v>0</v>
      </c>
      <c r="GD1720" s="2">
        <v>75</v>
      </c>
      <c r="GE1720" s="2">
        <v>5</v>
      </c>
      <c r="GF1720" s="2" t="s">
        <v>188</v>
      </c>
    </row>
    <row r="1721" spans="1:188" x14ac:dyDescent="0.7">
      <c r="A1721" s="2">
        <v>1691783</v>
      </c>
      <c r="B1721" s="2" t="s">
        <v>1907</v>
      </c>
      <c r="C1721" s="3">
        <v>41275</v>
      </c>
      <c r="D1721" s="2">
        <v>6</v>
      </c>
      <c r="E1721" s="2">
        <v>3</v>
      </c>
      <c r="F1721" s="2">
        <v>1</v>
      </c>
      <c r="G1721" s="2">
        <v>3</v>
      </c>
      <c r="H1721" s="2">
        <v>1</v>
      </c>
      <c r="I1721" s="2">
        <v>0</v>
      </c>
      <c r="J1721" s="2">
        <v>1</v>
      </c>
      <c r="K1721" s="2">
        <v>0</v>
      </c>
      <c r="L1721" s="2">
        <v>1</v>
      </c>
      <c r="M1721" s="2">
        <v>1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1</v>
      </c>
      <c r="AE1721" s="2">
        <v>0</v>
      </c>
      <c r="AF1721" s="2">
        <v>0</v>
      </c>
      <c r="AG1721" s="2">
        <v>0</v>
      </c>
      <c r="AH1721" s="2">
        <v>1</v>
      </c>
      <c r="AI1721" s="2">
        <v>1</v>
      </c>
      <c r="AJ1721" s="2">
        <v>0</v>
      </c>
      <c r="AK1721" s="2">
        <v>0</v>
      </c>
      <c r="AL1721" s="2">
        <v>0</v>
      </c>
      <c r="AM1721" s="2">
        <v>0</v>
      </c>
      <c r="AN1721" s="2">
        <v>1</v>
      </c>
      <c r="AO1721" s="2">
        <v>0</v>
      </c>
      <c r="AP1721" s="2">
        <v>0</v>
      </c>
      <c r="AQ1721" s="2">
        <v>0</v>
      </c>
      <c r="AR1721" s="2">
        <v>1</v>
      </c>
      <c r="AS1721" s="2">
        <v>0</v>
      </c>
      <c r="AT1721" s="2">
        <v>0</v>
      </c>
      <c r="AU1721" s="2">
        <v>0</v>
      </c>
      <c r="AV1721" s="2">
        <v>1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240</v>
      </c>
      <c r="CG1721" s="2">
        <v>140</v>
      </c>
      <c r="CH1721" s="2">
        <v>100</v>
      </c>
      <c r="CI1721" s="2">
        <v>0</v>
      </c>
      <c r="CJ1721" s="2">
        <v>100</v>
      </c>
      <c r="CK1721" s="2">
        <v>0</v>
      </c>
      <c r="CL1721" s="2">
        <v>40</v>
      </c>
      <c r="CM1721" s="2">
        <v>0</v>
      </c>
      <c r="CN1721" s="2">
        <v>100</v>
      </c>
      <c r="CO1721" s="2">
        <v>0</v>
      </c>
      <c r="CP1721" s="2">
        <v>100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100</v>
      </c>
      <c r="DC1721" s="2">
        <v>0</v>
      </c>
      <c r="DD1721" s="2">
        <v>100</v>
      </c>
      <c r="DE1721" s="2">
        <v>0</v>
      </c>
      <c r="DF1721" s="2">
        <v>40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0</v>
      </c>
      <c r="DV1721" s="2">
        <v>100</v>
      </c>
      <c r="DW1721" s="2">
        <v>0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>
        <v>0</v>
      </c>
      <c r="EJ1721" s="2">
        <v>0</v>
      </c>
      <c r="EK1721" s="2">
        <v>0</v>
      </c>
      <c r="EL1721" s="2">
        <v>0</v>
      </c>
      <c r="EM1721" s="2">
        <v>0</v>
      </c>
      <c r="EN1721" s="2">
        <v>0</v>
      </c>
      <c r="EO1721" s="2">
        <v>0</v>
      </c>
      <c r="EP1721" s="2">
        <v>0</v>
      </c>
      <c r="EQ1721" s="2">
        <v>0</v>
      </c>
      <c r="ER1721" s="2">
        <v>0</v>
      </c>
      <c r="ES1721" s="2">
        <v>0</v>
      </c>
      <c r="ET1721" s="2">
        <v>0</v>
      </c>
      <c r="EU1721" s="2">
        <v>0</v>
      </c>
      <c r="EV1721" s="2">
        <v>0</v>
      </c>
      <c r="EW1721" s="2">
        <v>0</v>
      </c>
      <c r="EX1721" s="2">
        <v>0</v>
      </c>
      <c r="EY1721" s="2">
        <v>0</v>
      </c>
      <c r="EZ1721" s="2">
        <v>100</v>
      </c>
      <c r="FA1721" s="2">
        <v>0</v>
      </c>
      <c r="FB1721" s="2">
        <v>0</v>
      </c>
      <c r="FC1721" s="2">
        <v>0</v>
      </c>
      <c r="FD1721" s="2">
        <v>0</v>
      </c>
      <c r="FE1721" s="2">
        <v>0</v>
      </c>
      <c r="FF1721" s="2">
        <v>0</v>
      </c>
      <c r="FG1721" s="2">
        <v>0</v>
      </c>
      <c r="FH1721" s="2">
        <v>0</v>
      </c>
      <c r="FI1721" s="2">
        <v>0</v>
      </c>
      <c r="FJ1721" s="2">
        <v>0</v>
      </c>
      <c r="FK1721" s="2">
        <v>0</v>
      </c>
      <c r="FL1721" s="2">
        <v>0</v>
      </c>
      <c r="FM1721" s="2">
        <v>0</v>
      </c>
      <c r="FN1721" s="2">
        <v>0</v>
      </c>
      <c r="FO1721" s="2">
        <v>0</v>
      </c>
      <c r="FP1721" s="2">
        <v>0</v>
      </c>
      <c r="FQ1721" s="2">
        <v>0</v>
      </c>
      <c r="FR1721" s="2">
        <v>0</v>
      </c>
      <c r="FS1721" s="2">
        <v>0</v>
      </c>
      <c r="FT1721" s="2">
        <v>0</v>
      </c>
      <c r="FU1721" s="2">
        <v>0</v>
      </c>
      <c r="FV1721" s="2">
        <v>0</v>
      </c>
      <c r="FW1721" s="2">
        <v>0</v>
      </c>
      <c r="FX1721" s="2">
        <v>0</v>
      </c>
      <c r="FY1721" s="2">
        <v>40</v>
      </c>
      <c r="FZ1721" s="2">
        <v>0</v>
      </c>
      <c r="GA1721" s="2">
        <v>0</v>
      </c>
      <c r="GB1721" s="2">
        <v>0</v>
      </c>
      <c r="GC1721" s="2">
        <v>0</v>
      </c>
      <c r="GD1721" s="2">
        <v>240</v>
      </c>
      <c r="GE1721" s="2">
        <v>3</v>
      </c>
      <c r="GF1721" s="2" t="s">
        <v>188</v>
      </c>
    </row>
    <row r="1722" spans="1:188" x14ac:dyDescent="0.7">
      <c r="A1722" s="2">
        <v>1692349</v>
      </c>
      <c r="B1722" s="2" t="s">
        <v>1908</v>
      </c>
      <c r="C1722" s="3">
        <v>41640</v>
      </c>
      <c r="D1722" s="2">
        <v>5</v>
      </c>
      <c r="E1722" s="2">
        <v>3</v>
      </c>
      <c r="F1722" s="2">
        <v>1</v>
      </c>
      <c r="G1722" s="2">
        <v>3</v>
      </c>
      <c r="H1722" s="2">
        <v>0</v>
      </c>
      <c r="I1722" s="2">
        <v>1</v>
      </c>
      <c r="J1722" s="2">
        <v>0</v>
      </c>
      <c r="K1722" s="2">
        <v>1</v>
      </c>
      <c r="L1722" s="2">
        <v>0</v>
      </c>
      <c r="M1722" s="2">
        <v>1</v>
      </c>
      <c r="N1722" s="2">
        <v>0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1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1</v>
      </c>
      <c r="AJ1722" s="2">
        <v>0</v>
      </c>
      <c r="AK1722" s="2">
        <v>0</v>
      </c>
      <c r="AL1722" s="2">
        <v>0</v>
      </c>
      <c r="AM1722" s="2">
        <v>0</v>
      </c>
      <c r="AN1722" s="2">
        <v>1</v>
      </c>
      <c r="AO1722" s="2">
        <v>0</v>
      </c>
      <c r="AP1722" s="2">
        <v>0</v>
      </c>
      <c r="AQ1722" s="2">
        <v>0</v>
      </c>
      <c r="AR1722" s="2">
        <v>1</v>
      </c>
      <c r="AS1722" s="2">
        <v>0</v>
      </c>
      <c r="AT1722" s="2">
        <v>0</v>
      </c>
      <c r="AU1722" s="2">
        <v>0</v>
      </c>
      <c r="AV1722" s="2">
        <v>1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155.66</v>
      </c>
      <c r="CG1722" s="2">
        <v>178.88</v>
      </c>
      <c r="CH1722" s="2">
        <v>0</v>
      </c>
      <c r="CI1722" s="2">
        <v>100</v>
      </c>
      <c r="CJ1722" s="2">
        <v>0</v>
      </c>
      <c r="CK1722" s="2">
        <v>55.66</v>
      </c>
      <c r="CL1722" s="2">
        <v>0</v>
      </c>
      <c r="CM1722" s="2">
        <v>0</v>
      </c>
      <c r="CN1722" s="2">
        <v>0</v>
      </c>
      <c r="CO1722" s="2">
        <v>100</v>
      </c>
      <c r="CP1722" s="2">
        <v>0</v>
      </c>
      <c r="CQ1722" s="2">
        <v>55.66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100</v>
      </c>
      <c r="DC1722" s="2">
        <v>0</v>
      </c>
      <c r="DD1722" s="2">
        <v>55.66</v>
      </c>
      <c r="DE1722" s="2">
        <v>0</v>
      </c>
      <c r="DF1722" s="2">
        <v>123.22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0</v>
      </c>
      <c r="EH1722" s="2">
        <v>0</v>
      </c>
      <c r="EI1722" s="2">
        <v>0</v>
      </c>
      <c r="EJ1722" s="2">
        <v>0</v>
      </c>
      <c r="EK1722" s="2">
        <v>0</v>
      </c>
      <c r="EL1722" s="2">
        <v>0</v>
      </c>
      <c r="EM1722" s="2">
        <v>0</v>
      </c>
      <c r="EN1722" s="2">
        <v>0</v>
      </c>
      <c r="EO1722" s="2">
        <v>100</v>
      </c>
      <c r="EP1722" s="2">
        <v>0</v>
      </c>
      <c r="EQ1722" s="2">
        <v>0</v>
      </c>
      <c r="ER1722" s="2">
        <v>0</v>
      </c>
      <c r="ES1722" s="2">
        <v>0</v>
      </c>
      <c r="ET1722" s="2">
        <v>0</v>
      </c>
      <c r="EU1722" s="2">
        <v>0</v>
      </c>
      <c r="EV1722" s="2">
        <v>0</v>
      </c>
      <c r="EW1722" s="2">
        <v>0</v>
      </c>
      <c r="EX1722" s="2">
        <v>0</v>
      </c>
      <c r="EY1722" s="2">
        <v>0</v>
      </c>
      <c r="EZ1722" s="2">
        <v>0</v>
      </c>
      <c r="FA1722" s="2">
        <v>0</v>
      </c>
      <c r="FB1722" s="2">
        <v>0</v>
      </c>
      <c r="FC1722" s="2">
        <v>0</v>
      </c>
      <c r="FD1722" s="2">
        <v>0</v>
      </c>
      <c r="FE1722" s="2">
        <v>0</v>
      </c>
      <c r="FF1722" s="2">
        <v>0</v>
      </c>
      <c r="FG1722" s="2">
        <v>0</v>
      </c>
      <c r="FH1722" s="2">
        <v>0</v>
      </c>
      <c r="FI1722" s="2">
        <v>0</v>
      </c>
      <c r="FJ1722" s="2">
        <v>55.66</v>
      </c>
      <c r="FK1722" s="2">
        <v>0</v>
      </c>
      <c r="FL1722" s="2">
        <v>0</v>
      </c>
      <c r="FM1722" s="2">
        <v>0</v>
      </c>
      <c r="FN1722" s="2">
        <v>0</v>
      </c>
      <c r="FO1722" s="2">
        <v>0</v>
      </c>
      <c r="FP1722" s="2">
        <v>0</v>
      </c>
      <c r="FQ1722" s="2">
        <v>0</v>
      </c>
      <c r="FR1722" s="2">
        <v>0</v>
      </c>
      <c r="FS1722" s="2">
        <v>0</v>
      </c>
      <c r="FT1722" s="2">
        <v>0</v>
      </c>
      <c r="FU1722" s="2">
        <v>0</v>
      </c>
      <c r="FV1722" s="2">
        <v>0</v>
      </c>
      <c r="FW1722" s="2">
        <v>0</v>
      </c>
      <c r="FX1722" s="2">
        <v>0</v>
      </c>
      <c r="FY1722" s="2">
        <v>0</v>
      </c>
      <c r="FZ1722" s="2">
        <v>0</v>
      </c>
      <c r="GA1722" s="2">
        <v>0</v>
      </c>
      <c r="GB1722" s="2">
        <v>0</v>
      </c>
      <c r="GC1722" s="2">
        <v>0</v>
      </c>
      <c r="GD1722" s="2">
        <v>155.66</v>
      </c>
      <c r="GE1722" s="2">
        <v>2</v>
      </c>
      <c r="GF1722" s="2" t="s">
        <v>188</v>
      </c>
    </row>
    <row r="1723" spans="1:188" x14ac:dyDescent="0.7">
      <c r="A1723" s="2">
        <v>1692420</v>
      </c>
      <c r="B1723" s="2" t="s">
        <v>1909</v>
      </c>
      <c r="C1723" s="3">
        <v>41275</v>
      </c>
      <c r="D1723" s="2">
        <v>6</v>
      </c>
      <c r="E1723" s="2">
        <v>3</v>
      </c>
      <c r="F1723" s="2">
        <v>1</v>
      </c>
      <c r="G1723" s="2">
        <v>3</v>
      </c>
      <c r="H1723" s="2">
        <v>1</v>
      </c>
      <c r="I1723" s="2">
        <v>0</v>
      </c>
      <c r="J1723" s="2">
        <v>1</v>
      </c>
      <c r="K1723" s="2">
        <v>0</v>
      </c>
      <c r="L1723" s="2">
        <v>1</v>
      </c>
      <c r="M1723" s="2">
        <v>1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0</v>
      </c>
      <c r="AF1723" s="2">
        <v>0</v>
      </c>
      <c r="AG1723" s="2">
        <v>0</v>
      </c>
      <c r="AH1723" s="2">
        <v>1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1</v>
      </c>
      <c r="AO1723" s="2">
        <v>0</v>
      </c>
      <c r="AP1723" s="2">
        <v>0</v>
      </c>
      <c r="AQ1723" s="2">
        <v>0</v>
      </c>
      <c r="AR1723" s="2">
        <v>1</v>
      </c>
      <c r="AS1723" s="2">
        <v>0</v>
      </c>
      <c r="AT1723" s="2">
        <v>0</v>
      </c>
      <c r="AU1723" s="2">
        <v>0</v>
      </c>
      <c r="AV1723" s="2">
        <v>1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1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75</v>
      </c>
      <c r="CG1723" s="2">
        <v>50</v>
      </c>
      <c r="CH1723" s="2">
        <v>25</v>
      </c>
      <c r="CI1723" s="2">
        <v>0</v>
      </c>
      <c r="CJ1723" s="2">
        <v>25</v>
      </c>
      <c r="CK1723" s="2">
        <v>0</v>
      </c>
      <c r="CL1723" s="2">
        <v>25</v>
      </c>
      <c r="CM1723" s="2">
        <v>0</v>
      </c>
      <c r="CN1723" s="2">
        <v>25</v>
      </c>
      <c r="CO1723" s="2">
        <v>0</v>
      </c>
      <c r="CP1723" s="2">
        <v>25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25</v>
      </c>
      <c r="DC1723" s="2">
        <v>0</v>
      </c>
      <c r="DD1723" s="2">
        <v>25</v>
      </c>
      <c r="DE1723" s="2">
        <v>0</v>
      </c>
      <c r="DF1723" s="2">
        <v>25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  <c r="DX1723" s="2">
        <v>0</v>
      </c>
      <c r="DY1723" s="2">
        <v>0</v>
      </c>
      <c r="DZ1723" s="2">
        <v>0</v>
      </c>
      <c r="EA1723" s="2">
        <v>0</v>
      </c>
      <c r="EB1723" s="2">
        <v>0</v>
      </c>
      <c r="EC1723" s="2">
        <v>25</v>
      </c>
      <c r="ED1723" s="2">
        <v>0</v>
      </c>
      <c r="EE1723" s="2">
        <v>0</v>
      </c>
      <c r="EF1723" s="2">
        <v>0</v>
      </c>
      <c r="EG1723" s="2">
        <v>0</v>
      </c>
      <c r="EH1723" s="2">
        <v>0</v>
      </c>
      <c r="EI1723" s="2">
        <v>0</v>
      </c>
      <c r="EJ1723" s="2">
        <v>0</v>
      </c>
      <c r="EK1723" s="2">
        <v>0</v>
      </c>
      <c r="EL1723" s="2">
        <v>0</v>
      </c>
      <c r="EM1723" s="2">
        <v>0</v>
      </c>
      <c r="EN1723" s="2">
        <v>0</v>
      </c>
      <c r="EO1723" s="2">
        <v>0</v>
      </c>
      <c r="EP1723" s="2">
        <v>0</v>
      </c>
      <c r="EQ1723" s="2">
        <v>0</v>
      </c>
      <c r="ER1723" s="2">
        <v>0</v>
      </c>
      <c r="ES1723" s="2">
        <v>0</v>
      </c>
      <c r="ET1723" s="2">
        <v>0</v>
      </c>
      <c r="EU1723" s="2">
        <v>0</v>
      </c>
      <c r="EV1723" s="2">
        <v>0</v>
      </c>
      <c r="EW1723" s="2">
        <v>0</v>
      </c>
      <c r="EX1723" s="2">
        <v>0</v>
      </c>
      <c r="EY1723" s="2">
        <v>0</v>
      </c>
      <c r="EZ1723" s="2">
        <v>0</v>
      </c>
      <c r="FA1723" s="2">
        <v>25</v>
      </c>
      <c r="FB1723" s="2">
        <v>0</v>
      </c>
      <c r="FC1723" s="2">
        <v>0</v>
      </c>
      <c r="FD1723" s="2">
        <v>0</v>
      </c>
      <c r="FE1723" s="2">
        <v>0</v>
      </c>
      <c r="FF1723" s="2">
        <v>0</v>
      </c>
      <c r="FG1723" s="2">
        <v>0</v>
      </c>
      <c r="FH1723" s="2">
        <v>0</v>
      </c>
      <c r="FI1723" s="2">
        <v>0</v>
      </c>
      <c r="FJ1723" s="2">
        <v>0</v>
      </c>
      <c r="FK1723" s="2">
        <v>0</v>
      </c>
      <c r="FL1723" s="2">
        <v>0</v>
      </c>
      <c r="FM1723" s="2">
        <v>0</v>
      </c>
      <c r="FN1723" s="2">
        <v>0</v>
      </c>
      <c r="FO1723" s="2">
        <v>0</v>
      </c>
      <c r="FP1723" s="2">
        <v>0</v>
      </c>
      <c r="FQ1723" s="2">
        <v>0</v>
      </c>
      <c r="FR1723" s="2">
        <v>0</v>
      </c>
      <c r="FS1723" s="2">
        <v>25</v>
      </c>
      <c r="FT1723" s="2">
        <v>0</v>
      </c>
      <c r="FU1723" s="2">
        <v>0</v>
      </c>
      <c r="FV1723" s="2">
        <v>0</v>
      </c>
      <c r="FW1723" s="2">
        <v>0</v>
      </c>
      <c r="FX1723" s="2">
        <v>0</v>
      </c>
      <c r="FY1723" s="2">
        <v>0</v>
      </c>
      <c r="FZ1723" s="2">
        <v>0</v>
      </c>
      <c r="GA1723" s="2">
        <v>0</v>
      </c>
      <c r="GB1723" s="2">
        <v>0</v>
      </c>
      <c r="GC1723" s="2">
        <v>0</v>
      </c>
      <c r="GD1723" s="2">
        <v>75</v>
      </c>
      <c r="GE1723" s="2">
        <v>3</v>
      </c>
      <c r="GF1723" s="2" t="s">
        <v>188</v>
      </c>
    </row>
    <row r="1724" spans="1:188" x14ac:dyDescent="0.7">
      <c r="A1724" s="2">
        <v>1693448</v>
      </c>
      <c r="B1724" s="2" t="s">
        <v>1910</v>
      </c>
      <c r="C1724" s="3">
        <v>41275</v>
      </c>
      <c r="D1724" s="2">
        <v>6</v>
      </c>
      <c r="E1724" s="2">
        <v>3</v>
      </c>
      <c r="F1724" s="2">
        <v>1</v>
      </c>
      <c r="G1724" s="2">
        <v>3</v>
      </c>
      <c r="H1724" s="2">
        <v>1</v>
      </c>
      <c r="I1724" s="2">
        <v>0</v>
      </c>
      <c r="J1724" s="2">
        <v>1</v>
      </c>
      <c r="K1724" s="2">
        <v>0</v>
      </c>
      <c r="L1724" s="2">
        <v>1</v>
      </c>
      <c r="M1724" s="2">
        <v>1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1</v>
      </c>
      <c r="AE1724" s="2">
        <v>0</v>
      </c>
      <c r="AF1724" s="2">
        <v>0</v>
      </c>
      <c r="AG1724" s="2">
        <v>0</v>
      </c>
      <c r="AH1724" s="2">
        <v>1</v>
      </c>
      <c r="AI1724" s="2">
        <v>1</v>
      </c>
      <c r="AJ1724" s="2">
        <v>0</v>
      </c>
      <c r="AK1724" s="2">
        <v>0</v>
      </c>
      <c r="AL1724" s="2">
        <v>0</v>
      </c>
      <c r="AM1724" s="2">
        <v>0</v>
      </c>
      <c r="AN1724" s="2">
        <v>1</v>
      </c>
      <c r="AO1724" s="2">
        <v>0</v>
      </c>
      <c r="AP1724" s="2">
        <v>0</v>
      </c>
      <c r="AQ1724" s="2">
        <v>0</v>
      </c>
      <c r="AR1724" s="2">
        <v>1</v>
      </c>
      <c r="AS1724" s="2">
        <v>0</v>
      </c>
      <c r="AT1724" s="2">
        <v>0</v>
      </c>
      <c r="AU1724" s="2">
        <v>0</v>
      </c>
      <c r="AV1724" s="2">
        <v>1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1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122</v>
      </c>
      <c r="CG1724" s="2">
        <v>86</v>
      </c>
      <c r="CH1724" s="2">
        <v>36</v>
      </c>
      <c r="CI1724" s="2">
        <v>0</v>
      </c>
      <c r="CJ1724" s="2">
        <v>36</v>
      </c>
      <c r="CK1724" s="2">
        <v>0</v>
      </c>
      <c r="CL1724" s="2">
        <v>50</v>
      </c>
      <c r="CM1724" s="2">
        <v>0</v>
      </c>
      <c r="CN1724" s="2">
        <v>36</v>
      </c>
      <c r="CO1724" s="2">
        <v>0</v>
      </c>
      <c r="CP1724" s="2">
        <v>36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36</v>
      </c>
      <c r="DC1724" s="2">
        <v>0</v>
      </c>
      <c r="DD1724" s="2">
        <v>36</v>
      </c>
      <c r="DE1724" s="2">
        <v>0</v>
      </c>
      <c r="DF1724" s="2">
        <v>50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  <c r="DX1724" s="2">
        <v>0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36</v>
      </c>
      <c r="EE1724" s="2">
        <v>0</v>
      </c>
      <c r="EF1724" s="2">
        <v>0</v>
      </c>
      <c r="EG1724" s="2">
        <v>0</v>
      </c>
      <c r="EH1724" s="2">
        <v>0</v>
      </c>
      <c r="EI1724" s="2">
        <v>0</v>
      </c>
      <c r="EJ1724" s="2">
        <v>0</v>
      </c>
      <c r="EK1724" s="2">
        <v>0</v>
      </c>
      <c r="EL1724" s="2">
        <v>0</v>
      </c>
      <c r="EM1724" s="2">
        <v>0</v>
      </c>
      <c r="EN1724" s="2">
        <v>0</v>
      </c>
      <c r="EO1724" s="2">
        <v>0</v>
      </c>
      <c r="EP1724" s="2">
        <v>0</v>
      </c>
      <c r="EQ1724" s="2">
        <v>0</v>
      </c>
      <c r="ER1724" s="2">
        <v>0</v>
      </c>
      <c r="ES1724" s="2">
        <v>0</v>
      </c>
      <c r="ET1724" s="2">
        <v>36</v>
      </c>
      <c r="EU1724" s="2">
        <v>0</v>
      </c>
      <c r="EV1724" s="2">
        <v>0</v>
      </c>
      <c r="EW1724" s="2">
        <v>0</v>
      </c>
      <c r="EX1724" s="2">
        <v>0</v>
      </c>
      <c r="EY1724" s="2">
        <v>0</v>
      </c>
      <c r="EZ1724" s="2">
        <v>0</v>
      </c>
      <c r="FA1724" s="2">
        <v>0</v>
      </c>
      <c r="FB1724" s="2">
        <v>0</v>
      </c>
      <c r="FC1724" s="2">
        <v>0</v>
      </c>
      <c r="FD1724" s="2">
        <v>0</v>
      </c>
      <c r="FE1724" s="2">
        <v>0</v>
      </c>
      <c r="FF1724" s="2">
        <v>0</v>
      </c>
      <c r="FG1724" s="2">
        <v>0</v>
      </c>
      <c r="FH1724" s="2">
        <v>0</v>
      </c>
      <c r="FI1724" s="2">
        <v>0</v>
      </c>
      <c r="FJ1724" s="2">
        <v>0</v>
      </c>
      <c r="FK1724" s="2">
        <v>0</v>
      </c>
      <c r="FL1724" s="2">
        <v>0</v>
      </c>
      <c r="FM1724" s="2">
        <v>0</v>
      </c>
      <c r="FN1724" s="2">
        <v>0</v>
      </c>
      <c r="FO1724" s="2">
        <v>0</v>
      </c>
      <c r="FP1724" s="2">
        <v>0</v>
      </c>
      <c r="FQ1724" s="2">
        <v>0</v>
      </c>
      <c r="FR1724" s="2">
        <v>0</v>
      </c>
      <c r="FS1724" s="2">
        <v>0</v>
      </c>
      <c r="FT1724" s="2">
        <v>50</v>
      </c>
      <c r="FU1724" s="2">
        <v>0</v>
      </c>
      <c r="FV1724" s="2">
        <v>0</v>
      </c>
      <c r="FW1724" s="2">
        <v>0</v>
      </c>
      <c r="FX1724" s="2">
        <v>0</v>
      </c>
      <c r="FY1724" s="2">
        <v>0</v>
      </c>
      <c r="FZ1724" s="2">
        <v>0</v>
      </c>
      <c r="GA1724" s="2">
        <v>0</v>
      </c>
      <c r="GB1724" s="2">
        <v>0</v>
      </c>
      <c r="GC1724" s="2">
        <v>0</v>
      </c>
      <c r="GD1724" s="2">
        <v>122</v>
      </c>
      <c r="GE1724" s="2">
        <v>3</v>
      </c>
      <c r="GF1724" s="2" t="s">
        <v>188</v>
      </c>
    </row>
    <row r="1725" spans="1:188" x14ac:dyDescent="0.7">
      <c r="A1725" s="2">
        <v>1694482</v>
      </c>
      <c r="B1725" s="2" t="s">
        <v>1911</v>
      </c>
      <c r="C1725" s="3">
        <v>41275</v>
      </c>
      <c r="D1725" s="2">
        <v>6</v>
      </c>
      <c r="E1725" s="2">
        <v>3</v>
      </c>
      <c r="F1725" s="2">
        <v>1</v>
      </c>
      <c r="G1725" s="2">
        <v>3</v>
      </c>
      <c r="H1725" s="2">
        <v>3</v>
      </c>
      <c r="I1725" s="2">
        <v>0</v>
      </c>
      <c r="J1725" s="2">
        <v>1</v>
      </c>
      <c r="K1725" s="2">
        <v>0</v>
      </c>
      <c r="L1725" s="2">
        <v>1</v>
      </c>
      <c r="M1725" s="2">
        <v>3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1</v>
      </c>
      <c r="AE1725" s="2">
        <v>0</v>
      </c>
      <c r="AF1725" s="2">
        <v>0</v>
      </c>
      <c r="AG1725" s="2">
        <v>0</v>
      </c>
      <c r="AH1725" s="2">
        <v>1</v>
      </c>
      <c r="AI1725" s="2">
        <v>1</v>
      </c>
      <c r="AJ1725" s="2">
        <v>0</v>
      </c>
      <c r="AK1725" s="2">
        <v>0</v>
      </c>
      <c r="AL1725" s="2">
        <v>0</v>
      </c>
      <c r="AM1725" s="2">
        <v>0</v>
      </c>
      <c r="AN1725" s="2">
        <v>1</v>
      </c>
      <c r="AO1725" s="2">
        <v>0</v>
      </c>
      <c r="AP1725" s="2">
        <v>0</v>
      </c>
      <c r="AQ1725" s="2">
        <v>0</v>
      </c>
      <c r="AR1725" s="2">
        <v>1</v>
      </c>
      <c r="AS1725" s="2">
        <v>0</v>
      </c>
      <c r="AT1725" s="2">
        <v>0</v>
      </c>
      <c r="AU1725" s="2">
        <v>0</v>
      </c>
      <c r="AV1725" s="2">
        <v>1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210</v>
      </c>
      <c r="CG1725" s="2">
        <v>100</v>
      </c>
      <c r="CH1725" s="2">
        <v>110</v>
      </c>
      <c r="CI1725" s="2">
        <v>0</v>
      </c>
      <c r="CJ1725" s="2">
        <v>50</v>
      </c>
      <c r="CK1725" s="2">
        <v>0</v>
      </c>
      <c r="CL1725" s="2">
        <v>50</v>
      </c>
      <c r="CM1725" s="2">
        <v>0</v>
      </c>
      <c r="CN1725" s="2">
        <v>110</v>
      </c>
      <c r="CO1725" s="2">
        <v>0</v>
      </c>
      <c r="CP1725" s="2">
        <v>50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0</v>
      </c>
      <c r="DA1725" s="2">
        <v>0</v>
      </c>
      <c r="DB1725" s="2">
        <v>110</v>
      </c>
      <c r="DC1725" s="2">
        <v>0</v>
      </c>
      <c r="DD1725" s="2">
        <v>50</v>
      </c>
      <c r="DE1725" s="2">
        <v>0</v>
      </c>
      <c r="DF1725" s="2">
        <v>50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10</v>
      </c>
      <c r="DW1725" s="2">
        <v>0</v>
      </c>
      <c r="DX1725" s="2">
        <v>0</v>
      </c>
      <c r="DY1725" s="2">
        <v>0</v>
      </c>
      <c r="DZ1725" s="2">
        <v>0</v>
      </c>
      <c r="EA1725" s="2">
        <v>50</v>
      </c>
      <c r="EB1725" s="2">
        <v>0</v>
      </c>
      <c r="EC1725" s="2">
        <v>50</v>
      </c>
      <c r="ED1725" s="2">
        <v>0</v>
      </c>
      <c r="EE1725" s="2">
        <v>0</v>
      </c>
      <c r="EF1725" s="2">
        <v>0</v>
      </c>
      <c r="EG1725" s="2">
        <v>0</v>
      </c>
      <c r="EH1725" s="2">
        <v>0</v>
      </c>
      <c r="EI1725" s="2">
        <v>0</v>
      </c>
      <c r="EJ1725" s="2">
        <v>0</v>
      </c>
      <c r="EK1725" s="2">
        <v>0</v>
      </c>
      <c r="EL1725" s="2">
        <v>0</v>
      </c>
      <c r="EM1725" s="2">
        <v>0</v>
      </c>
      <c r="EN1725" s="2">
        <v>0</v>
      </c>
      <c r="EO1725" s="2">
        <v>0</v>
      </c>
      <c r="EP1725" s="2">
        <v>0</v>
      </c>
      <c r="EQ1725" s="2">
        <v>0</v>
      </c>
      <c r="ER1725" s="2">
        <v>0</v>
      </c>
      <c r="ES1725" s="2">
        <v>0</v>
      </c>
      <c r="ET1725" s="2">
        <v>0</v>
      </c>
      <c r="EU1725" s="2">
        <v>0</v>
      </c>
      <c r="EV1725" s="2">
        <v>50</v>
      </c>
      <c r="EW1725" s="2">
        <v>0</v>
      </c>
      <c r="EX1725" s="2">
        <v>0</v>
      </c>
      <c r="EY1725" s="2">
        <v>0</v>
      </c>
      <c r="EZ1725" s="2">
        <v>0</v>
      </c>
      <c r="FA1725" s="2">
        <v>0</v>
      </c>
      <c r="FB1725" s="2">
        <v>0</v>
      </c>
      <c r="FC1725" s="2">
        <v>0</v>
      </c>
      <c r="FD1725" s="2">
        <v>0</v>
      </c>
      <c r="FE1725" s="2">
        <v>0</v>
      </c>
      <c r="FF1725" s="2">
        <v>0</v>
      </c>
      <c r="FG1725" s="2">
        <v>0</v>
      </c>
      <c r="FH1725" s="2">
        <v>0</v>
      </c>
      <c r="FI1725" s="2">
        <v>0</v>
      </c>
      <c r="FJ1725" s="2">
        <v>0</v>
      </c>
      <c r="FK1725" s="2">
        <v>0</v>
      </c>
      <c r="FL1725" s="2">
        <v>0</v>
      </c>
      <c r="FM1725" s="2">
        <v>0</v>
      </c>
      <c r="FN1725" s="2">
        <v>0</v>
      </c>
      <c r="FO1725" s="2">
        <v>0</v>
      </c>
      <c r="FP1725" s="2">
        <v>0</v>
      </c>
      <c r="FQ1725" s="2">
        <v>0</v>
      </c>
      <c r="FR1725" s="2">
        <v>0</v>
      </c>
      <c r="FS1725" s="2">
        <v>50</v>
      </c>
      <c r="FT1725" s="2">
        <v>0</v>
      </c>
      <c r="FU1725" s="2">
        <v>0</v>
      </c>
      <c r="FV1725" s="2">
        <v>0</v>
      </c>
      <c r="FW1725" s="2">
        <v>0</v>
      </c>
      <c r="FX1725" s="2">
        <v>0</v>
      </c>
      <c r="FY1725" s="2">
        <v>0</v>
      </c>
      <c r="FZ1725" s="2">
        <v>0</v>
      </c>
      <c r="GA1725" s="2">
        <v>0</v>
      </c>
      <c r="GB1725" s="2">
        <v>0</v>
      </c>
      <c r="GC1725" s="2">
        <v>0</v>
      </c>
      <c r="GD1725" s="2">
        <v>210</v>
      </c>
      <c r="GE1725" s="2">
        <v>5</v>
      </c>
      <c r="GF1725" s="2" t="s">
        <v>188</v>
      </c>
    </row>
    <row r="1726" spans="1:188" x14ac:dyDescent="0.7">
      <c r="A1726" s="2">
        <v>1694706</v>
      </c>
      <c r="B1726" s="2" t="s">
        <v>1912</v>
      </c>
      <c r="C1726" s="3">
        <v>41640</v>
      </c>
      <c r="D1726" s="2">
        <v>5</v>
      </c>
      <c r="E1726" s="2">
        <v>3</v>
      </c>
      <c r="F1726" s="2">
        <v>1</v>
      </c>
      <c r="G1726" s="2">
        <v>3</v>
      </c>
      <c r="H1726" s="2">
        <v>0</v>
      </c>
      <c r="I1726" s="2">
        <v>1</v>
      </c>
      <c r="J1726" s="2">
        <v>0</v>
      </c>
      <c r="K1726" s="2">
        <v>2</v>
      </c>
      <c r="L1726" s="2">
        <v>0</v>
      </c>
      <c r="M1726" s="2">
        <v>1</v>
      </c>
      <c r="N1726" s="2">
        <v>0</v>
      </c>
      <c r="O1726" s="2">
        <v>2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1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</v>
      </c>
      <c r="AI1726" s="2">
        <v>1</v>
      </c>
      <c r="AJ1726" s="2">
        <v>0</v>
      </c>
      <c r="AK1726" s="2">
        <v>0</v>
      </c>
      <c r="AL1726" s="2">
        <v>0</v>
      </c>
      <c r="AM1726" s="2">
        <v>0</v>
      </c>
      <c r="AN1726" s="2">
        <v>1</v>
      </c>
      <c r="AO1726" s="2">
        <v>0</v>
      </c>
      <c r="AP1726" s="2">
        <v>0</v>
      </c>
      <c r="AQ1726" s="2">
        <v>0</v>
      </c>
      <c r="AR1726" s="2">
        <v>1</v>
      </c>
      <c r="AS1726" s="2">
        <v>0</v>
      </c>
      <c r="AT1726" s="2">
        <v>0</v>
      </c>
      <c r="AU1726" s="2">
        <v>0</v>
      </c>
      <c r="AV1726" s="2">
        <v>1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1300</v>
      </c>
      <c r="CG1726" s="2">
        <v>1250</v>
      </c>
      <c r="CH1726" s="2">
        <v>0</v>
      </c>
      <c r="CI1726" s="2">
        <v>300</v>
      </c>
      <c r="CJ1726" s="2">
        <v>0</v>
      </c>
      <c r="CK1726" s="2">
        <v>1000</v>
      </c>
      <c r="CL1726" s="2">
        <v>0</v>
      </c>
      <c r="CM1726" s="2">
        <v>0</v>
      </c>
      <c r="CN1726" s="2">
        <v>0</v>
      </c>
      <c r="CO1726" s="2">
        <v>300</v>
      </c>
      <c r="CP1726" s="2">
        <v>0</v>
      </c>
      <c r="CQ1726" s="2">
        <v>1000</v>
      </c>
      <c r="CR1726" s="2">
        <v>0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300</v>
      </c>
      <c r="DC1726" s="2">
        <v>0</v>
      </c>
      <c r="DD1726" s="2">
        <v>1000</v>
      </c>
      <c r="DE1726" s="2">
        <v>0</v>
      </c>
      <c r="DF1726" s="2">
        <v>250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>
        <v>0</v>
      </c>
      <c r="EJ1726" s="2">
        <v>0</v>
      </c>
      <c r="EK1726" s="2">
        <v>0</v>
      </c>
      <c r="EL1726" s="2">
        <v>0</v>
      </c>
      <c r="EM1726" s="2">
        <v>0</v>
      </c>
      <c r="EN1726" s="2">
        <v>0</v>
      </c>
      <c r="EO1726" s="2">
        <v>300</v>
      </c>
      <c r="EP1726" s="2">
        <v>0</v>
      </c>
      <c r="EQ1726" s="2">
        <v>0</v>
      </c>
      <c r="ER1726" s="2">
        <v>0</v>
      </c>
      <c r="ES1726" s="2">
        <v>0</v>
      </c>
      <c r="ET1726" s="2">
        <v>0</v>
      </c>
      <c r="EU1726" s="2">
        <v>0</v>
      </c>
      <c r="EV1726" s="2">
        <v>0</v>
      </c>
      <c r="EW1726" s="2">
        <v>0</v>
      </c>
      <c r="EX1726" s="2">
        <v>0</v>
      </c>
      <c r="EY1726" s="2">
        <v>0</v>
      </c>
      <c r="EZ1726" s="2">
        <v>0</v>
      </c>
      <c r="FA1726" s="2">
        <v>0</v>
      </c>
      <c r="FB1726" s="2">
        <v>0</v>
      </c>
      <c r="FC1726" s="2">
        <v>0</v>
      </c>
      <c r="FD1726" s="2">
        <v>0</v>
      </c>
      <c r="FE1726" s="2">
        <v>0</v>
      </c>
      <c r="FF1726" s="2">
        <v>500</v>
      </c>
      <c r="FG1726" s="2">
        <v>0</v>
      </c>
      <c r="FH1726" s="2">
        <v>0</v>
      </c>
      <c r="FI1726" s="2">
        <v>0</v>
      </c>
      <c r="FJ1726" s="2">
        <v>0</v>
      </c>
      <c r="FK1726" s="2">
        <v>0</v>
      </c>
      <c r="FL1726" s="2">
        <v>0</v>
      </c>
      <c r="FM1726" s="2">
        <v>500</v>
      </c>
      <c r="FN1726" s="2">
        <v>0</v>
      </c>
      <c r="FO1726" s="2">
        <v>0</v>
      </c>
      <c r="FP1726" s="2">
        <v>0</v>
      </c>
      <c r="FQ1726" s="2">
        <v>0</v>
      </c>
      <c r="FR1726" s="2">
        <v>0</v>
      </c>
      <c r="FS1726" s="2">
        <v>0</v>
      </c>
      <c r="FT1726" s="2">
        <v>0</v>
      </c>
      <c r="FU1726" s="2">
        <v>0</v>
      </c>
      <c r="FV1726" s="2">
        <v>0</v>
      </c>
      <c r="FW1726" s="2">
        <v>0</v>
      </c>
      <c r="FX1726" s="2">
        <v>0</v>
      </c>
      <c r="FY1726" s="2">
        <v>0</v>
      </c>
      <c r="FZ1726" s="2">
        <v>0</v>
      </c>
      <c r="GA1726" s="2">
        <v>0</v>
      </c>
      <c r="GB1726" s="2">
        <v>0</v>
      </c>
      <c r="GC1726" s="2">
        <v>0</v>
      </c>
      <c r="GD1726" s="2">
        <v>1300</v>
      </c>
      <c r="GE1726" s="2">
        <v>3</v>
      </c>
      <c r="GF1726" s="2" t="s">
        <v>188</v>
      </c>
    </row>
    <row r="1727" spans="1:188" x14ac:dyDescent="0.7">
      <c r="A1727" s="2">
        <v>1696925</v>
      </c>
      <c r="B1727" s="2" t="s">
        <v>1913</v>
      </c>
      <c r="C1727" s="3">
        <v>41640</v>
      </c>
      <c r="D1727" s="2">
        <v>5</v>
      </c>
      <c r="E1727" s="2">
        <v>3</v>
      </c>
      <c r="F1727" s="2">
        <v>1</v>
      </c>
      <c r="G1727" s="2">
        <v>3</v>
      </c>
      <c r="H1727" s="2">
        <v>0</v>
      </c>
      <c r="I1727" s="2">
        <v>1</v>
      </c>
      <c r="J1727" s="2">
        <v>0</v>
      </c>
      <c r="K1727" s="2">
        <v>2</v>
      </c>
      <c r="L1727" s="2">
        <v>0</v>
      </c>
      <c r="M1727" s="2">
        <v>1</v>
      </c>
      <c r="N1727" s="2">
        <v>0</v>
      </c>
      <c r="O1727" s="2">
        <v>2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1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1</v>
      </c>
      <c r="AI1727" s="2">
        <v>1</v>
      </c>
      <c r="AJ1727" s="2">
        <v>0</v>
      </c>
      <c r="AK1727" s="2">
        <v>0</v>
      </c>
      <c r="AL1727" s="2">
        <v>0</v>
      </c>
      <c r="AM1727" s="2">
        <v>0</v>
      </c>
      <c r="AN1727" s="2">
        <v>1</v>
      </c>
      <c r="AO1727" s="2">
        <v>0</v>
      </c>
      <c r="AP1727" s="2">
        <v>0</v>
      </c>
      <c r="AQ1727" s="2">
        <v>0</v>
      </c>
      <c r="AR1727" s="2">
        <v>1</v>
      </c>
      <c r="AS1727" s="2">
        <v>0</v>
      </c>
      <c r="AT1727" s="2">
        <v>0</v>
      </c>
      <c r="AU1727" s="2">
        <v>0</v>
      </c>
      <c r="AV1727" s="2">
        <v>1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1500</v>
      </c>
      <c r="CG1727" s="2">
        <v>1328.89</v>
      </c>
      <c r="CH1727" s="2">
        <v>0</v>
      </c>
      <c r="CI1727" s="2">
        <v>500</v>
      </c>
      <c r="CJ1727" s="2">
        <v>0</v>
      </c>
      <c r="CK1727" s="2">
        <v>1000</v>
      </c>
      <c r="CL1727" s="2">
        <v>0</v>
      </c>
      <c r="CM1727" s="2">
        <v>0</v>
      </c>
      <c r="CN1727" s="2">
        <v>0</v>
      </c>
      <c r="CO1727" s="2">
        <v>500</v>
      </c>
      <c r="CP1727" s="2">
        <v>0</v>
      </c>
      <c r="CQ1727" s="2">
        <v>1000</v>
      </c>
      <c r="CR1727" s="2">
        <v>0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0</v>
      </c>
      <c r="CZ1727" s="2">
        <v>0</v>
      </c>
      <c r="DA1727" s="2">
        <v>0</v>
      </c>
      <c r="DB1727" s="2">
        <v>500</v>
      </c>
      <c r="DC1727" s="2">
        <v>0</v>
      </c>
      <c r="DD1727" s="2">
        <v>1000</v>
      </c>
      <c r="DE1727" s="2">
        <v>0</v>
      </c>
      <c r="DF1727" s="2">
        <v>328.89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0</v>
      </c>
      <c r="EJ1727" s="2">
        <v>0</v>
      </c>
      <c r="EK1727" s="2">
        <v>0</v>
      </c>
      <c r="EL1727" s="2">
        <v>0</v>
      </c>
      <c r="EM1727" s="2">
        <v>0</v>
      </c>
      <c r="EN1727" s="2">
        <v>0</v>
      </c>
      <c r="EO1727" s="2">
        <v>0</v>
      </c>
      <c r="EP1727" s="2">
        <v>0</v>
      </c>
      <c r="EQ1727" s="2">
        <v>500</v>
      </c>
      <c r="ER1727" s="2">
        <v>0</v>
      </c>
      <c r="ES1727" s="2">
        <v>0</v>
      </c>
      <c r="ET1727" s="2">
        <v>0</v>
      </c>
      <c r="EU1727" s="2">
        <v>0</v>
      </c>
      <c r="EV1727" s="2">
        <v>0</v>
      </c>
      <c r="EW1727" s="2">
        <v>0</v>
      </c>
      <c r="EX1727" s="2">
        <v>0</v>
      </c>
      <c r="EY1727" s="2">
        <v>0</v>
      </c>
      <c r="EZ1727" s="2">
        <v>0</v>
      </c>
      <c r="FA1727" s="2">
        <v>0</v>
      </c>
      <c r="FB1727" s="2">
        <v>0</v>
      </c>
      <c r="FC1727" s="2">
        <v>0</v>
      </c>
      <c r="FD1727" s="2">
        <v>0</v>
      </c>
      <c r="FE1727" s="2">
        <v>0</v>
      </c>
      <c r="FF1727" s="2">
        <v>0</v>
      </c>
      <c r="FG1727" s="2">
        <v>500</v>
      </c>
      <c r="FH1727" s="2">
        <v>0</v>
      </c>
      <c r="FI1727" s="2">
        <v>0</v>
      </c>
      <c r="FJ1727" s="2">
        <v>0</v>
      </c>
      <c r="FK1727" s="2">
        <v>0</v>
      </c>
      <c r="FL1727" s="2">
        <v>0</v>
      </c>
      <c r="FM1727" s="2">
        <v>0</v>
      </c>
      <c r="FN1727" s="2">
        <v>500</v>
      </c>
      <c r="FO1727" s="2">
        <v>0</v>
      </c>
      <c r="FP1727" s="2">
        <v>0</v>
      </c>
      <c r="FQ1727" s="2">
        <v>0</v>
      </c>
      <c r="FR1727" s="2">
        <v>0</v>
      </c>
      <c r="FS1727" s="2">
        <v>0</v>
      </c>
      <c r="FT1727" s="2">
        <v>0</v>
      </c>
      <c r="FU1727" s="2">
        <v>0</v>
      </c>
      <c r="FV1727" s="2">
        <v>0</v>
      </c>
      <c r="FW1727" s="2">
        <v>0</v>
      </c>
      <c r="FX1727" s="2">
        <v>0</v>
      </c>
      <c r="FY1727" s="2">
        <v>0</v>
      </c>
      <c r="FZ1727" s="2">
        <v>0</v>
      </c>
      <c r="GA1727" s="2">
        <v>0</v>
      </c>
      <c r="GB1727" s="2">
        <v>0</v>
      </c>
      <c r="GC1727" s="2">
        <v>0</v>
      </c>
      <c r="GD1727" s="2">
        <v>1500</v>
      </c>
      <c r="GE1727" s="2">
        <v>3</v>
      </c>
      <c r="GF1727" s="2" t="s">
        <v>188</v>
      </c>
    </row>
    <row r="1728" spans="1:188" x14ac:dyDescent="0.7">
      <c r="A1728" s="2">
        <v>1699169</v>
      </c>
      <c r="B1728" s="2" t="s">
        <v>1914</v>
      </c>
      <c r="C1728" s="3">
        <v>41640</v>
      </c>
      <c r="D1728" s="2">
        <v>5</v>
      </c>
      <c r="E1728" s="2">
        <v>3</v>
      </c>
      <c r="F1728" s="2">
        <v>1</v>
      </c>
      <c r="G1728" s="2">
        <v>3</v>
      </c>
      <c r="H1728" s="2">
        <v>0</v>
      </c>
      <c r="I1728" s="2">
        <v>1</v>
      </c>
      <c r="J1728" s="2">
        <v>0</v>
      </c>
      <c r="K1728" s="2">
        <v>16</v>
      </c>
      <c r="L1728" s="2">
        <v>0</v>
      </c>
      <c r="M1728" s="2">
        <v>1</v>
      </c>
      <c r="N1728" s="2">
        <v>0</v>
      </c>
      <c r="O1728" s="2">
        <v>16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1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1</v>
      </c>
      <c r="AI1728" s="2">
        <v>1</v>
      </c>
      <c r="AJ1728" s="2">
        <v>0</v>
      </c>
      <c r="AK1728" s="2">
        <v>0</v>
      </c>
      <c r="AL1728" s="2">
        <v>0</v>
      </c>
      <c r="AM1728" s="2">
        <v>0</v>
      </c>
      <c r="AN1728" s="2">
        <v>1</v>
      </c>
      <c r="AO1728" s="2">
        <v>0</v>
      </c>
      <c r="AP1728" s="2">
        <v>0</v>
      </c>
      <c r="AQ1728" s="2">
        <v>0</v>
      </c>
      <c r="AR1728" s="2">
        <v>1</v>
      </c>
      <c r="AS1728" s="2">
        <v>0</v>
      </c>
      <c r="AT1728" s="2">
        <v>0</v>
      </c>
      <c r="AU1728" s="2">
        <v>0</v>
      </c>
      <c r="AV1728" s="2">
        <v>1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1179.55</v>
      </c>
      <c r="CG1728" s="2">
        <v>1170.1600000000001</v>
      </c>
      <c r="CH1728" s="2">
        <v>0</v>
      </c>
      <c r="CI1728" s="2">
        <v>59.39</v>
      </c>
      <c r="CJ1728" s="2">
        <v>0</v>
      </c>
      <c r="CK1728" s="2">
        <v>1120.1600000000001</v>
      </c>
      <c r="CL1728" s="2">
        <v>0</v>
      </c>
      <c r="CM1728" s="2">
        <v>0</v>
      </c>
      <c r="CN1728" s="2">
        <v>0</v>
      </c>
      <c r="CO1728" s="2">
        <v>59.39</v>
      </c>
      <c r="CP1728" s="2">
        <v>0</v>
      </c>
      <c r="CQ1728" s="2">
        <v>1120.1600000000001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59.39</v>
      </c>
      <c r="DC1728" s="2">
        <v>0</v>
      </c>
      <c r="DD1728" s="2">
        <v>1120.1600000000001</v>
      </c>
      <c r="DE1728" s="2">
        <v>0</v>
      </c>
      <c r="DF1728" s="2">
        <v>50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0</v>
      </c>
      <c r="EF1728" s="2">
        <v>0</v>
      </c>
      <c r="EG1728" s="2">
        <v>0</v>
      </c>
      <c r="EH1728" s="2">
        <v>0</v>
      </c>
      <c r="EI1728" s="2">
        <v>0</v>
      </c>
      <c r="EJ1728" s="2">
        <v>0</v>
      </c>
      <c r="EK1728" s="2">
        <v>59.39</v>
      </c>
      <c r="EL1728" s="2">
        <v>0</v>
      </c>
      <c r="EM1728" s="2">
        <v>0</v>
      </c>
      <c r="EN1728" s="2">
        <v>0</v>
      </c>
      <c r="EO1728" s="2">
        <v>0</v>
      </c>
      <c r="EP1728" s="2">
        <v>0</v>
      </c>
      <c r="EQ1728" s="2">
        <v>0</v>
      </c>
      <c r="ER1728" s="2">
        <v>0</v>
      </c>
      <c r="ES1728" s="2">
        <v>0</v>
      </c>
      <c r="ET1728" s="2">
        <v>0</v>
      </c>
      <c r="EU1728" s="2">
        <v>0</v>
      </c>
      <c r="EV1728" s="2">
        <v>0</v>
      </c>
      <c r="EW1728" s="2">
        <v>0</v>
      </c>
      <c r="EX1728" s="2">
        <v>0</v>
      </c>
      <c r="EY1728" s="2">
        <v>0</v>
      </c>
      <c r="EZ1728" s="2">
        <v>0</v>
      </c>
      <c r="FA1728" s="2">
        <v>0</v>
      </c>
      <c r="FB1728" s="2">
        <v>0</v>
      </c>
      <c r="FC1728" s="2">
        <v>0</v>
      </c>
      <c r="FD1728" s="2">
        <v>0</v>
      </c>
      <c r="FE1728" s="2">
        <v>0</v>
      </c>
      <c r="FF1728" s="2">
        <v>175.45</v>
      </c>
      <c r="FG1728" s="2">
        <v>0</v>
      </c>
      <c r="FH1728" s="2">
        <v>0</v>
      </c>
      <c r="FI1728" s="2">
        <v>0</v>
      </c>
      <c r="FJ1728" s="2">
        <v>50</v>
      </c>
      <c r="FK1728" s="2">
        <v>0</v>
      </c>
      <c r="FL1728" s="2">
        <v>0</v>
      </c>
      <c r="FM1728" s="2">
        <v>0</v>
      </c>
      <c r="FN1728" s="2">
        <v>0</v>
      </c>
      <c r="FO1728" s="2">
        <v>0</v>
      </c>
      <c r="FP1728" s="2">
        <v>0</v>
      </c>
      <c r="FQ1728" s="2">
        <v>894.71</v>
      </c>
      <c r="FR1728" s="2">
        <v>0</v>
      </c>
      <c r="FS1728" s="2">
        <v>0</v>
      </c>
      <c r="FT1728" s="2">
        <v>0</v>
      </c>
      <c r="FU1728" s="2">
        <v>0</v>
      </c>
      <c r="FV1728" s="2">
        <v>0</v>
      </c>
      <c r="FW1728" s="2">
        <v>0</v>
      </c>
      <c r="FX1728" s="2">
        <v>0</v>
      </c>
      <c r="FY1728" s="2">
        <v>0</v>
      </c>
      <c r="FZ1728" s="2">
        <v>0</v>
      </c>
      <c r="GA1728" s="2">
        <v>0</v>
      </c>
      <c r="GB1728" s="2">
        <v>0</v>
      </c>
      <c r="GC1728" s="2">
        <v>0</v>
      </c>
      <c r="GD1728" s="2">
        <v>1179.55</v>
      </c>
      <c r="GE1728" s="2">
        <v>17</v>
      </c>
      <c r="GF1728" s="2" t="s">
        <v>188</v>
      </c>
    </row>
    <row r="1729" spans="1:188" x14ac:dyDescent="0.7">
      <c r="A1729" s="2">
        <v>1699731</v>
      </c>
      <c r="B1729" s="2" t="s">
        <v>1915</v>
      </c>
      <c r="C1729" s="3">
        <v>41275</v>
      </c>
      <c r="D1729" s="2">
        <v>6</v>
      </c>
      <c r="E1729" s="2">
        <v>3</v>
      </c>
      <c r="F1729" s="2">
        <v>1</v>
      </c>
      <c r="G1729" s="2">
        <v>3</v>
      </c>
      <c r="H1729" s="2">
        <v>1</v>
      </c>
      <c r="I1729" s="2">
        <v>0</v>
      </c>
      <c r="J1729" s="2">
        <v>2</v>
      </c>
      <c r="K1729" s="2">
        <v>0</v>
      </c>
      <c r="L1729" s="2">
        <v>2</v>
      </c>
      <c r="M1729" s="2">
        <v>1</v>
      </c>
      <c r="N1729" s="2">
        <v>0</v>
      </c>
      <c r="O1729" s="2">
        <v>2</v>
      </c>
      <c r="P1729" s="2">
        <v>0</v>
      </c>
      <c r="Q1729" s="2">
        <v>2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1</v>
      </c>
      <c r="AE1729" s="2">
        <v>0</v>
      </c>
      <c r="AF1729" s="2">
        <v>0</v>
      </c>
      <c r="AG1729" s="2">
        <v>0</v>
      </c>
      <c r="AH1729" s="2">
        <v>1</v>
      </c>
      <c r="AI1729" s="2">
        <v>1</v>
      </c>
      <c r="AJ1729" s="2">
        <v>0</v>
      </c>
      <c r="AK1729" s="2">
        <v>0</v>
      </c>
      <c r="AL1729" s="2">
        <v>0</v>
      </c>
      <c r="AM1729" s="2">
        <v>0</v>
      </c>
      <c r="AN1729" s="2">
        <v>1</v>
      </c>
      <c r="AO1729" s="2">
        <v>0</v>
      </c>
      <c r="AP1729" s="2">
        <v>0</v>
      </c>
      <c r="AQ1729" s="2">
        <v>0</v>
      </c>
      <c r="AR1729" s="2">
        <v>1</v>
      </c>
      <c r="AS1729" s="2">
        <v>0</v>
      </c>
      <c r="AT1729" s="2">
        <v>0</v>
      </c>
      <c r="AU1729" s="2">
        <v>0</v>
      </c>
      <c r="AV1729" s="2">
        <v>1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1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170</v>
      </c>
      <c r="CG1729" s="2">
        <v>145</v>
      </c>
      <c r="CH1729" s="2">
        <v>25</v>
      </c>
      <c r="CI1729" s="2">
        <v>0</v>
      </c>
      <c r="CJ1729" s="2">
        <v>70</v>
      </c>
      <c r="CK1729" s="2">
        <v>0</v>
      </c>
      <c r="CL1729" s="2">
        <v>75</v>
      </c>
      <c r="CM1729" s="2">
        <v>0</v>
      </c>
      <c r="CN1729" s="2">
        <v>25</v>
      </c>
      <c r="CO1729" s="2">
        <v>0</v>
      </c>
      <c r="CP1729" s="2">
        <v>70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25</v>
      </c>
      <c r="DC1729" s="2">
        <v>0</v>
      </c>
      <c r="DD1729" s="2">
        <v>70</v>
      </c>
      <c r="DE1729" s="2">
        <v>0</v>
      </c>
      <c r="DF1729" s="2">
        <v>75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25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0</v>
      </c>
      <c r="EF1729" s="2">
        <v>0</v>
      </c>
      <c r="EG1729" s="2">
        <v>0</v>
      </c>
      <c r="EH1729" s="2">
        <v>0</v>
      </c>
      <c r="EI1729" s="2">
        <v>0</v>
      </c>
      <c r="EJ1729" s="2">
        <v>0</v>
      </c>
      <c r="EK1729" s="2">
        <v>0</v>
      </c>
      <c r="EL1729" s="2">
        <v>0</v>
      </c>
      <c r="EM1729" s="2">
        <v>0</v>
      </c>
      <c r="EN1729" s="2">
        <v>0</v>
      </c>
      <c r="EO1729" s="2">
        <v>0</v>
      </c>
      <c r="EP1729" s="2">
        <v>0</v>
      </c>
      <c r="EQ1729" s="2">
        <v>0</v>
      </c>
      <c r="ER1729" s="2">
        <v>0</v>
      </c>
      <c r="ES1729" s="2">
        <v>0</v>
      </c>
      <c r="ET1729" s="2">
        <v>0</v>
      </c>
      <c r="EU1729" s="2">
        <v>0</v>
      </c>
      <c r="EV1729" s="2">
        <v>0</v>
      </c>
      <c r="EW1729" s="2">
        <v>0</v>
      </c>
      <c r="EX1729" s="2">
        <v>0</v>
      </c>
      <c r="EY1729" s="2">
        <v>0</v>
      </c>
      <c r="EZ1729" s="2">
        <v>70</v>
      </c>
      <c r="FA1729" s="2">
        <v>0</v>
      </c>
      <c r="FB1729" s="2">
        <v>0</v>
      </c>
      <c r="FC1729" s="2">
        <v>0</v>
      </c>
      <c r="FD1729" s="2">
        <v>0</v>
      </c>
      <c r="FE1729" s="2">
        <v>0</v>
      </c>
      <c r="FF1729" s="2">
        <v>0</v>
      </c>
      <c r="FG1729" s="2">
        <v>0</v>
      </c>
      <c r="FH1729" s="2">
        <v>0</v>
      </c>
      <c r="FI1729" s="2">
        <v>0</v>
      </c>
      <c r="FJ1729" s="2">
        <v>0</v>
      </c>
      <c r="FK1729" s="2">
        <v>0</v>
      </c>
      <c r="FL1729" s="2">
        <v>0</v>
      </c>
      <c r="FM1729" s="2">
        <v>0</v>
      </c>
      <c r="FN1729" s="2">
        <v>0</v>
      </c>
      <c r="FO1729" s="2">
        <v>0</v>
      </c>
      <c r="FP1729" s="2">
        <v>0</v>
      </c>
      <c r="FQ1729" s="2">
        <v>0</v>
      </c>
      <c r="FR1729" s="2">
        <v>50</v>
      </c>
      <c r="FS1729" s="2">
        <v>0</v>
      </c>
      <c r="FT1729" s="2">
        <v>0</v>
      </c>
      <c r="FU1729" s="2">
        <v>0</v>
      </c>
      <c r="FV1729" s="2">
        <v>0</v>
      </c>
      <c r="FW1729" s="2">
        <v>0</v>
      </c>
      <c r="FX1729" s="2">
        <v>0</v>
      </c>
      <c r="FY1729" s="2">
        <v>0</v>
      </c>
      <c r="FZ1729" s="2">
        <v>0</v>
      </c>
      <c r="GA1729" s="2">
        <v>25</v>
      </c>
      <c r="GB1729" s="2">
        <v>0</v>
      </c>
      <c r="GC1729" s="2">
        <v>0</v>
      </c>
      <c r="GD1729" s="2">
        <v>170</v>
      </c>
      <c r="GE1729" s="2">
        <v>5</v>
      </c>
      <c r="GF1729" s="2" t="s">
        <v>188</v>
      </c>
    </row>
    <row r="1730" spans="1:188" x14ac:dyDescent="0.7">
      <c r="A1730" s="2">
        <v>1700244</v>
      </c>
      <c r="B1730" s="2" t="s">
        <v>1916</v>
      </c>
      <c r="C1730" s="3">
        <v>41275</v>
      </c>
      <c r="D1730" s="2">
        <v>6</v>
      </c>
      <c r="E1730" s="2">
        <v>3</v>
      </c>
      <c r="F1730" s="2">
        <v>1</v>
      </c>
      <c r="G1730" s="2">
        <v>3</v>
      </c>
      <c r="H1730" s="2">
        <v>1</v>
      </c>
      <c r="I1730" s="2">
        <v>0</v>
      </c>
      <c r="J1730" s="2">
        <v>1</v>
      </c>
      <c r="K1730" s="2">
        <v>0</v>
      </c>
      <c r="L1730" s="2">
        <v>1</v>
      </c>
      <c r="M1730" s="2">
        <v>1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1</v>
      </c>
      <c r="AE1730" s="2">
        <v>0</v>
      </c>
      <c r="AF1730" s="2">
        <v>0</v>
      </c>
      <c r="AG1730" s="2">
        <v>0</v>
      </c>
      <c r="AH1730" s="2">
        <v>1</v>
      </c>
      <c r="AI1730" s="2">
        <v>1</v>
      </c>
      <c r="AJ1730" s="2">
        <v>0</v>
      </c>
      <c r="AK1730" s="2">
        <v>0</v>
      </c>
      <c r="AL1730" s="2">
        <v>0</v>
      </c>
      <c r="AM1730" s="2">
        <v>0</v>
      </c>
      <c r="AN1730" s="2">
        <v>1</v>
      </c>
      <c r="AO1730" s="2">
        <v>0</v>
      </c>
      <c r="AP1730" s="2">
        <v>0</v>
      </c>
      <c r="AQ1730" s="2">
        <v>0</v>
      </c>
      <c r="AR1730" s="2">
        <v>1</v>
      </c>
      <c r="AS1730" s="2">
        <v>0</v>
      </c>
      <c r="AT1730" s="2">
        <v>0</v>
      </c>
      <c r="AU1730" s="2">
        <v>0</v>
      </c>
      <c r="AV1730" s="2">
        <v>1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1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160</v>
      </c>
      <c r="CG1730" s="2">
        <v>110</v>
      </c>
      <c r="CH1730" s="2">
        <v>50</v>
      </c>
      <c r="CI1730" s="2">
        <v>0</v>
      </c>
      <c r="CJ1730" s="2">
        <v>60</v>
      </c>
      <c r="CK1730" s="2">
        <v>0</v>
      </c>
      <c r="CL1730" s="2">
        <v>50</v>
      </c>
      <c r="CM1730" s="2">
        <v>0</v>
      </c>
      <c r="CN1730" s="2">
        <v>50</v>
      </c>
      <c r="CO1730" s="2">
        <v>0</v>
      </c>
      <c r="CP1730" s="2">
        <v>60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50</v>
      </c>
      <c r="DC1730" s="2">
        <v>0</v>
      </c>
      <c r="DD1730" s="2">
        <v>60</v>
      </c>
      <c r="DE1730" s="2">
        <v>0</v>
      </c>
      <c r="DF1730" s="2">
        <v>50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50</v>
      </c>
      <c r="EE1730" s="2">
        <v>0</v>
      </c>
      <c r="EF1730" s="2">
        <v>0</v>
      </c>
      <c r="EG1730" s="2">
        <v>0</v>
      </c>
      <c r="EH1730" s="2">
        <v>0</v>
      </c>
      <c r="EI1730" s="2">
        <v>0</v>
      </c>
      <c r="EJ1730" s="2">
        <v>0</v>
      </c>
      <c r="EK1730" s="2">
        <v>0</v>
      </c>
      <c r="EL1730" s="2">
        <v>0</v>
      </c>
      <c r="EM1730" s="2">
        <v>0</v>
      </c>
      <c r="EN1730" s="2">
        <v>0</v>
      </c>
      <c r="EO1730" s="2">
        <v>0</v>
      </c>
      <c r="EP1730" s="2">
        <v>0</v>
      </c>
      <c r="EQ1730" s="2">
        <v>0</v>
      </c>
      <c r="ER1730" s="2">
        <v>0</v>
      </c>
      <c r="ES1730" s="2">
        <v>0</v>
      </c>
      <c r="ET1730" s="2">
        <v>0</v>
      </c>
      <c r="EU1730" s="2">
        <v>0</v>
      </c>
      <c r="EV1730" s="2">
        <v>0</v>
      </c>
      <c r="EW1730" s="2">
        <v>0</v>
      </c>
      <c r="EX1730" s="2">
        <v>0</v>
      </c>
      <c r="EY1730" s="2">
        <v>0</v>
      </c>
      <c r="EZ1730" s="2">
        <v>0</v>
      </c>
      <c r="FA1730" s="2">
        <v>0</v>
      </c>
      <c r="FB1730" s="2">
        <v>60</v>
      </c>
      <c r="FC1730" s="2">
        <v>0</v>
      </c>
      <c r="FD1730" s="2">
        <v>0</v>
      </c>
      <c r="FE1730" s="2">
        <v>0</v>
      </c>
      <c r="FF1730" s="2">
        <v>0</v>
      </c>
      <c r="FG1730" s="2">
        <v>0</v>
      </c>
      <c r="FH1730" s="2">
        <v>0</v>
      </c>
      <c r="FI1730" s="2">
        <v>0</v>
      </c>
      <c r="FJ1730" s="2">
        <v>0</v>
      </c>
      <c r="FK1730" s="2">
        <v>0</v>
      </c>
      <c r="FL1730" s="2">
        <v>0</v>
      </c>
      <c r="FM1730" s="2">
        <v>0</v>
      </c>
      <c r="FN1730" s="2">
        <v>0</v>
      </c>
      <c r="FO1730" s="2">
        <v>0</v>
      </c>
      <c r="FP1730" s="2">
        <v>0</v>
      </c>
      <c r="FQ1730" s="2">
        <v>0</v>
      </c>
      <c r="FR1730" s="2">
        <v>0</v>
      </c>
      <c r="FS1730" s="2">
        <v>0</v>
      </c>
      <c r="FT1730" s="2">
        <v>0</v>
      </c>
      <c r="FU1730" s="2">
        <v>50</v>
      </c>
      <c r="FV1730" s="2">
        <v>0</v>
      </c>
      <c r="FW1730" s="2">
        <v>0</v>
      </c>
      <c r="FX1730" s="2">
        <v>0</v>
      </c>
      <c r="FY1730" s="2">
        <v>0</v>
      </c>
      <c r="FZ1730" s="2">
        <v>0</v>
      </c>
      <c r="GA1730" s="2">
        <v>0</v>
      </c>
      <c r="GB1730" s="2">
        <v>0</v>
      </c>
      <c r="GC1730" s="2">
        <v>0</v>
      </c>
      <c r="GD1730" s="2">
        <v>160</v>
      </c>
      <c r="GE1730" s="2">
        <v>3</v>
      </c>
      <c r="GF1730" s="2" t="s">
        <v>188</v>
      </c>
    </row>
    <row r="1731" spans="1:188" x14ac:dyDescent="0.7">
      <c r="A1731" s="2">
        <v>1700458</v>
      </c>
      <c r="B1731" s="2" t="s">
        <v>1917</v>
      </c>
      <c r="C1731" s="3">
        <v>41275</v>
      </c>
      <c r="D1731" s="2">
        <v>6</v>
      </c>
      <c r="E1731" s="2">
        <v>3</v>
      </c>
      <c r="F1731" s="2">
        <v>1</v>
      </c>
      <c r="G1731" s="2">
        <v>3</v>
      </c>
      <c r="H1731" s="2">
        <v>1</v>
      </c>
      <c r="I1731" s="2">
        <v>0</v>
      </c>
      <c r="J1731" s="2">
        <v>1</v>
      </c>
      <c r="K1731" s="2">
        <v>0</v>
      </c>
      <c r="L1731" s="2">
        <v>1</v>
      </c>
      <c r="M1731" s="2">
        <v>1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1</v>
      </c>
      <c r="AE1731" s="2">
        <v>0</v>
      </c>
      <c r="AF1731" s="2">
        <v>0</v>
      </c>
      <c r="AG1731" s="2">
        <v>0</v>
      </c>
      <c r="AH1731" s="2">
        <v>1</v>
      </c>
      <c r="AI1731" s="2">
        <v>1</v>
      </c>
      <c r="AJ1731" s="2">
        <v>0</v>
      </c>
      <c r="AK1731" s="2">
        <v>0</v>
      </c>
      <c r="AL1731" s="2">
        <v>0</v>
      </c>
      <c r="AM1731" s="2">
        <v>0</v>
      </c>
      <c r="AN1731" s="2">
        <v>1</v>
      </c>
      <c r="AO1731" s="2">
        <v>0</v>
      </c>
      <c r="AP1731" s="2">
        <v>0</v>
      </c>
      <c r="AQ1731" s="2">
        <v>0</v>
      </c>
      <c r="AR1731" s="2">
        <v>1</v>
      </c>
      <c r="AS1731" s="2">
        <v>0</v>
      </c>
      <c r="AT1731" s="2">
        <v>0</v>
      </c>
      <c r="AU1731" s="2">
        <v>0</v>
      </c>
      <c r="AV1731" s="2">
        <v>1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1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60</v>
      </c>
      <c r="CG1731" s="2">
        <v>50</v>
      </c>
      <c r="CH1731" s="2">
        <v>10</v>
      </c>
      <c r="CI1731" s="2">
        <v>0</v>
      </c>
      <c r="CJ1731" s="2">
        <v>25</v>
      </c>
      <c r="CK1731" s="2">
        <v>0</v>
      </c>
      <c r="CL1731" s="2">
        <v>25</v>
      </c>
      <c r="CM1731" s="2">
        <v>0</v>
      </c>
      <c r="CN1731" s="2">
        <v>10</v>
      </c>
      <c r="CO1731" s="2">
        <v>0</v>
      </c>
      <c r="CP1731" s="2">
        <v>25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0</v>
      </c>
      <c r="CZ1731" s="2">
        <v>0</v>
      </c>
      <c r="DA1731" s="2">
        <v>0</v>
      </c>
      <c r="DB1731" s="2">
        <v>10</v>
      </c>
      <c r="DC1731" s="2">
        <v>0</v>
      </c>
      <c r="DD1731" s="2">
        <v>25</v>
      </c>
      <c r="DE1731" s="2">
        <v>0</v>
      </c>
      <c r="DF1731" s="2">
        <v>25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0</v>
      </c>
      <c r="EE1731" s="2">
        <v>10</v>
      </c>
      <c r="EF1731" s="2">
        <v>0</v>
      </c>
      <c r="EG1731" s="2">
        <v>0</v>
      </c>
      <c r="EH1731" s="2">
        <v>0</v>
      </c>
      <c r="EI1731" s="2">
        <v>0</v>
      </c>
      <c r="EJ1731" s="2">
        <v>0</v>
      </c>
      <c r="EK1731" s="2">
        <v>0</v>
      </c>
      <c r="EL1731" s="2">
        <v>0</v>
      </c>
      <c r="EM1731" s="2">
        <v>0</v>
      </c>
      <c r="EN1731" s="2">
        <v>0</v>
      </c>
      <c r="EO1731" s="2">
        <v>0</v>
      </c>
      <c r="EP1731" s="2">
        <v>0</v>
      </c>
      <c r="EQ1731" s="2">
        <v>0</v>
      </c>
      <c r="ER1731" s="2">
        <v>0</v>
      </c>
      <c r="ES1731" s="2">
        <v>0</v>
      </c>
      <c r="ET1731" s="2">
        <v>0</v>
      </c>
      <c r="EU1731" s="2">
        <v>0</v>
      </c>
      <c r="EV1731" s="2">
        <v>0</v>
      </c>
      <c r="EW1731" s="2">
        <v>0</v>
      </c>
      <c r="EX1731" s="2">
        <v>0</v>
      </c>
      <c r="EY1731" s="2">
        <v>0</v>
      </c>
      <c r="EZ1731" s="2">
        <v>0</v>
      </c>
      <c r="FA1731" s="2">
        <v>0</v>
      </c>
      <c r="FB1731" s="2">
        <v>0</v>
      </c>
      <c r="FC1731" s="2">
        <v>25</v>
      </c>
      <c r="FD1731" s="2">
        <v>0</v>
      </c>
      <c r="FE1731" s="2">
        <v>0</v>
      </c>
      <c r="FF1731" s="2">
        <v>0</v>
      </c>
      <c r="FG1731" s="2">
        <v>0</v>
      </c>
      <c r="FH1731" s="2">
        <v>0</v>
      </c>
      <c r="FI1731" s="2">
        <v>0</v>
      </c>
      <c r="FJ1731" s="2">
        <v>0</v>
      </c>
      <c r="FK1731" s="2">
        <v>0</v>
      </c>
      <c r="FL1731" s="2">
        <v>0</v>
      </c>
      <c r="FM1731" s="2">
        <v>0</v>
      </c>
      <c r="FN1731" s="2">
        <v>0</v>
      </c>
      <c r="FO1731" s="2">
        <v>0</v>
      </c>
      <c r="FP1731" s="2">
        <v>0</v>
      </c>
      <c r="FQ1731" s="2">
        <v>0</v>
      </c>
      <c r="FR1731" s="2">
        <v>0</v>
      </c>
      <c r="FS1731" s="2">
        <v>25</v>
      </c>
      <c r="FT1731" s="2">
        <v>0</v>
      </c>
      <c r="FU1731" s="2">
        <v>0</v>
      </c>
      <c r="FV1731" s="2">
        <v>0</v>
      </c>
      <c r="FW1731" s="2">
        <v>0</v>
      </c>
      <c r="FX1731" s="2">
        <v>0</v>
      </c>
      <c r="FY1731" s="2">
        <v>0</v>
      </c>
      <c r="FZ1731" s="2">
        <v>0</v>
      </c>
      <c r="GA1731" s="2">
        <v>0</v>
      </c>
      <c r="GB1731" s="2">
        <v>0</v>
      </c>
      <c r="GC1731" s="2">
        <v>0</v>
      </c>
      <c r="GD1731" s="2">
        <v>60</v>
      </c>
      <c r="GE1731" s="2">
        <v>3</v>
      </c>
      <c r="GF1731" s="2" t="s">
        <v>188</v>
      </c>
    </row>
    <row r="1732" spans="1:188" x14ac:dyDescent="0.7">
      <c r="A1732" s="2">
        <v>1700723</v>
      </c>
      <c r="B1732" s="2" t="s">
        <v>1918</v>
      </c>
      <c r="C1732" s="3">
        <v>41640</v>
      </c>
      <c r="D1732" s="2">
        <v>5</v>
      </c>
      <c r="E1732" s="2">
        <v>3</v>
      </c>
      <c r="F1732" s="2">
        <v>1</v>
      </c>
      <c r="G1732" s="2">
        <v>3</v>
      </c>
      <c r="H1732" s="2">
        <v>0</v>
      </c>
      <c r="I1732" s="2">
        <v>1</v>
      </c>
      <c r="J1732" s="2">
        <v>0</v>
      </c>
      <c r="K1732" s="2">
        <v>2</v>
      </c>
      <c r="L1732" s="2">
        <v>0</v>
      </c>
      <c r="M1732" s="2">
        <v>1</v>
      </c>
      <c r="N1732" s="2">
        <v>0</v>
      </c>
      <c r="O1732" s="2">
        <v>2</v>
      </c>
      <c r="P1732" s="2">
        <v>0</v>
      </c>
      <c r="Q1732" s="2">
        <v>3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1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1</v>
      </c>
      <c r="AI1732" s="2">
        <v>1</v>
      </c>
      <c r="AJ1732" s="2">
        <v>0</v>
      </c>
      <c r="AK1732" s="2">
        <v>0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>
        <v>0</v>
      </c>
      <c r="AR1732" s="2">
        <v>1</v>
      </c>
      <c r="AS1732" s="2">
        <v>0</v>
      </c>
      <c r="AT1732" s="2">
        <v>0</v>
      </c>
      <c r="AU1732" s="2">
        <v>0</v>
      </c>
      <c r="AV1732" s="2">
        <v>1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225</v>
      </c>
      <c r="CG1732" s="2">
        <v>260</v>
      </c>
      <c r="CH1732" s="2">
        <v>0</v>
      </c>
      <c r="CI1732" s="2">
        <v>25</v>
      </c>
      <c r="CJ1732" s="2">
        <v>0</v>
      </c>
      <c r="CK1732" s="2">
        <v>200</v>
      </c>
      <c r="CL1732" s="2">
        <v>0</v>
      </c>
      <c r="CM1732" s="2">
        <v>0</v>
      </c>
      <c r="CN1732" s="2">
        <v>0</v>
      </c>
      <c r="CO1732" s="2">
        <v>25</v>
      </c>
      <c r="CP1732" s="2">
        <v>0</v>
      </c>
      <c r="CQ1732" s="2">
        <v>200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25</v>
      </c>
      <c r="DC1732" s="2">
        <v>0</v>
      </c>
      <c r="DD1732" s="2">
        <v>200</v>
      </c>
      <c r="DE1732" s="2">
        <v>0</v>
      </c>
      <c r="DF1732" s="2">
        <v>60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0</v>
      </c>
      <c r="EF1732" s="2">
        <v>0</v>
      </c>
      <c r="EG1732" s="2">
        <v>0</v>
      </c>
      <c r="EH1732" s="2">
        <v>0</v>
      </c>
      <c r="EI1732" s="2">
        <v>0</v>
      </c>
      <c r="EJ1732" s="2">
        <v>0</v>
      </c>
      <c r="EK1732" s="2">
        <v>0</v>
      </c>
      <c r="EL1732" s="2">
        <v>0</v>
      </c>
      <c r="EM1732" s="2">
        <v>0</v>
      </c>
      <c r="EN1732" s="2">
        <v>0</v>
      </c>
      <c r="EO1732" s="2">
        <v>25</v>
      </c>
      <c r="EP1732" s="2">
        <v>0</v>
      </c>
      <c r="EQ1732" s="2">
        <v>0</v>
      </c>
      <c r="ER1732" s="2">
        <v>0</v>
      </c>
      <c r="ES1732" s="2">
        <v>0</v>
      </c>
      <c r="ET1732" s="2">
        <v>0</v>
      </c>
      <c r="EU1732" s="2">
        <v>0</v>
      </c>
      <c r="EV1732" s="2">
        <v>0</v>
      </c>
      <c r="EW1732" s="2">
        <v>0</v>
      </c>
      <c r="EX1732" s="2">
        <v>0</v>
      </c>
      <c r="EY1732" s="2">
        <v>0</v>
      </c>
      <c r="EZ1732" s="2">
        <v>0</v>
      </c>
      <c r="FA1732" s="2">
        <v>0</v>
      </c>
      <c r="FB1732" s="2">
        <v>0</v>
      </c>
      <c r="FC1732" s="2">
        <v>0</v>
      </c>
      <c r="FD1732" s="2">
        <v>0</v>
      </c>
      <c r="FE1732" s="2">
        <v>0</v>
      </c>
      <c r="FF1732" s="2">
        <v>0</v>
      </c>
      <c r="FG1732" s="2">
        <v>0</v>
      </c>
      <c r="FH1732" s="2">
        <v>0</v>
      </c>
      <c r="FI1732" s="2">
        <v>0</v>
      </c>
      <c r="FJ1732" s="2">
        <v>0</v>
      </c>
      <c r="FK1732" s="2">
        <v>0</v>
      </c>
      <c r="FL1732" s="2">
        <v>0</v>
      </c>
      <c r="FM1732" s="2">
        <v>200</v>
      </c>
      <c r="FN1732" s="2">
        <v>0</v>
      </c>
      <c r="FO1732" s="2">
        <v>0</v>
      </c>
      <c r="FP1732" s="2">
        <v>0</v>
      </c>
      <c r="FQ1732" s="2">
        <v>0</v>
      </c>
      <c r="FR1732" s="2">
        <v>0</v>
      </c>
      <c r="FS1732" s="2">
        <v>0</v>
      </c>
      <c r="FT1732" s="2">
        <v>0</v>
      </c>
      <c r="FU1732" s="2">
        <v>0</v>
      </c>
      <c r="FV1732" s="2">
        <v>0</v>
      </c>
      <c r="FW1732" s="2">
        <v>0</v>
      </c>
      <c r="FX1732" s="2">
        <v>0</v>
      </c>
      <c r="FY1732" s="2">
        <v>0</v>
      </c>
      <c r="FZ1732" s="2">
        <v>0</v>
      </c>
      <c r="GA1732" s="2">
        <v>0</v>
      </c>
      <c r="GB1732" s="2">
        <v>0</v>
      </c>
      <c r="GC1732" s="2">
        <v>0</v>
      </c>
      <c r="GD1732" s="2">
        <v>225</v>
      </c>
      <c r="GE1732" s="2">
        <v>3</v>
      </c>
      <c r="GF1732" s="2" t="s">
        <v>188</v>
      </c>
    </row>
    <row r="1733" spans="1:188" x14ac:dyDescent="0.7">
      <c r="A1733" s="2">
        <v>1700866</v>
      </c>
      <c r="B1733" s="2" t="s">
        <v>1919</v>
      </c>
      <c r="C1733" s="3">
        <v>41640</v>
      </c>
      <c r="D1733" s="2">
        <v>5</v>
      </c>
      <c r="E1733" s="2">
        <v>3</v>
      </c>
      <c r="F1733" s="2">
        <v>1</v>
      </c>
      <c r="G1733" s="2">
        <v>3</v>
      </c>
      <c r="H1733" s="2">
        <v>0</v>
      </c>
      <c r="I1733" s="2">
        <v>6</v>
      </c>
      <c r="J1733" s="2">
        <v>0</v>
      </c>
      <c r="K1733" s="2">
        <v>2</v>
      </c>
      <c r="L1733" s="2">
        <v>0</v>
      </c>
      <c r="M1733" s="2">
        <v>6</v>
      </c>
      <c r="N1733" s="2">
        <v>0</v>
      </c>
      <c r="O1733" s="2">
        <v>2</v>
      </c>
      <c r="P1733" s="2">
        <v>0</v>
      </c>
      <c r="Q1733" s="2">
        <v>3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1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</v>
      </c>
      <c r="AI1733" s="2">
        <v>1</v>
      </c>
      <c r="AJ1733" s="2">
        <v>0</v>
      </c>
      <c r="AK1733" s="2">
        <v>0</v>
      </c>
      <c r="AL1733" s="2">
        <v>0</v>
      </c>
      <c r="AM1733" s="2">
        <v>0</v>
      </c>
      <c r="AN1733" s="2">
        <v>1</v>
      </c>
      <c r="AO1733" s="2">
        <v>0</v>
      </c>
      <c r="AP1733" s="2">
        <v>0</v>
      </c>
      <c r="AQ1733" s="2">
        <v>0</v>
      </c>
      <c r="AR1733" s="2">
        <v>1</v>
      </c>
      <c r="AS1733" s="2">
        <v>0</v>
      </c>
      <c r="AT1733" s="2">
        <v>0</v>
      </c>
      <c r="AU1733" s="2">
        <v>0</v>
      </c>
      <c r="AV1733" s="2">
        <v>1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529.58000000000004</v>
      </c>
      <c r="CG1733" s="2">
        <v>360.54</v>
      </c>
      <c r="CH1733" s="2">
        <v>0</v>
      </c>
      <c r="CI1733" s="2">
        <v>499.58</v>
      </c>
      <c r="CJ1733" s="2">
        <v>0</v>
      </c>
      <c r="CK1733" s="2">
        <v>30</v>
      </c>
      <c r="CL1733" s="2">
        <v>0</v>
      </c>
      <c r="CM1733" s="2">
        <v>0</v>
      </c>
      <c r="CN1733" s="2">
        <v>0</v>
      </c>
      <c r="CO1733" s="2">
        <v>499.58</v>
      </c>
      <c r="CP1733" s="2">
        <v>0</v>
      </c>
      <c r="CQ1733" s="2">
        <v>30</v>
      </c>
      <c r="CR1733" s="2">
        <v>0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0</v>
      </c>
      <c r="DA1733" s="2">
        <v>0</v>
      </c>
      <c r="DB1733" s="2">
        <v>499.58</v>
      </c>
      <c r="DC1733" s="2">
        <v>0</v>
      </c>
      <c r="DD1733" s="2">
        <v>30</v>
      </c>
      <c r="DE1733" s="2">
        <v>0</v>
      </c>
      <c r="DF1733" s="2">
        <v>330.54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0</v>
      </c>
      <c r="DY1733" s="2">
        <v>0</v>
      </c>
      <c r="DZ1733" s="2">
        <v>0</v>
      </c>
      <c r="EA1733" s="2">
        <v>0</v>
      </c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>
        <v>115</v>
      </c>
      <c r="EJ1733" s="2">
        <v>116.55</v>
      </c>
      <c r="EK1733" s="2">
        <v>0</v>
      </c>
      <c r="EL1733" s="2">
        <v>0</v>
      </c>
      <c r="EM1733" s="2">
        <v>0</v>
      </c>
      <c r="EN1733" s="2">
        <v>82</v>
      </c>
      <c r="EO1733" s="2">
        <v>44</v>
      </c>
      <c r="EP1733" s="2">
        <v>0</v>
      </c>
      <c r="EQ1733" s="2">
        <v>142.03</v>
      </c>
      <c r="ER1733" s="2">
        <v>0</v>
      </c>
      <c r="ES1733" s="2">
        <v>0</v>
      </c>
      <c r="ET1733" s="2">
        <v>0</v>
      </c>
      <c r="EU1733" s="2">
        <v>0</v>
      </c>
      <c r="EV1733" s="2">
        <v>0</v>
      </c>
      <c r="EW1733" s="2">
        <v>0</v>
      </c>
      <c r="EX1733" s="2">
        <v>0</v>
      </c>
      <c r="EY1733" s="2">
        <v>0</v>
      </c>
      <c r="EZ1733" s="2">
        <v>0</v>
      </c>
      <c r="FA1733" s="2">
        <v>0</v>
      </c>
      <c r="FB1733" s="2">
        <v>0</v>
      </c>
      <c r="FC1733" s="2">
        <v>0</v>
      </c>
      <c r="FD1733" s="2">
        <v>0</v>
      </c>
      <c r="FE1733" s="2">
        <v>0</v>
      </c>
      <c r="FF1733" s="2">
        <v>0</v>
      </c>
      <c r="FG1733" s="2">
        <v>20</v>
      </c>
      <c r="FH1733" s="2">
        <v>0</v>
      </c>
      <c r="FI1733" s="2">
        <v>0</v>
      </c>
      <c r="FJ1733" s="2">
        <v>0</v>
      </c>
      <c r="FK1733" s="2">
        <v>0</v>
      </c>
      <c r="FL1733" s="2">
        <v>0</v>
      </c>
      <c r="FM1733" s="2">
        <v>0</v>
      </c>
      <c r="FN1733" s="2">
        <v>0</v>
      </c>
      <c r="FO1733" s="2">
        <v>0</v>
      </c>
      <c r="FP1733" s="2">
        <v>0</v>
      </c>
      <c r="FQ1733" s="2">
        <v>10</v>
      </c>
      <c r="FR1733" s="2">
        <v>0</v>
      </c>
      <c r="FS1733" s="2">
        <v>0</v>
      </c>
      <c r="FT1733" s="2">
        <v>0</v>
      </c>
      <c r="FU1733" s="2">
        <v>0</v>
      </c>
      <c r="FV1733" s="2">
        <v>0</v>
      </c>
      <c r="FW1733" s="2">
        <v>0</v>
      </c>
      <c r="FX1733" s="2">
        <v>0</v>
      </c>
      <c r="FY1733" s="2">
        <v>0</v>
      </c>
      <c r="FZ1733" s="2">
        <v>0</v>
      </c>
      <c r="GA1733" s="2">
        <v>0</v>
      </c>
      <c r="GB1733" s="2">
        <v>0</v>
      </c>
      <c r="GC1733" s="2">
        <v>0</v>
      </c>
      <c r="GD1733" s="2">
        <v>529.57999999999902</v>
      </c>
      <c r="GE1733" s="2">
        <v>8</v>
      </c>
      <c r="GF1733" s="2" t="s">
        <v>188</v>
      </c>
    </row>
    <row r="1734" spans="1:188" x14ac:dyDescent="0.7">
      <c r="A1734" s="2">
        <v>1701328</v>
      </c>
      <c r="B1734" s="2" t="s">
        <v>1920</v>
      </c>
      <c r="C1734" s="3">
        <v>41275</v>
      </c>
      <c r="D1734" s="2">
        <v>6</v>
      </c>
      <c r="E1734" s="2">
        <v>3</v>
      </c>
      <c r="F1734" s="2">
        <v>1</v>
      </c>
      <c r="G1734" s="2">
        <v>3</v>
      </c>
      <c r="H1734" s="2">
        <v>1</v>
      </c>
      <c r="I1734" s="2">
        <v>0</v>
      </c>
      <c r="J1734" s="2">
        <v>1</v>
      </c>
      <c r="K1734" s="2">
        <v>0</v>
      </c>
      <c r="L1734" s="2">
        <v>3</v>
      </c>
      <c r="M1734" s="2">
        <v>1</v>
      </c>
      <c r="N1734" s="2">
        <v>0</v>
      </c>
      <c r="O1734" s="2">
        <v>1</v>
      </c>
      <c r="P1734" s="2">
        <v>0</v>
      </c>
      <c r="Q1734" s="2">
        <v>3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1</v>
      </c>
      <c r="AE1734" s="2">
        <v>0</v>
      </c>
      <c r="AF1734" s="2">
        <v>0</v>
      </c>
      <c r="AG1734" s="2">
        <v>0</v>
      </c>
      <c r="AH1734" s="2">
        <v>1</v>
      </c>
      <c r="AI1734" s="2">
        <v>1</v>
      </c>
      <c r="AJ1734" s="2">
        <v>0</v>
      </c>
      <c r="AK1734" s="2">
        <v>0</v>
      </c>
      <c r="AL1734" s="2">
        <v>0</v>
      </c>
      <c r="AM1734" s="2">
        <v>0</v>
      </c>
      <c r="AN1734" s="2">
        <v>1</v>
      </c>
      <c r="AO1734" s="2">
        <v>0</v>
      </c>
      <c r="AP1734" s="2">
        <v>0</v>
      </c>
      <c r="AQ1734" s="2">
        <v>0</v>
      </c>
      <c r="AR1734" s="2">
        <v>1</v>
      </c>
      <c r="AS1734" s="2">
        <v>0</v>
      </c>
      <c r="AT1734" s="2">
        <v>0</v>
      </c>
      <c r="AU1734" s="2">
        <v>0</v>
      </c>
      <c r="AV1734" s="2">
        <v>1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1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115</v>
      </c>
      <c r="CG1734" s="2">
        <v>90</v>
      </c>
      <c r="CH1734" s="2">
        <v>25</v>
      </c>
      <c r="CI1734" s="2">
        <v>0</v>
      </c>
      <c r="CJ1734" s="2">
        <v>25</v>
      </c>
      <c r="CK1734" s="2">
        <v>0</v>
      </c>
      <c r="CL1734" s="2">
        <v>65</v>
      </c>
      <c r="CM1734" s="2">
        <v>0</v>
      </c>
      <c r="CN1734" s="2">
        <v>25</v>
      </c>
      <c r="CO1734" s="2">
        <v>0</v>
      </c>
      <c r="CP1734" s="2">
        <v>25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25</v>
      </c>
      <c r="DC1734" s="2">
        <v>0</v>
      </c>
      <c r="DD1734" s="2">
        <v>25</v>
      </c>
      <c r="DE1734" s="2">
        <v>0</v>
      </c>
      <c r="DF1734" s="2">
        <v>65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25</v>
      </c>
      <c r="DY1734" s="2">
        <v>0</v>
      </c>
      <c r="DZ1734" s="2">
        <v>0</v>
      </c>
      <c r="EA1734" s="2">
        <v>0</v>
      </c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0</v>
      </c>
      <c r="EH1734" s="2">
        <v>0</v>
      </c>
      <c r="EI1734" s="2">
        <v>0</v>
      </c>
      <c r="EJ1734" s="2">
        <v>0</v>
      </c>
      <c r="EK1734" s="2">
        <v>0</v>
      </c>
      <c r="EL1734" s="2">
        <v>0</v>
      </c>
      <c r="EM1734" s="2">
        <v>0</v>
      </c>
      <c r="EN1734" s="2">
        <v>0</v>
      </c>
      <c r="EO1734" s="2">
        <v>0</v>
      </c>
      <c r="EP1734" s="2">
        <v>0</v>
      </c>
      <c r="EQ1734" s="2">
        <v>0</v>
      </c>
      <c r="ER1734" s="2">
        <v>0</v>
      </c>
      <c r="ES1734" s="2">
        <v>0</v>
      </c>
      <c r="ET1734" s="2">
        <v>0</v>
      </c>
      <c r="EU1734" s="2">
        <v>0</v>
      </c>
      <c r="EV1734" s="2">
        <v>0</v>
      </c>
      <c r="EW1734" s="2">
        <v>0</v>
      </c>
      <c r="EX1734" s="2">
        <v>0</v>
      </c>
      <c r="EY1734" s="2">
        <v>0</v>
      </c>
      <c r="EZ1734" s="2">
        <v>0</v>
      </c>
      <c r="FA1734" s="2">
        <v>0</v>
      </c>
      <c r="FB1734" s="2">
        <v>0</v>
      </c>
      <c r="FC1734" s="2">
        <v>25</v>
      </c>
      <c r="FD1734" s="2">
        <v>0</v>
      </c>
      <c r="FE1734" s="2">
        <v>0</v>
      </c>
      <c r="FF1734" s="2">
        <v>0</v>
      </c>
      <c r="FG1734" s="2">
        <v>0</v>
      </c>
      <c r="FH1734" s="2">
        <v>0</v>
      </c>
      <c r="FI1734" s="2">
        <v>0</v>
      </c>
      <c r="FJ1734" s="2">
        <v>0</v>
      </c>
      <c r="FK1734" s="2">
        <v>0</v>
      </c>
      <c r="FL1734" s="2">
        <v>0</v>
      </c>
      <c r="FM1734" s="2">
        <v>0</v>
      </c>
      <c r="FN1734" s="2">
        <v>0</v>
      </c>
      <c r="FO1734" s="2">
        <v>0</v>
      </c>
      <c r="FP1734" s="2">
        <v>0</v>
      </c>
      <c r="FQ1734" s="2">
        <v>0</v>
      </c>
      <c r="FR1734" s="2">
        <v>0</v>
      </c>
      <c r="FS1734" s="2">
        <v>0</v>
      </c>
      <c r="FT1734" s="2">
        <v>0</v>
      </c>
      <c r="FU1734" s="2">
        <v>25</v>
      </c>
      <c r="FV1734" s="2">
        <v>0</v>
      </c>
      <c r="FW1734" s="2">
        <v>0</v>
      </c>
      <c r="FX1734" s="2">
        <v>20</v>
      </c>
      <c r="FY1734" s="2">
        <v>20</v>
      </c>
      <c r="FZ1734" s="2">
        <v>0</v>
      </c>
      <c r="GA1734" s="2">
        <v>0</v>
      </c>
      <c r="GB1734" s="2">
        <v>0</v>
      </c>
      <c r="GC1734" s="2">
        <v>0</v>
      </c>
      <c r="GD1734" s="2">
        <v>115</v>
      </c>
      <c r="GE1734" s="2">
        <v>5</v>
      </c>
      <c r="GF1734" s="2" t="s">
        <v>188</v>
      </c>
    </row>
    <row r="1735" spans="1:188" x14ac:dyDescent="0.7">
      <c r="A1735" s="2">
        <v>1701405</v>
      </c>
      <c r="B1735" s="2" t="s">
        <v>1921</v>
      </c>
      <c r="C1735" s="3">
        <v>41275</v>
      </c>
      <c r="D1735" s="2">
        <v>6</v>
      </c>
      <c r="E1735" s="2">
        <v>3</v>
      </c>
      <c r="F1735" s="2">
        <v>1</v>
      </c>
      <c r="G1735" s="2">
        <v>3</v>
      </c>
      <c r="H1735" s="2">
        <v>1</v>
      </c>
      <c r="I1735" s="2">
        <v>0</v>
      </c>
      <c r="J1735" s="2">
        <v>1</v>
      </c>
      <c r="K1735" s="2">
        <v>0</v>
      </c>
      <c r="L1735" s="2">
        <v>1</v>
      </c>
      <c r="M1735" s="2">
        <v>1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1</v>
      </c>
      <c r="AE1735" s="2">
        <v>0</v>
      </c>
      <c r="AF1735" s="2">
        <v>0</v>
      </c>
      <c r="AG1735" s="2">
        <v>0</v>
      </c>
      <c r="AH1735" s="2">
        <v>1</v>
      </c>
      <c r="AI1735" s="2">
        <v>1</v>
      </c>
      <c r="AJ1735" s="2">
        <v>0</v>
      </c>
      <c r="AK1735" s="2">
        <v>0</v>
      </c>
      <c r="AL1735" s="2">
        <v>0</v>
      </c>
      <c r="AM1735" s="2">
        <v>0</v>
      </c>
      <c r="AN1735" s="2">
        <v>1</v>
      </c>
      <c r="AO1735" s="2">
        <v>0</v>
      </c>
      <c r="AP1735" s="2">
        <v>0</v>
      </c>
      <c r="AQ1735" s="2">
        <v>0</v>
      </c>
      <c r="AR1735" s="2">
        <v>1</v>
      </c>
      <c r="AS1735" s="2">
        <v>0</v>
      </c>
      <c r="AT1735" s="2">
        <v>0</v>
      </c>
      <c r="AU1735" s="2">
        <v>0</v>
      </c>
      <c r="AV1735" s="2">
        <v>1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1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250</v>
      </c>
      <c r="CG1735" s="2">
        <v>200</v>
      </c>
      <c r="CH1735" s="2">
        <v>50</v>
      </c>
      <c r="CI1735" s="2">
        <v>0</v>
      </c>
      <c r="CJ1735" s="2">
        <v>100</v>
      </c>
      <c r="CK1735" s="2">
        <v>0</v>
      </c>
      <c r="CL1735" s="2">
        <v>100</v>
      </c>
      <c r="CM1735" s="2">
        <v>0</v>
      </c>
      <c r="CN1735" s="2">
        <v>50</v>
      </c>
      <c r="CO1735" s="2">
        <v>0</v>
      </c>
      <c r="CP1735" s="2">
        <v>100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0</v>
      </c>
      <c r="CZ1735" s="2">
        <v>0</v>
      </c>
      <c r="DA1735" s="2">
        <v>0</v>
      </c>
      <c r="DB1735" s="2">
        <v>50</v>
      </c>
      <c r="DC1735" s="2">
        <v>0</v>
      </c>
      <c r="DD1735" s="2">
        <v>100</v>
      </c>
      <c r="DE1735" s="2">
        <v>0</v>
      </c>
      <c r="DF1735" s="2">
        <v>100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0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50</v>
      </c>
      <c r="EH1735" s="2">
        <v>0</v>
      </c>
      <c r="EI1735" s="2">
        <v>0</v>
      </c>
      <c r="EJ1735" s="2">
        <v>0</v>
      </c>
      <c r="EK1735" s="2">
        <v>0</v>
      </c>
      <c r="EL1735" s="2">
        <v>0</v>
      </c>
      <c r="EM1735" s="2">
        <v>0</v>
      </c>
      <c r="EN1735" s="2">
        <v>0</v>
      </c>
      <c r="EO1735" s="2">
        <v>0</v>
      </c>
      <c r="EP1735" s="2">
        <v>0</v>
      </c>
      <c r="EQ1735" s="2">
        <v>0</v>
      </c>
      <c r="ER1735" s="2">
        <v>0</v>
      </c>
      <c r="ES1735" s="2">
        <v>0</v>
      </c>
      <c r="ET1735" s="2">
        <v>0</v>
      </c>
      <c r="EU1735" s="2">
        <v>0</v>
      </c>
      <c r="EV1735" s="2">
        <v>0</v>
      </c>
      <c r="EW1735" s="2">
        <v>0</v>
      </c>
      <c r="EX1735" s="2">
        <v>0</v>
      </c>
      <c r="EY1735" s="2">
        <v>0</v>
      </c>
      <c r="EZ1735" s="2">
        <v>0</v>
      </c>
      <c r="FA1735" s="2">
        <v>0</v>
      </c>
      <c r="FB1735" s="2">
        <v>100</v>
      </c>
      <c r="FC1735" s="2">
        <v>0</v>
      </c>
      <c r="FD1735" s="2">
        <v>0</v>
      </c>
      <c r="FE1735" s="2">
        <v>0</v>
      </c>
      <c r="FF1735" s="2">
        <v>0</v>
      </c>
      <c r="FG1735" s="2">
        <v>0</v>
      </c>
      <c r="FH1735" s="2">
        <v>0</v>
      </c>
      <c r="FI1735" s="2">
        <v>0</v>
      </c>
      <c r="FJ1735" s="2">
        <v>0</v>
      </c>
      <c r="FK1735" s="2">
        <v>0</v>
      </c>
      <c r="FL1735" s="2">
        <v>0</v>
      </c>
      <c r="FM1735" s="2">
        <v>0</v>
      </c>
      <c r="FN1735" s="2">
        <v>0</v>
      </c>
      <c r="FO1735" s="2">
        <v>0</v>
      </c>
      <c r="FP1735" s="2">
        <v>0</v>
      </c>
      <c r="FQ1735" s="2">
        <v>0</v>
      </c>
      <c r="FR1735" s="2">
        <v>0</v>
      </c>
      <c r="FS1735" s="2">
        <v>0</v>
      </c>
      <c r="FT1735" s="2">
        <v>0</v>
      </c>
      <c r="FU1735" s="2">
        <v>0</v>
      </c>
      <c r="FV1735" s="2">
        <v>0</v>
      </c>
      <c r="FW1735" s="2">
        <v>0</v>
      </c>
      <c r="FX1735" s="2">
        <v>100</v>
      </c>
      <c r="FY1735" s="2">
        <v>0</v>
      </c>
      <c r="FZ1735" s="2">
        <v>0</v>
      </c>
      <c r="GA1735" s="2">
        <v>0</v>
      </c>
      <c r="GB1735" s="2">
        <v>0</v>
      </c>
      <c r="GC1735" s="2">
        <v>0</v>
      </c>
      <c r="GD1735" s="2">
        <v>250</v>
      </c>
      <c r="GE1735" s="2">
        <v>3</v>
      </c>
      <c r="GF1735" s="2" t="s">
        <v>188</v>
      </c>
    </row>
    <row r="1736" spans="1:188" x14ac:dyDescent="0.7">
      <c r="A1736" s="2">
        <v>1702574</v>
      </c>
      <c r="B1736" s="2" t="s">
        <v>1922</v>
      </c>
      <c r="C1736" s="3">
        <v>41275</v>
      </c>
      <c r="D1736" s="2">
        <v>6</v>
      </c>
      <c r="E1736" s="2">
        <v>3</v>
      </c>
      <c r="F1736" s="2">
        <v>1</v>
      </c>
      <c r="G1736" s="2">
        <v>3</v>
      </c>
      <c r="H1736" s="2">
        <v>2</v>
      </c>
      <c r="I1736" s="2">
        <v>0</v>
      </c>
      <c r="J1736" s="2">
        <v>1</v>
      </c>
      <c r="K1736" s="2">
        <v>0</v>
      </c>
      <c r="L1736" s="2">
        <v>2</v>
      </c>
      <c r="M1736" s="2">
        <v>2</v>
      </c>
      <c r="N1736" s="2">
        <v>0</v>
      </c>
      <c r="O1736" s="2">
        <v>1</v>
      </c>
      <c r="P1736" s="2">
        <v>0</v>
      </c>
      <c r="Q1736" s="2">
        <v>2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1</v>
      </c>
      <c r="AE1736" s="2">
        <v>0</v>
      </c>
      <c r="AF1736" s="2">
        <v>0</v>
      </c>
      <c r="AG1736" s="2">
        <v>0</v>
      </c>
      <c r="AH1736" s="2">
        <v>1</v>
      </c>
      <c r="AI1736" s="2">
        <v>1</v>
      </c>
      <c r="AJ1736" s="2">
        <v>0</v>
      </c>
      <c r="AK1736" s="2">
        <v>0</v>
      </c>
      <c r="AL1736" s="2">
        <v>0</v>
      </c>
      <c r="AM1736" s="2">
        <v>0</v>
      </c>
      <c r="AN1736" s="2">
        <v>1</v>
      </c>
      <c r="AO1736" s="2">
        <v>0</v>
      </c>
      <c r="AP1736" s="2">
        <v>0</v>
      </c>
      <c r="AQ1736" s="2">
        <v>0</v>
      </c>
      <c r="AR1736" s="2">
        <v>1</v>
      </c>
      <c r="AS1736" s="2">
        <v>0</v>
      </c>
      <c r="AT1736" s="2">
        <v>0</v>
      </c>
      <c r="AU1736" s="2">
        <v>0</v>
      </c>
      <c r="AV1736" s="2">
        <v>1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1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300</v>
      </c>
      <c r="CG1736" s="2">
        <v>200</v>
      </c>
      <c r="CH1736" s="2">
        <v>100</v>
      </c>
      <c r="CI1736" s="2">
        <v>0</v>
      </c>
      <c r="CJ1736" s="2">
        <v>100</v>
      </c>
      <c r="CK1736" s="2">
        <v>0</v>
      </c>
      <c r="CL1736" s="2">
        <v>100</v>
      </c>
      <c r="CM1736" s="2">
        <v>0</v>
      </c>
      <c r="CN1736" s="2">
        <v>100</v>
      </c>
      <c r="CO1736" s="2">
        <v>0</v>
      </c>
      <c r="CP1736" s="2">
        <v>100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100</v>
      </c>
      <c r="DC1736" s="2">
        <v>0</v>
      </c>
      <c r="DD1736" s="2">
        <v>100</v>
      </c>
      <c r="DE1736" s="2">
        <v>0</v>
      </c>
      <c r="DF1736" s="2">
        <v>100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25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75</v>
      </c>
      <c r="EH1736" s="2">
        <v>0</v>
      </c>
      <c r="EI1736" s="2">
        <v>0</v>
      </c>
      <c r="EJ1736" s="2">
        <v>0</v>
      </c>
      <c r="EK1736" s="2">
        <v>0</v>
      </c>
      <c r="EL1736" s="2">
        <v>0</v>
      </c>
      <c r="EM1736" s="2">
        <v>0</v>
      </c>
      <c r="EN1736" s="2">
        <v>0</v>
      </c>
      <c r="EO1736" s="2">
        <v>0</v>
      </c>
      <c r="EP1736" s="2">
        <v>0</v>
      </c>
      <c r="EQ1736" s="2">
        <v>0</v>
      </c>
      <c r="ER1736" s="2">
        <v>0</v>
      </c>
      <c r="ES1736" s="2">
        <v>0</v>
      </c>
      <c r="ET1736" s="2">
        <v>0</v>
      </c>
      <c r="EU1736" s="2">
        <v>0</v>
      </c>
      <c r="EV1736" s="2">
        <v>0</v>
      </c>
      <c r="EW1736" s="2">
        <v>0</v>
      </c>
      <c r="EX1736" s="2">
        <v>0</v>
      </c>
      <c r="EY1736" s="2">
        <v>0</v>
      </c>
      <c r="EZ1736" s="2">
        <v>0</v>
      </c>
      <c r="FA1736" s="2">
        <v>0</v>
      </c>
      <c r="FB1736" s="2">
        <v>0</v>
      </c>
      <c r="FC1736" s="2">
        <v>0</v>
      </c>
      <c r="FD1736" s="2">
        <v>0</v>
      </c>
      <c r="FE1736" s="2">
        <v>100</v>
      </c>
      <c r="FF1736" s="2">
        <v>0</v>
      </c>
      <c r="FG1736" s="2">
        <v>0</v>
      </c>
      <c r="FH1736" s="2">
        <v>0</v>
      </c>
      <c r="FI1736" s="2">
        <v>0</v>
      </c>
      <c r="FJ1736" s="2">
        <v>0</v>
      </c>
      <c r="FK1736" s="2">
        <v>0</v>
      </c>
      <c r="FL1736" s="2">
        <v>0</v>
      </c>
      <c r="FM1736" s="2">
        <v>0</v>
      </c>
      <c r="FN1736" s="2">
        <v>0</v>
      </c>
      <c r="FO1736" s="2">
        <v>0</v>
      </c>
      <c r="FP1736" s="2">
        <v>0</v>
      </c>
      <c r="FQ1736" s="2">
        <v>0</v>
      </c>
      <c r="FR1736" s="2">
        <v>0</v>
      </c>
      <c r="FS1736" s="2">
        <v>0</v>
      </c>
      <c r="FT1736" s="2">
        <v>0</v>
      </c>
      <c r="FU1736" s="2">
        <v>0</v>
      </c>
      <c r="FV1736" s="2">
        <v>0</v>
      </c>
      <c r="FW1736" s="2">
        <v>0</v>
      </c>
      <c r="FX1736" s="2">
        <v>0</v>
      </c>
      <c r="FY1736" s="2">
        <v>0</v>
      </c>
      <c r="FZ1736" s="2">
        <v>0</v>
      </c>
      <c r="GA1736" s="2">
        <v>0</v>
      </c>
      <c r="GB1736" s="2">
        <v>0</v>
      </c>
      <c r="GC1736" s="2">
        <v>100</v>
      </c>
      <c r="GD1736" s="2">
        <v>300</v>
      </c>
      <c r="GE1736" s="2">
        <v>5</v>
      </c>
      <c r="GF1736" s="2" t="s">
        <v>188</v>
      </c>
    </row>
    <row r="1737" spans="1:188" x14ac:dyDescent="0.7">
      <c r="A1737" s="2">
        <v>1702824</v>
      </c>
      <c r="B1737" s="2" t="s">
        <v>1923</v>
      </c>
      <c r="C1737" s="3">
        <v>41275</v>
      </c>
      <c r="D1737" s="2">
        <v>6</v>
      </c>
      <c r="E1737" s="2">
        <v>4</v>
      </c>
      <c r="F1737" s="2">
        <v>2</v>
      </c>
      <c r="G1737" s="2">
        <v>4</v>
      </c>
      <c r="H1737" s="2">
        <v>1</v>
      </c>
      <c r="I1737" s="2">
        <v>0</v>
      </c>
      <c r="J1737" s="2">
        <v>1</v>
      </c>
      <c r="K1737" s="2">
        <v>0</v>
      </c>
      <c r="L1737" s="2">
        <v>5</v>
      </c>
      <c r="M1737" s="2">
        <v>1</v>
      </c>
      <c r="N1737" s="2">
        <v>0</v>
      </c>
      <c r="O1737" s="2">
        <v>1</v>
      </c>
      <c r="P1737" s="2">
        <v>0</v>
      </c>
      <c r="Q1737" s="2">
        <v>5</v>
      </c>
      <c r="R1737" s="2">
        <v>0</v>
      </c>
      <c r="S1737" s="2">
        <v>0</v>
      </c>
      <c r="T1737" s="2">
        <v>0</v>
      </c>
      <c r="U1737" s="2">
        <v>0</v>
      </c>
      <c r="V1737" s="2">
        <v>1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1</v>
      </c>
      <c r="AI1737" s="2">
        <v>1</v>
      </c>
      <c r="AJ1737" s="2">
        <v>0</v>
      </c>
      <c r="AK1737" s="2">
        <v>0</v>
      </c>
      <c r="AL1737" s="2">
        <v>0</v>
      </c>
      <c r="AM1737" s="2">
        <v>0</v>
      </c>
      <c r="AN1737" s="2">
        <v>1</v>
      </c>
      <c r="AO1737" s="2">
        <v>0</v>
      </c>
      <c r="AP1737" s="2">
        <v>0</v>
      </c>
      <c r="AQ1737" s="2">
        <v>0</v>
      </c>
      <c r="AR1737" s="2">
        <v>1</v>
      </c>
      <c r="AS1737" s="2">
        <v>0</v>
      </c>
      <c r="AT1737" s="2">
        <v>0</v>
      </c>
      <c r="AU1737" s="2">
        <v>0</v>
      </c>
      <c r="AV1737" s="2">
        <v>1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1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25</v>
      </c>
      <c r="CG1737" s="2">
        <v>159.66999999999999</v>
      </c>
      <c r="CH1737" s="2">
        <v>15</v>
      </c>
      <c r="CI1737" s="2">
        <v>0</v>
      </c>
      <c r="CJ1737" s="2">
        <v>10</v>
      </c>
      <c r="CK1737" s="2">
        <v>0</v>
      </c>
      <c r="CL1737" s="2">
        <v>149.66999999999999</v>
      </c>
      <c r="CM1737" s="2">
        <v>0</v>
      </c>
      <c r="CN1737" s="2">
        <v>15</v>
      </c>
      <c r="CO1737" s="2">
        <v>0</v>
      </c>
      <c r="CP1737" s="2">
        <v>10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0</v>
      </c>
      <c r="CZ1737" s="2">
        <v>0</v>
      </c>
      <c r="DA1737" s="2">
        <v>0</v>
      </c>
      <c r="DB1737" s="2">
        <v>15</v>
      </c>
      <c r="DC1737" s="2">
        <v>0</v>
      </c>
      <c r="DD1737" s="2">
        <v>10</v>
      </c>
      <c r="DE1737" s="2">
        <v>0</v>
      </c>
      <c r="DF1737" s="2">
        <v>149.66999999999999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0</v>
      </c>
      <c r="EF1737" s="2">
        <v>0</v>
      </c>
      <c r="EG1737" s="2">
        <v>15</v>
      </c>
      <c r="EH1737" s="2">
        <v>0</v>
      </c>
      <c r="EI1737" s="2">
        <v>0</v>
      </c>
      <c r="EJ1737" s="2">
        <v>0</v>
      </c>
      <c r="EK1737" s="2">
        <v>0</v>
      </c>
      <c r="EL1737" s="2">
        <v>0</v>
      </c>
      <c r="EM1737" s="2">
        <v>0</v>
      </c>
      <c r="EN1737" s="2">
        <v>0</v>
      </c>
      <c r="EO1737" s="2">
        <v>0</v>
      </c>
      <c r="EP1737" s="2">
        <v>0</v>
      </c>
      <c r="EQ1737" s="2">
        <v>0</v>
      </c>
      <c r="ER1737" s="2">
        <v>0</v>
      </c>
      <c r="ES1737" s="2">
        <v>0</v>
      </c>
      <c r="ET1737" s="2">
        <v>0</v>
      </c>
      <c r="EU1737" s="2">
        <v>0</v>
      </c>
      <c r="EV1737" s="2">
        <v>0</v>
      </c>
      <c r="EW1737" s="2">
        <v>10</v>
      </c>
      <c r="EX1737" s="2">
        <v>0</v>
      </c>
      <c r="EY1737" s="2">
        <v>0</v>
      </c>
      <c r="EZ1737" s="2">
        <v>0</v>
      </c>
      <c r="FA1737" s="2">
        <v>0</v>
      </c>
      <c r="FB1737" s="2">
        <v>0</v>
      </c>
      <c r="FC1737" s="2">
        <v>0</v>
      </c>
      <c r="FD1737" s="2">
        <v>0</v>
      </c>
      <c r="FE1737" s="2">
        <v>0</v>
      </c>
      <c r="FF1737" s="2">
        <v>0</v>
      </c>
      <c r="FG1737" s="2">
        <v>0</v>
      </c>
      <c r="FH1737" s="2">
        <v>0</v>
      </c>
      <c r="FI1737" s="2">
        <v>0</v>
      </c>
      <c r="FJ1737" s="2">
        <v>0</v>
      </c>
      <c r="FK1737" s="2">
        <v>0</v>
      </c>
      <c r="FL1737" s="2">
        <v>0</v>
      </c>
      <c r="FM1737" s="2">
        <v>0</v>
      </c>
      <c r="FN1737" s="2">
        <v>0</v>
      </c>
      <c r="FO1737" s="2">
        <v>0</v>
      </c>
      <c r="FP1737" s="2">
        <v>0</v>
      </c>
      <c r="FQ1737" s="2">
        <v>0</v>
      </c>
      <c r="FR1737" s="2">
        <v>0</v>
      </c>
      <c r="FS1737" s="2">
        <v>0</v>
      </c>
      <c r="FT1737" s="2">
        <v>0</v>
      </c>
      <c r="FU1737" s="2">
        <v>0</v>
      </c>
      <c r="FV1737" s="2">
        <v>0</v>
      </c>
      <c r="FW1737" s="2">
        <v>0</v>
      </c>
      <c r="FX1737" s="2">
        <v>0</v>
      </c>
      <c r="FY1737" s="2">
        <v>149.66999999999999</v>
      </c>
      <c r="FZ1737" s="2">
        <v>0</v>
      </c>
      <c r="GA1737" s="2">
        <v>0</v>
      </c>
      <c r="GB1737" s="2">
        <v>0</v>
      </c>
      <c r="GC1737" s="2">
        <v>0</v>
      </c>
      <c r="GD1737" s="2">
        <v>174.67</v>
      </c>
      <c r="GE1737" s="2">
        <v>7</v>
      </c>
      <c r="GF1737" s="2" t="s">
        <v>188</v>
      </c>
    </row>
    <row r="1738" spans="1:188" x14ac:dyDescent="0.7">
      <c r="A1738" s="2">
        <v>1703096</v>
      </c>
      <c r="B1738" s="2" t="s">
        <v>1924</v>
      </c>
      <c r="C1738" s="3">
        <v>41640</v>
      </c>
      <c r="D1738" s="2">
        <v>5</v>
      </c>
      <c r="E1738" s="2">
        <v>3</v>
      </c>
      <c r="F1738" s="2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1</v>
      </c>
      <c r="L1738" s="2">
        <v>0</v>
      </c>
      <c r="M1738" s="2">
        <v>1</v>
      </c>
      <c r="N1738" s="2">
        <v>0</v>
      </c>
      <c r="O1738" s="2">
        <v>1</v>
      </c>
      <c r="P1738" s="2">
        <v>0</v>
      </c>
      <c r="Q1738" s="2">
        <v>4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2">
        <v>1</v>
      </c>
      <c r="AO1738" s="2">
        <v>0</v>
      </c>
      <c r="AP1738" s="2">
        <v>0</v>
      </c>
      <c r="AQ1738" s="2">
        <v>0</v>
      </c>
      <c r="AR1738" s="2">
        <v>1</v>
      </c>
      <c r="AS1738" s="2">
        <v>0</v>
      </c>
      <c r="AT1738" s="2">
        <v>0</v>
      </c>
      <c r="AU1738" s="2">
        <v>0</v>
      </c>
      <c r="AV1738" s="2">
        <v>1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30</v>
      </c>
      <c r="CG1738" s="2">
        <v>53.6</v>
      </c>
      <c r="CH1738" s="2">
        <v>0</v>
      </c>
      <c r="CI1738" s="2">
        <v>20</v>
      </c>
      <c r="CJ1738" s="2">
        <v>0</v>
      </c>
      <c r="CK1738" s="2">
        <v>10</v>
      </c>
      <c r="CL1738" s="2">
        <v>0</v>
      </c>
      <c r="CM1738" s="2">
        <v>0</v>
      </c>
      <c r="CN1738" s="2">
        <v>0</v>
      </c>
      <c r="CO1738" s="2">
        <v>20</v>
      </c>
      <c r="CP1738" s="2">
        <v>0</v>
      </c>
      <c r="CQ1738" s="2">
        <v>10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20</v>
      </c>
      <c r="DC1738" s="2">
        <v>0</v>
      </c>
      <c r="DD1738" s="2">
        <v>10</v>
      </c>
      <c r="DE1738" s="2">
        <v>0</v>
      </c>
      <c r="DF1738" s="2">
        <v>43.6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>
        <v>0</v>
      </c>
      <c r="EJ1738" s="2">
        <v>0</v>
      </c>
      <c r="EK1738" s="2">
        <v>0</v>
      </c>
      <c r="EL1738" s="2">
        <v>0</v>
      </c>
      <c r="EM1738" s="2">
        <v>0</v>
      </c>
      <c r="EN1738" s="2">
        <v>0</v>
      </c>
      <c r="EO1738" s="2">
        <v>0</v>
      </c>
      <c r="EP1738" s="2">
        <v>0</v>
      </c>
      <c r="EQ1738" s="2">
        <v>0</v>
      </c>
      <c r="ER1738" s="2">
        <v>0</v>
      </c>
      <c r="ES1738" s="2">
        <v>20</v>
      </c>
      <c r="ET1738" s="2">
        <v>0</v>
      </c>
      <c r="EU1738" s="2">
        <v>0</v>
      </c>
      <c r="EV1738" s="2">
        <v>0</v>
      </c>
      <c r="EW1738" s="2">
        <v>0</v>
      </c>
      <c r="EX1738" s="2">
        <v>0</v>
      </c>
      <c r="EY1738" s="2">
        <v>0</v>
      </c>
      <c r="EZ1738" s="2">
        <v>0</v>
      </c>
      <c r="FA1738" s="2">
        <v>0</v>
      </c>
      <c r="FB1738" s="2">
        <v>0</v>
      </c>
      <c r="FC1738" s="2">
        <v>0</v>
      </c>
      <c r="FD1738" s="2">
        <v>0</v>
      </c>
      <c r="FE1738" s="2">
        <v>0</v>
      </c>
      <c r="FF1738" s="2">
        <v>0</v>
      </c>
      <c r="FG1738" s="2">
        <v>0</v>
      </c>
      <c r="FH1738" s="2">
        <v>0</v>
      </c>
      <c r="FI1738" s="2">
        <v>0</v>
      </c>
      <c r="FJ1738" s="2">
        <v>10</v>
      </c>
      <c r="FK1738" s="2">
        <v>0</v>
      </c>
      <c r="FL1738" s="2">
        <v>0</v>
      </c>
      <c r="FM1738" s="2">
        <v>0</v>
      </c>
      <c r="FN1738" s="2">
        <v>0</v>
      </c>
      <c r="FO1738" s="2">
        <v>0</v>
      </c>
      <c r="FP1738" s="2">
        <v>0</v>
      </c>
      <c r="FQ1738" s="2">
        <v>0</v>
      </c>
      <c r="FR1738" s="2">
        <v>0</v>
      </c>
      <c r="FS1738" s="2">
        <v>0</v>
      </c>
      <c r="FT1738" s="2">
        <v>0</v>
      </c>
      <c r="FU1738" s="2">
        <v>0</v>
      </c>
      <c r="FV1738" s="2">
        <v>0</v>
      </c>
      <c r="FW1738" s="2">
        <v>0</v>
      </c>
      <c r="FX1738" s="2">
        <v>0</v>
      </c>
      <c r="FY1738" s="2">
        <v>0</v>
      </c>
      <c r="FZ1738" s="2">
        <v>0</v>
      </c>
      <c r="GA1738" s="2">
        <v>0</v>
      </c>
      <c r="GB1738" s="2">
        <v>0</v>
      </c>
      <c r="GC1738" s="2">
        <v>0</v>
      </c>
      <c r="GD1738" s="2">
        <v>30</v>
      </c>
      <c r="GE1738" s="2">
        <v>2</v>
      </c>
      <c r="GF1738" s="2" t="s">
        <v>188</v>
      </c>
    </row>
    <row r="1739" spans="1:188" x14ac:dyDescent="0.7">
      <c r="A1739" s="2">
        <v>1704170</v>
      </c>
      <c r="B1739" s="2" t="s">
        <v>1925</v>
      </c>
      <c r="C1739" s="3">
        <v>41640</v>
      </c>
      <c r="D1739" s="2">
        <v>5</v>
      </c>
      <c r="E1739" s="2">
        <v>3</v>
      </c>
      <c r="F1739" s="2">
        <v>1</v>
      </c>
      <c r="G1739" s="2">
        <v>3</v>
      </c>
      <c r="H1739" s="2">
        <v>0</v>
      </c>
      <c r="I1739" s="2">
        <v>1</v>
      </c>
      <c r="J1739" s="2">
        <v>0</v>
      </c>
      <c r="K1739" s="2">
        <v>1</v>
      </c>
      <c r="L1739" s="2">
        <v>0</v>
      </c>
      <c r="M1739" s="2">
        <v>1</v>
      </c>
      <c r="N1739" s="2">
        <v>0</v>
      </c>
      <c r="O1739" s="2">
        <v>1</v>
      </c>
      <c r="P1739" s="2">
        <v>0</v>
      </c>
      <c r="Q1739" s="2">
        <v>2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1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</v>
      </c>
      <c r="AI1739" s="2">
        <v>1</v>
      </c>
      <c r="AJ1739" s="2">
        <v>0</v>
      </c>
      <c r="AK1739" s="2">
        <v>0</v>
      </c>
      <c r="AL1739" s="2">
        <v>0</v>
      </c>
      <c r="AM1739" s="2">
        <v>0</v>
      </c>
      <c r="AN1739" s="2">
        <v>1</v>
      </c>
      <c r="AO1739" s="2">
        <v>0</v>
      </c>
      <c r="AP1739" s="2">
        <v>0</v>
      </c>
      <c r="AQ1739" s="2">
        <v>0</v>
      </c>
      <c r="AR1739" s="2">
        <v>1</v>
      </c>
      <c r="AS1739" s="2">
        <v>0</v>
      </c>
      <c r="AT1739" s="2">
        <v>0</v>
      </c>
      <c r="AU1739" s="2">
        <v>0</v>
      </c>
      <c r="AV1739" s="2">
        <v>1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75</v>
      </c>
      <c r="CG1739" s="2">
        <v>85</v>
      </c>
      <c r="CH1739" s="2">
        <v>0</v>
      </c>
      <c r="CI1739" s="2">
        <v>25</v>
      </c>
      <c r="CJ1739" s="2">
        <v>0</v>
      </c>
      <c r="CK1739" s="2">
        <v>50</v>
      </c>
      <c r="CL1739" s="2">
        <v>0</v>
      </c>
      <c r="CM1739" s="2">
        <v>0</v>
      </c>
      <c r="CN1739" s="2">
        <v>0</v>
      </c>
      <c r="CO1739" s="2">
        <v>25</v>
      </c>
      <c r="CP1739" s="2">
        <v>0</v>
      </c>
      <c r="CQ1739" s="2">
        <v>50</v>
      </c>
      <c r="CR1739" s="2">
        <v>0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2">
        <v>25</v>
      </c>
      <c r="DC1739" s="2">
        <v>0</v>
      </c>
      <c r="DD1739" s="2">
        <v>50</v>
      </c>
      <c r="DE1739" s="2">
        <v>0</v>
      </c>
      <c r="DF1739" s="2">
        <v>35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>
        <v>0</v>
      </c>
      <c r="EJ1739" s="2">
        <v>25</v>
      </c>
      <c r="EK1739" s="2">
        <v>0</v>
      </c>
      <c r="EL1739" s="2">
        <v>0</v>
      </c>
      <c r="EM1739" s="2">
        <v>0</v>
      </c>
      <c r="EN1739" s="2">
        <v>0</v>
      </c>
      <c r="EO1739" s="2">
        <v>0</v>
      </c>
      <c r="EP1739" s="2">
        <v>0</v>
      </c>
      <c r="EQ1739" s="2">
        <v>0</v>
      </c>
      <c r="ER1739" s="2">
        <v>0</v>
      </c>
      <c r="ES1739" s="2">
        <v>0</v>
      </c>
      <c r="ET1739" s="2">
        <v>0</v>
      </c>
      <c r="EU1739" s="2">
        <v>0</v>
      </c>
      <c r="EV1739" s="2">
        <v>0</v>
      </c>
      <c r="EW1739" s="2">
        <v>0</v>
      </c>
      <c r="EX1739" s="2">
        <v>0</v>
      </c>
      <c r="EY1739" s="2">
        <v>0</v>
      </c>
      <c r="EZ1739" s="2">
        <v>0</v>
      </c>
      <c r="FA1739" s="2">
        <v>0</v>
      </c>
      <c r="FB1739" s="2">
        <v>0</v>
      </c>
      <c r="FC1739" s="2">
        <v>0</v>
      </c>
      <c r="FD1739" s="2">
        <v>0</v>
      </c>
      <c r="FE1739" s="2">
        <v>0</v>
      </c>
      <c r="FF1739" s="2">
        <v>0</v>
      </c>
      <c r="FG1739" s="2">
        <v>0</v>
      </c>
      <c r="FH1739" s="2">
        <v>50</v>
      </c>
      <c r="FI1739" s="2">
        <v>0</v>
      </c>
      <c r="FJ1739" s="2">
        <v>0</v>
      </c>
      <c r="FK1739" s="2">
        <v>0</v>
      </c>
      <c r="FL1739" s="2">
        <v>0</v>
      </c>
      <c r="FM1739" s="2">
        <v>0</v>
      </c>
      <c r="FN1739" s="2">
        <v>0</v>
      </c>
      <c r="FO1739" s="2">
        <v>0</v>
      </c>
      <c r="FP1739" s="2">
        <v>0</v>
      </c>
      <c r="FQ1739" s="2">
        <v>0</v>
      </c>
      <c r="FR1739" s="2">
        <v>0</v>
      </c>
      <c r="FS1739" s="2">
        <v>0</v>
      </c>
      <c r="FT1739" s="2">
        <v>0</v>
      </c>
      <c r="FU1739" s="2">
        <v>0</v>
      </c>
      <c r="FV1739" s="2">
        <v>0</v>
      </c>
      <c r="FW1739" s="2">
        <v>0</v>
      </c>
      <c r="FX1739" s="2">
        <v>0</v>
      </c>
      <c r="FY1739" s="2">
        <v>0</v>
      </c>
      <c r="FZ1739" s="2">
        <v>0</v>
      </c>
      <c r="GA1739" s="2">
        <v>0</v>
      </c>
      <c r="GB1739" s="2">
        <v>0</v>
      </c>
      <c r="GC1739" s="2">
        <v>0</v>
      </c>
      <c r="GD1739" s="2">
        <v>75</v>
      </c>
      <c r="GE1739" s="2">
        <v>2</v>
      </c>
      <c r="GF1739" s="2" t="s">
        <v>188</v>
      </c>
    </row>
    <row r="1740" spans="1:188" x14ac:dyDescent="0.7">
      <c r="A1740" s="2">
        <v>1707089</v>
      </c>
      <c r="B1740" s="2" t="s">
        <v>1926</v>
      </c>
      <c r="C1740" s="3">
        <v>41275</v>
      </c>
      <c r="D1740" s="2">
        <v>6</v>
      </c>
      <c r="E1740" s="2">
        <v>3</v>
      </c>
      <c r="F1740" s="2">
        <v>1</v>
      </c>
      <c r="G1740" s="2">
        <v>3</v>
      </c>
      <c r="H1740" s="2">
        <v>1</v>
      </c>
      <c r="I1740" s="2">
        <v>0</v>
      </c>
      <c r="J1740" s="2">
        <v>1</v>
      </c>
      <c r="K1740" s="2">
        <v>0</v>
      </c>
      <c r="L1740" s="2">
        <v>1</v>
      </c>
      <c r="M1740" s="2">
        <v>1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1</v>
      </c>
      <c r="AE1740" s="2">
        <v>0</v>
      </c>
      <c r="AF1740" s="2">
        <v>0</v>
      </c>
      <c r="AG1740" s="2">
        <v>0</v>
      </c>
      <c r="AH1740" s="2">
        <v>1</v>
      </c>
      <c r="AI1740" s="2">
        <v>1</v>
      </c>
      <c r="AJ1740" s="2">
        <v>0</v>
      </c>
      <c r="AK1740" s="2">
        <v>0</v>
      </c>
      <c r="AL1740" s="2">
        <v>0</v>
      </c>
      <c r="AM1740" s="2">
        <v>0</v>
      </c>
      <c r="AN1740" s="2">
        <v>1</v>
      </c>
      <c r="AO1740" s="2">
        <v>0</v>
      </c>
      <c r="AP1740" s="2">
        <v>0</v>
      </c>
      <c r="AQ1740" s="2">
        <v>0</v>
      </c>
      <c r="AR1740" s="2">
        <v>1</v>
      </c>
      <c r="AS1740" s="2">
        <v>0</v>
      </c>
      <c r="AT1740" s="2">
        <v>0</v>
      </c>
      <c r="AU1740" s="2">
        <v>0</v>
      </c>
      <c r="AV1740" s="2">
        <v>1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1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175</v>
      </c>
      <c r="CG1740" s="2">
        <v>150</v>
      </c>
      <c r="CH1740" s="2">
        <v>25</v>
      </c>
      <c r="CI1740" s="2">
        <v>0</v>
      </c>
      <c r="CJ1740" s="2">
        <v>100</v>
      </c>
      <c r="CK1740" s="2">
        <v>0</v>
      </c>
      <c r="CL1740" s="2">
        <v>50</v>
      </c>
      <c r="CM1740" s="2">
        <v>0</v>
      </c>
      <c r="CN1740" s="2">
        <v>25</v>
      </c>
      <c r="CO1740" s="2">
        <v>0</v>
      </c>
      <c r="CP1740" s="2">
        <v>100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25</v>
      </c>
      <c r="DC1740" s="2">
        <v>0</v>
      </c>
      <c r="DD1740" s="2">
        <v>100</v>
      </c>
      <c r="DE1740" s="2">
        <v>0</v>
      </c>
      <c r="DF1740" s="2">
        <v>50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25</v>
      </c>
      <c r="EC1740" s="2">
        <v>0</v>
      </c>
      <c r="ED1740" s="2">
        <v>0</v>
      </c>
      <c r="EE1740" s="2">
        <v>0</v>
      </c>
      <c r="EF1740" s="2">
        <v>0</v>
      </c>
      <c r="EG1740" s="2">
        <v>0</v>
      </c>
      <c r="EH1740" s="2">
        <v>0</v>
      </c>
      <c r="EI1740" s="2">
        <v>0</v>
      </c>
      <c r="EJ1740" s="2">
        <v>0</v>
      </c>
      <c r="EK1740" s="2">
        <v>0</v>
      </c>
      <c r="EL1740" s="2">
        <v>0</v>
      </c>
      <c r="EM1740" s="2">
        <v>0</v>
      </c>
      <c r="EN1740" s="2">
        <v>0</v>
      </c>
      <c r="EO1740" s="2">
        <v>0</v>
      </c>
      <c r="EP1740" s="2">
        <v>0</v>
      </c>
      <c r="EQ1740" s="2">
        <v>0</v>
      </c>
      <c r="ER1740" s="2">
        <v>0</v>
      </c>
      <c r="ES1740" s="2">
        <v>0</v>
      </c>
      <c r="ET1740" s="2">
        <v>0</v>
      </c>
      <c r="EU1740" s="2">
        <v>0</v>
      </c>
      <c r="EV1740" s="2">
        <v>0</v>
      </c>
      <c r="EW1740" s="2">
        <v>0</v>
      </c>
      <c r="EX1740" s="2">
        <v>0</v>
      </c>
      <c r="EY1740" s="2">
        <v>0</v>
      </c>
      <c r="EZ1740" s="2">
        <v>0</v>
      </c>
      <c r="FA1740" s="2">
        <v>0</v>
      </c>
      <c r="FB1740" s="2">
        <v>0</v>
      </c>
      <c r="FC1740" s="2">
        <v>0</v>
      </c>
      <c r="FD1740" s="2">
        <v>0</v>
      </c>
      <c r="FE1740" s="2">
        <v>100</v>
      </c>
      <c r="FF1740" s="2">
        <v>0</v>
      </c>
      <c r="FG1740" s="2">
        <v>0</v>
      </c>
      <c r="FH1740" s="2">
        <v>0</v>
      </c>
      <c r="FI1740" s="2">
        <v>0</v>
      </c>
      <c r="FJ1740" s="2">
        <v>0</v>
      </c>
      <c r="FK1740" s="2">
        <v>0</v>
      </c>
      <c r="FL1740" s="2">
        <v>0</v>
      </c>
      <c r="FM1740" s="2">
        <v>0</v>
      </c>
      <c r="FN1740" s="2">
        <v>0</v>
      </c>
      <c r="FO1740" s="2">
        <v>0</v>
      </c>
      <c r="FP1740" s="2">
        <v>0</v>
      </c>
      <c r="FQ1740" s="2">
        <v>0</v>
      </c>
      <c r="FR1740" s="2">
        <v>0</v>
      </c>
      <c r="FS1740" s="2">
        <v>0</v>
      </c>
      <c r="FT1740" s="2">
        <v>50</v>
      </c>
      <c r="FU1740" s="2">
        <v>0</v>
      </c>
      <c r="FV1740" s="2">
        <v>0</v>
      </c>
      <c r="FW1740" s="2">
        <v>0</v>
      </c>
      <c r="FX1740" s="2">
        <v>0</v>
      </c>
      <c r="FY1740" s="2">
        <v>0</v>
      </c>
      <c r="FZ1740" s="2">
        <v>0</v>
      </c>
      <c r="GA1740" s="2">
        <v>0</v>
      </c>
      <c r="GB1740" s="2">
        <v>0</v>
      </c>
      <c r="GC1740" s="2">
        <v>0</v>
      </c>
      <c r="GD1740" s="2">
        <v>175</v>
      </c>
      <c r="GE1740" s="2">
        <v>3</v>
      </c>
      <c r="GF1740" s="2" t="s">
        <v>188</v>
      </c>
    </row>
    <row r="1741" spans="1:188" x14ac:dyDescent="0.7">
      <c r="A1741" s="2">
        <v>1707773</v>
      </c>
      <c r="B1741" s="2" t="s">
        <v>1927</v>
      </c>
      <c r="C1741" s="3">
        <v>41275</v>
      </c>
      <c r="D1741" s="2">
        <v>6</v>
      </c>
      <c r="E1741" s="2">
        <v>3</v>
      </c>
      <c r="F1741" s="2">
        <v>1</v>
      </c>
      <c r="G1741" s="2">
        <v>3</v>
      </c>
      <c r="H1741" s="2">
        <v>2</v>
      </c>
      <c r="I1741" s="2">
        <v>0</v>
      </c>
      <c r="J1741" s="2">
        <v>2</v>
      </c>
      <c r="K1741" s="2">
        <v>0</v>
      </c>
      <c r="L1741" s="2">
        <v>1</v>
      </c>
      <c r="M1741" s="2">
        <v>2</v>
      </c>
      <c r="N1741" s="2">
        <v>0</v>
      </c>
      <c r="O1741" s="2">
        <v>2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1</v>
      </c>
      <c r="AE1741" s="2">
        <v>0</v>
      </c>
      <c r="AF1741" s="2">
        <v>0</v>
      </c>
      <c r="AG1741" s="2">
        <v>0</v>
      </c>
      <c r="AH1741" s="2">
        <v>1</v>
      </c>
      <c r="AI1741" s="2">
        <v>1</v>
      </c>
      <c r="AJ1741" s="2">
        <v>0</v>
      </c>
      <c r="AK1741" s="2">
        <v>0</v>
      </c>
      <c r="AL1741" s="2">
        <v>0</v>
      </c>
      <c r="AM1741" s="2">
        <v>0</v>
      </c>
      <c r="AN1741" s="2">
        <v>1</v>
      </c>
      <c r="AO1741" s="2">
        <v>0</v>
      </c>
      <c r="AP1741" s="2">
        <v>0</v>
      </c>
      <c r="AQ1741" s="2">
        <v>0</v>
      </c>
      <c r="AR1741" s="2">
        <v>1</v>
      </c>
      <c r="AS1741" s="2">
        <v>0</v>
      </c>
      <c r="AT1741" s="2">
        <v>0</v>
      </c>
      <c r="AU1741" s="2">
        <v>0</v>
      </c>
      <c r="AV1741" s="2">
        <v>1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1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375</v>
      </c>
      <c r="CG1741" s="2">
        <v>225</v>
      </c>
      <c r="CH1741" s="2">
        <v>150</v>
      </c>
      <c r="CI1741" s="2">
        <v>0</v>
      </c>
      <c r="CJ1741" s="2">
        <v>125</v>
      </c>
      <c r="CK1741" s="2">
        <v>0</v>
      </c>
      <c r="CL1741" s="2">
        <v>100</v>
      </c>
      <c r="CM1741" s="2">
        <v>0</v>
      </c>
      <c r="CN1741" s="2">
        <v>150</v>
      </c>
      <c r="CO1741" s="2">
        <v>0</v>
      </c>
      <c r="CP1741" s="2">
        <v>125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150</v>
      </c>
      <c r="DC1741" s="2">
        <v>0</v>
      </c>
      <c r="DD1741" s="2">
        <v>125</v>
      </c>
      <c r="DE1741" s="2">
        <v>0</v>
      </c>
      <c r="DF1741" s="2">
        <v>100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0</v>
      </c>
      <c r="DY1741" s="2">
        <v>0</v>
      </c>
      <c r="DZ1741" s="2">
        <v>100</v>
      </c>
      <c r="EA1741" s="2">
        <v>0</v>
      </c>
      <c r="EB1741" s="2">
        <v>0</v>
      </c>
      <c r="EC1741" s="2">
        <v>50</v>
      </c>
      <c r="ED1741" s="2">
        <v>0</v>
      </c>
      <c r="EE1741" s="2">
        <v>0</v>
      </c>
      <c r="EF1741" s="2">
        <v>0</v>
      </c>
      <c r="EG1741" s="2">
        <v>0</v>
      </c>
      <c r="EH1741" s="2">
        <v>0</v>
      </c>
      <c r="EI1741" s="2">
        <v>0</v>
      </c>
      <c r="EJ1741" s="2">
        <v>0</v>
      </c>
      <c r="EK1741" s="2">
        <v>0</v>
      </c>
      <c r="EL1741" s="2">
        <v>0</v>
      </c>
      <c r="EM1741" s="2">
        <v>0</v>
      </c>
      <c r="EN1741" s="2">
        <v>0</v>
      </c>
      <c r="EO1741" s="2">
        <v>0</v>
      </c>
      <c r="EP1741" s="2">
        <v>0</v>
      </c>
      <c r="EQ1741" s="2">
        <v>0</v>
      </c>
      <c r="ER1741" s="2">
        <v>0</v>
      </c>
      <c r="ES1741" s="2">
        <v>0</v>
      </c>
      <c r="ET1741" s="2">
        <v>75</v>
      </c>
      <c r="EU1741" s="2">
        <v>0</v>
      </c>
      <c r="EV1741" s="2">
        <v>0</v>
      </c>
      <c r="EW1741" s="2">
        <v>0</v>
      </c>
      <c r="EX1741" s="2">
        <v>0</v>
      </c>
      <c r="EY1741" s="2">
        <v>0</v>
      </c>
      <c r="EZ1741" s="2">
        <v>0</v>
      </c>
      <c r="FA1741" s="2">
        <v>0</v>
      </c>
      <c r="FB1741" s="2">
        <v>50</v>
      </c>
      <c r="FC1741" s="2">
        <v>0</v>
      </c>
      <c r="FD1741" s="2">
        <v>0</v>
      </c>
      <c r="FE1741" s="2">
        <v>0</v>
      </c>
      <c r="FF1741" s="2">
        <v>0</v>
      </c>
      <c r="FG1741" s="2">
        <v>0</v>
      </c>
      <c r="FH1741" s="2">
        <v>0</v>
      </c>
      <c r="FI1741" s="2">
        <v>0</v>
      </c>
      <c r="FJ1741" s="2">
        <v>0</v>
      </c>
      <c r="FK1741" s="2">
        <v>0</v>
      </c>
      <c r="FL1741" s="2">
        <v>0</v>
      </c>
      <c r="FM1741" s="2">
        <v>0</v>
      </c>
      <c r="FN1741" s="2">
        <v>0</v>
      </c>
      <c r="FO1741" s="2">
        <v>0</v>
      </c>
      <c r="FP1741" s="2">
        <v>0</v>
      </c>
      <c r="FQ1741" s="2">
        <v>0</v>
      </c>
      <c r="FR1741" s="2">
        <v>0</v>
      </c>
      <c r="FS1741" s="2">
        <v>0</v>
      </c>
      <c r="FT1741" s="2">
        <v>0</v>
      </c>
      <c r="FU1741" s="2">
        <v>100</v>
      </c>
      <c r="FV1741" s="2">
        <v>0</v>
      </c>
      <c r="FW1741" s="2">
        <v>0</v>
      </c>
      <c r="FX1741" s="2">
        <v>0</v>
      </c>
      <c r="FY1741" s="2">
        <v>0</v>
      </c>
      <c r="FZ1741" s="2">
        <v>0</v>
      </c>
      <c r="GA1741" s="2">
        <v>0</v>
      </c>
      <c r="GB1741" s="2">
        <v>0</v>
      </c>
      <c r="GC1741" s="2">
        <v>0</v>
      </c>
      <c r="GD1741" s="2">
        <v>375</v>
      </c>
      <c r="GE1741" s="2">
        <v>5</v>
      </c>
      <c r="GF1741" s="2" t="s">
        <v>188</v>
      </c>
    </row>
    <row r="1742" spans="1:188" x14ac:dyDescent="0.7">
      <c r="A1742" s="2">
        <v>1708248</v>
      </c>
      <c r="B1742" s="2" t="s">
        <v>1928</v>
      </c>
      <c r="C1742" s="3">
        <v>41275</v>
      </c>
      <c r="D1742" s="2">
        <v>6</v>
      </c>
      <c r="E1742" s="2">
        <v>4</v>
      </c>
      <c r="F1742" s="2">
        <v>2</v>
      </c>
      <c r="G1742" s="2">
        <v>4</v>
      </c>
      <c r="H1742" s="2">
        <v>3</v>
      </c>
      <c r="I1742" s="2">
        <v>0</v>
      </c>
      <c r="J1742" s="2">
        <v>3</v>
      </c>
      <c r="K1742" s="2">
        <v>0</v>
      </c>
      <c r="L1742" s="2">
        <v>4</v>
      </c>
      <c r="M1742" s="2">
        <v>3</v>
      </c>
      <c r="N1742" s="2">
        <v>0</v>
      </c>
      <c r="O1742" s="2">
        <v>3</v>
      </c>
      <c r="P1742" s="2">
        <v>0</v>
      </c>
      <c r="Q1742" s="2">
        <v>4</v>
      </c>
      <c r="R1742" s="2">
        <v>0</v>
      </c>
      <c r="S1742" s="2">
        <v>0</v>
      </c>
      <c r="T1742" s="2">
        <v>0</v>
      </c>
      <c r="U1742" s="2">
        <v>0</v>
      </c>
      <c r="V1742" s="2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1</v>
      </c>
      <c r="AI1742" s="2">
        <v>1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0</v>
      </c>
      <c r="AP1742" s="2">
        <v>0</v>
      </c>
      <c r="AQ1742" s="2">
        <v>0</v>
      </c>
      <c r="AR1742" s="2">
        <v>1</v>
      </c>
      <c r="AS1742" s="2">
        <v>0</v>
      </c>
      <c r="AT1742" s="2">
        <v>0</v>
      </c>
      <c r="AU1742" s="2">
        <v>0</v>
      </c>
      <c r="AV1742" s="2">
        <v>1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1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459</v>
      </c>
      <c r="CG1742" s="2">
        <v>475</v>
      </c>
      <c r="CH1742" s="2">
        <v>200</v>
      </c>
      <c r="CI1742" s="2">
        <v>0</v>
      </c>
      <c r="CJ1742" s="2">
        <v>259</v>
      </c>
      <c r="CK1742" s="2">
        <v>0</v>
      </c>
      <c r="CL1742" s="2">
        <v>216</v>
      </c>
      <c r="CM1742" s="2">
        <v>0</v>
      </c>
      <c r="CN1742" s="2">
        <v>200</v>
      </c>
      <c r="CO1742" s="2">
        <v>0</v>
      </c>
      <c r="CP1742" s="2">
        <v>259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200</v>
      </c>
      <c r="DC1742" s="2">
        <v>0</v>
      </c>
      <c r="DD1742" s="2">
        <v>259</v>
      </c>
      <c r="DE1742" s="2">
        <v>0</v>
      </c>
      <c r="DF1742" s="2">
        <v>216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0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100</v>
      </c>
      <c r="ED1742" s="2">
        <v>100</v>
      </c>
      <c r="EE1742" s="2">
        <v>0</v>
      </c>
      <c r="EF1742" s="2">
        <v>0</v>
      </c>
      <c r="EG1742" s="2">
        <v>0</v>
      </c>
      <c r="EH1742" s="2">
        <v>0</v>
      </c>
      <c r="EI1742" s="2">
        <v>0</v>
      </c>
      <c r="EJ1742" s="2">
        <v>0</v>
      </c>
      <c r="EK1742" s="2">
        <v>0</v>
      </c>
      <c r="EL1742" s="2">
        <v>0</v>
      </c>
      <c r="EM1742" s="2">
        <v>0</v>
      </c>
      <c r="EN1742" s="2">
        <v>0</v>
      </c>
      <c r="EO1742" s="2">
        <v>0</v>
      </c>
      <c r="EP1742" s="2">
        <v>0</v>
      </c>
      <c r="EQ1742" s="2">
        <v>0</v>
      </c>
      <c r="ER1742" s="2">
        <v>0</v>
      </c>
      <c r="ES1742" s="2">
        <v>0</v>
      </c>
      <c r="ET1742" s="2">
        <v>100</v>
      </c>
      <c r="EU1742" s="2">
        <v>0</v>
      </c>
      <c r="EV1742" s="2">
        <v>100</v>
      </c>
      <c r="EW1742" s="2">
        <v>0</v>
      </c>
      <c r="EX1742" s="2">
        <v>0</v>
      </c>
      <c r="EY1742" s="2">
        <v>0</v>
      </c>
      <c r="EZ1742" s="2">
        <v>0</v>
      </c>
      <c r="FA1742" s="2">
        <v>59</v>
      </c>
      <c r="FB1742" s="2">
        <v>0</v>
      </c>
      <c r="FC1742" s="2">
        <v>0</v>
      </c>
      <c r="FD1742" s="2">
        <v>0</v>
      </c>
      <c r="FE1742" s="2">
        <v>0</v>
      </c>
      <c r="FF1742" s="2">
        <v>0</v>
      </c>
      <c r="FG1742" s="2">
        <v>0</v>
      </c>
      <c r="FH1742" s="2">
        <v>0</v>
      </c>
      <c r="FI1742" s="2">
        <v>0</v>
      </c>
      <c r="FJ1742" s="2">
        <v>0</v>
      </c>
      <c r="FK1742" s="2">
        <v>0</v>
      </c>
      <c r="FL1742" s="2">
        <v>0</v>
      </c>
      <c r="FM1742" s="2">
        <v>0</v>
      </c>
      <c r="FN1742" s="2">
        <v>0</v>
      </c>
      <c r="FO1742" s="2">
        <v>0</v>
      </c>
      <c r="FP1742" s="2">
        <v>0</v>
      </c>
      <c r="FQ1742" s="2">
        <v>0</v>
      </c>
      <c r="FR1742" s="2">
        <v>0</v>
      </c>
      <c r="FS1742" s="2">
        <v>0</v>
      </c>
      <c r="FT1742" s="2">
        <v>0</v>
      </c>
      <c r="FU1742" s="2">
        <v>0</v>
      </c>
      <c r="FV1742" s="2">
        <v>0</v>
      </c>
      <c r="FW1742" s="2">
        <v>0</v>
      </c>
      <c r="FX1742" s="2">
        <v>0</v>
      </c>
      <c r="FY1742" s="2">
        <v>0</v>
      </c>
      <c r="FZ1742" s="2">
        <v>0</v>
      </c>
      <c r="GA1742" s="2">
        <v>100</v>
      </c>
      <c r="GB1742" s="2">
        <v>116</v>
      </c>
      <c r="GC1742" s="2">
        <v>0</v>
      </c>
      <c r="GD1742" s="2">
        <v>675</v>
      </c>
      <c r="GE1742" s="2">
        <v>10</v>
      </c>
      <c r="GF1742" s="2" t="s">
        <v>188</v>
      </c>
    </row>
    <row r="1743" spans="1:188" x14ac:dyDescent="0.7">
      <c r="A1743" s="2">
        <v>1709544</v>
      </c>
      <c r="B1743" s="2" t="s">
        <v>1929</v>
      </c>
      <c r="C1743" s="3">
        <v>41275</v>
      </c>
      <c r="D1743" s="2">
        <v>6</v>
      </c>
      <c r="E1743" s="2">
        <v>3</v>
      </c>
      <c r="F1743" s="2">
        <v>1</v>
      </c>
      <c r="G1743" s="2">
        <v>3</v>
      </c>
      <c r="H1743" s="2">
        <v>1</v>
      </c>
      <c r="I1743" s="2">
        <v>0</v>
      </c>
      <c r="J1743" s="2">
        <v>2</v>
      </c>
      <c r="K1743" s="2">
        <v>0</v>
      </c>
      <c r="L1743" s="2">
        <v>2</v>
      </c>
      <c r="M1743" s="2">
        <v>1</v>
      </c>
      <c r="N1743" s="2">
        <v>0</v>
      </c>
      <c r="O1743" s="2">
        <v>2</v>
      </c>
      <c r="P1743" s="2">
        <v>0</v>
      </c>
      <c r="Q1743" s="2">
        <v>2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1</v>
      </c>
      <c r="AE1743" s="2">
        <v>0</v>
      </c>
      <c r="AF1743" s="2">
        <v>0</v>
      </c>
      <c r="AG1743" s="2">
        <v>0</v>
      </c>
      <c r="AH1743" s="2">
        <v>1</v>
      </c>
      <c r="AI1743" s="2">
        <v>1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0</v>
      </c>
      <c r="AP1743" s="2">
        <v>0</v>
      </c>
      <c r="AQ1743" s="2">
        <v>0</v>
      </c>
      <c r="AR1743" s="2">
        <v>1</v>
      </c>
      <c r="AS1743" s="2">
        <v>0</v>
      </c>
      <c r="AT1743" s="2">
        <v>0</v>
      </c>
      <c r="AU1743" s="2">
        <v>0</v>
      </c>
      <c r="AV1743" s="2">
        <v>1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1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140</v>
      </c>
      <c r="CG1743" s="2">
        <v>130</v>
      </c>
      <c r="CH1743" s="2">
        <v>10</v>
      </c>
      <c r="CI1743" s="2">
        <v>0</v>
      </c>
      <c r="CJ1743" s="2">
        <v>75</v>
      </c>
      <c r="CK1743" s="2">
        <v>0</v>
      </c>
      <c r="CL1743" s="2">
        <v>55</v>
      </c>
      <c r="CM1743" s="2">
        <v>0</v>
      </c>
      <c r="CN1743" s="2">
        <v>10</v>
      </c>
      <c r="CO1743" s="2">
        <v>0</v>
      </c>
      <c r="CP1743" s="2">
        <v>75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0</v>
      </c>
      <c r="CZ1743" s="2">
        <v>0</v>
      </c>
      <c r="DA1743" s="2">
        <v>0</v>
      </c>
      <c r="DB1743" s="2">
        <v>10</v>
      </c>
      <c r="DC1743" s="2">
        <v>0</v>
      </c>
      <c r="DD1743" s="2">
        <v>75</v>
      </c>
      <c r="DE1743" s="2">
        <v>0</v>
      </c>
      <c r="DF1743" s="2">
        <v>55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10</v>
      </c>
      <c r="EA1743" s="2">
        <v>0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 s="2">
        <v>0</v>
      </c>
      <c r="EK1743" s="2">
        <v>0</v>
      </c>
      <c r="EL1743" s="2">
        <v>0</v>
      </c>
      <c r="EM1743" s="2">
        <v>0</v>
      </c>
      <c r="EN1743" s="2">
        <v>0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>
        <v>0</v>
      </c>
      <c r="EU1743" s="2">
        <v>0</v>
      </c>
      <c r="EV1743" s="2">
        <v>0</v>
      </c>
      <c r="EW1743" s="2">
        <v>0</v>
      </c>
      <c r="EX1743" s="2">
        <v>0</v>
      </c>
      <c r="EY1743" s="2">
        <v>50</v>
      </c>
      <c r="EZ1743" s="2">
        <v>0</v>
      </c>
      <c r="FA1743" s="2">
        <v>0</v>
      </c>
      <c r="FB1743" s="2">
        <v>0</v>
      </c>
      <c r="FC1743" s="2">
        <v>25</v>
      </c>
      <c r="FD1743" s="2">
        <v>0</v>
      </c>
      <c r="FE1743" s="2">
        <v>0</v>
      </c>
      <c r="FF1743" s="2">
        <v>0</v>
      </c>
      <c r="FG1743" s="2">
        <v>0</v>
      </c>
      <c r="FH1743" s="2">
        <v>0</v>
      </c>
      <c r="FI1743" s="2">
        <v>0</v>
      </c>
      <c r="FJ1743" s="2">
        <v>0</v>
      </c>
      <c r="FK1743" s="2">
        <v>0</v>
      </c>
      <c r="FL1743" s="2">
        <v>0</v>
      </c>
      <c r="FM1743" s="2">
        <v>0</v>
      </c>
      <c r="FN1743" s="2">
        <v>0</v>
      </c>
      <c r="FO1743" s="2">
        <v>0</v>
      </c>
      <c r="FP1743" s="2">
        <v>0</v>
      </c>
      <c r="FQ1743" s="2">
        <v>0</v>
      </c>
      <c r="FR1743" s="2">
        <v>0</v>
      </c>
      <c r="FS1743" s="2">
        <v>25</v>
      </c>
      <c r="FT1743" s="2">
        <v>0</v>
      </c>
      <c r="FU1743" s="2">
        <v>0</v>
      </c>
      <c r="FV1743" s="2">
        <v>0</v>
      </c>
      <c r="FW1743" s="2">
        <v>0</v>
      </c>
      <c r="FX1743" s="2">
        <v>0</v>
      </c>
      <c r="FY1743" s="2">
        <v>0</v>
      </c>
      <c r="FZ1743" s="2">
        <v>30</v>
      </c>
      <c r="GA1743" s="2">
        <v>0</v>
      </c>
      <c r="GB1743" s="2">
        <v>0</v>
      </c>
      <c r="GC1743" s="2">
        <v>0</v>
      </c>
      <c r="GD1743" s="2">
        <v>140</v>
      </c>
      <c r="GE1743" s="2">
        <v>5</v>
      </c>
      <c r="GF1743" s="2" t="s">
        <v>188</v>
      </c>
    </row>
    <row r="1744" spans="1:188" x14ac:dyDescent="0.7">
      <c r="A1744" s="2">
        <v>1710039</v>
      </c>
      <c r="B1744" s="2" t="s">
        <v>1930</v>
      </c>
      <c r="C1744" s="3">
        <v>41275</v>
      </c>
      <c r="D1744" s="2">
        <v>6</v>
      </c>
      <c r="E1744" s="2">
        <v>4</v>
      </c>
      <c r="F1744" s="2">
        <v>2</v>
      </c>
      <c r="G1744" s="2">
        <v>4</v>
      </c>
      <c r="H1744" s="2">
        <v>1</v>
      </c>
      <c r="I1744" s="2">
        <v>0</v>
      </c>
      <c r="J1744" s="2">
        <v>1</v>
      </c>
      <c r="K1744" s="2">
        <v>0</v>
      </c>
      <c r="L1744" s="2">
        <v>5</v>
      </c>
      <c r="M1744" s="2">
        <v>1</v>
      </c>
      <c r="N1744" s="2">
        <v>0</v>
      </c>
      <c r="O1744" s="2">
        <v>1</v>
      </c>
      <c r="P1744" s="2">
        <v>0</v>
      </c>
      <c r="Q1744" s="2">
        <v>5</v>
      </c>
      <c r="R1744" s="2">
        <v>0</v>
      </c>
      <c r="S1744" s="2">
        <v>0</v>
      </c>
      <c r="T1744" s="2">
        <v>0</v>
      </c>
      <c r="U1744" s="2">
        <v>0</v>
      </c>
      <c r="V1744" s="2">
        <v>1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1</v>
      </c>
      <c r="AI1744" s="2">
        <v>1</v>
      </c>
      <c r="AJ1744" s="2">
        <v>0</v>
      </c>
      <c r="AK1744" s="2">
        <v>0</v>
      </c>
      <c r="AL1744" s="2">
        <v>0</v>
      </c>
      <c r="AM1744" s="2">
        <v>0</v>
      </c>
      <c r="AN1744" s="2">
        <v>1</v>
      </c>
      <c r="AO1744" s="2">
        <v>0</v>
      </c>
      <c r="AP1744" s="2">
        <v>0</v>
      </c>
      <c r="AQ1744" s="2">
        <v>0</v>
      </c>
      <c r="AR1744" s="2">
        <v>1</v>
      </c>
      <c r="AS1744" s="2">
        <v>0</v>
      </c>
      <c r="AT1744" s="2">
        <v>0</v>
      </c>
      <c r="AU1744" s="2">
        <v>0</v>
      </c>
      <c r="AV1744" s="2">
        <v>1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43.36</v>
      </c>
      <c r="CG1744" s="2">
        <v>522.36</v>
      </c>
      <c r="CH1744" s="2">
        <v>40</v>
      </c>
      <c r="CI1744" s="2">
        <v>0</v>
      </c>
      <c r="CJ1744" s="2">
        <v>3.36</v>
      </c>
      <c r="CK1744" s="2">
        <v>0</v>
      </c>
      <c r="CL1744" s="2">
        <v>519</v>
      </c>
      <c r="CM1744" s="2">
        <v>0</v>
      </c>
      <c r="CN1744" s="2">
        <v>40</v>
      </c>
      <c r="CO1744" s="2">
        <v>0</v>
      </c>
      <c r="CP1744" s="2">
        <v>3.36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40</v>
      </c>
      <c r="DC1744" s="2">
        <v>0</v>
      </c>
      <c r="DD1744" s="2">
        <v>3.36</v>
      </c>
      <c r="DE1744" s="2">
        <v>0</v>
      </c>
      <c r="DF1744" s="2">
        <v>519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40</v>
      </c>
      <c r="EA1744" s="2">
        <v>0</v>
      </c>
      <c r="EB1744" s="2">
        <v>0</v>
      </c>
      <c r="EC1744" s="2">
        <v>0</v>
      </c>
      <c r="ED1744" s="2">
        <v>0</v>
      </c>
      <c r="EE1744" s="2">
        <v>0</v>
      </c>
      <c r="EF1744" s="2">
        <v>0</v>
      </c>
      <c r="EG1744" s="2">
        <v>0</v>
      </c>
      <c r="EH1744" s="2">
        <v>0</v>
      </c>
      <c r="EI1744" s="2">
        <v>0</v>
      </c>
      <c r="EJ1744" s="2">
        <v>0</v>
      </c>
      <c r="EK1744" s="2">
        <v>0</v>
      </c>
      <c r="EL1744" s="2">
        <v>0</v>
      </c>
      <c r="EM1744" s="2">
        <v>0</v>
      </c>
      <c r="EN1744" s="2">
        <v>0</v>
      </c>
      <c r="EO1744" s="2">
        <v>0</v>
      </c>
      <c r="EP1744" s="2">
        <v>0</v>
      </c>
      <c r="EQ1744" s="2">
        <v>0</v>
      </c>
      <c r="ER1744" s="2">
        <v>0</v>
      </c>
      <c r="ES1744" s="2">
        <v>0</v>
      </c>
      <c r="ET1744" s="2">
        <v>0</v>
      </c>
      <c r="EU1744" s="2">
        <v>0</v>
      </c>
      <c r="EV1744" s="2">
        <v>0</v>
      </c>
      <c r="EW1744" s="2">
        <v>0</v>
      </c>
      <c r="EX1744" s="2">
        <v>0</v>
      </c>
      <c r="EY1744" s="2">
        <v>0</v>
      </c>
      <c r="EZ1744" s="2">
        <v>0</v>
      </c>
      <c r="FA1744" s="2">
        <v>0</v>
      </c>
      <c r="FB1744" s="2">
        <v>0</v>
      </c>
      <c r="FC1744" s="2">
        <v>3.36</v>
      </c>
      <c r="FD1744" s="2">
        <v>0</v>
      </c>
      <c r="FE1744" s="2">
        <v>0</v>
      </c>
      <c r="FF1744" s="2">
        <v>0</v>
      </c>
      <c r="FG1744" s="2">
        <v>0</v>
      </c>
      <c r="FH1744" s="2">
        <v>0</v>
      </c>
      <c r="FI1744" s="2">
        <v>0</v>
      </c>
      <c r="FJ1744" s="2">
        <v>0</v>
      </c>
      <c r="FK1744" s="2">
        <v>0</v>
      </c>
      <c r="FL1744" s="2">
        <v>0</v>
      </c>
      <c r="FM1744" s="2">
        <v>0</v>
      </c>
      <c r="FN1744" s="2">
        <v>0</v>
      </c>
      <c r="FO1744" s="2">
        <v>0</v>
      </c>
      <c r="FP1744" s="2">
        <v>0</v>
      </c>
      <c r="FQ1744" s="2">
        <v>0</v>
      </c>
      <c r="FR1744" s="2">
        <v>200</v>
      </c>
      <c r="FS1744" s="2">
        <v>0</v>
      </c>
      <c r="FT1744" s="2">
        <v>0</v>
      </c>
      <c r="FU1744" s="2">
        <v>0</v>
      </c>
      <c r="FV1744" s="2">
        <v>0</v>
      </c>
      <c r="FW1744" s="2">
        <v>0</v>
      </c>
      <c r="FX1744" s="2">
        <v>0</v>
      </c>
      <c r="FY1744" s="2">
        <v>0</v>
      </c>
      <c r="FZ1744" s="2">
        <v>219</v>
      </c>
      <c r="GA1744" s="2">
        <v>0</v>
      </c>
      <c r="GB1744" s="2">
        <v>100</v>
      </c>
      <c r="GC1744" s="2">
        <v>0</v>
      </c>
      <c r="GD1744" s="2">
        <v>562.36</v>
      </c>
      <c r="GE1744" s="2">
        <v>7</v>
      </c>
      <c r="GF1744" s="2" t="s">
        <v>188</v>
      </c>
    </row>
    <row r="1745" spans="1:188" x14ac:dyDescent="0.7">
      <c r="A1745" s="2">
        <v>1710576</v>
      </c>
      <c r="B1745" s="2" t="s">
        <v>1931</v>
      </c>
      <c r="C1745" s="3">
        <v>41275</v>
      </c>
      <c r="D1745" s="2">
        <v>6</v>
      </c>
      <c r="E1745" s="2">
        <v>3</v>
      </c>
      <c r="F1745" s="2">
        <v>1</v>
      </c>
      <c r="G1745" s="2">
        <v>3</v>
      </c>
      <c r="H1745" s="2">
        <v>2</v>
      </c>
      <c r="I1745" s="2">
        <v>0</v>
      </c>
      <c r="J1745" s="2">
        <v>1</v>
      </c>
      <c r="K1745" s="2">
        <v>0</v>
      </c>
      <c r="L1745" s="2">
        <v>1</v>
      </c>
      <c r="M1745" s="2">
        <v>2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1</v>
      </c>
      <c r="AE1745" s="2">
        <v>0</v>
      </c>
      <c r="AF1745" s="2">
        <v>0</v>
      </c>
      <c r="AG1745" s="2">
        <v>0</v>
      </c>
      <c r="AH1745" s="2">
        <v>1</v>
      </c>
      <c r="AI1745" s="2">
        <v>1</v>
      </c>
      <c r="AJ1745" s="2">
        <v>0</v>
      </c>
      <c r="AK1745" s="2">
        <v>0</v>
      </c>
      <c r="AL1745" s="2">
        <v>0</v>
      </c>
      <c r="AM1745" s="2">
        <v>0</v>
      </c>
      <c r="AN1745" s="2">
        <v>1</v>
      </c>
      <c r="AO1745" s="2">
        <v>0</v>
      </c>
      <c r="AP1745" s="2">
        <v>0</v>
      </c>
      <c r="AQ1745" s="2">
        <v>0</v>
      </c>
      <c r="AR1745" s="2">
        <v>1</v>
      </c>
      <c r="AS1745" s="2">
        <v>0</v>
      </c>
      <c r="AT1745" s="2">
        <v>0</v>
      </c>
      <c r="AU1745" s="2">
        <v>0</v>
      </c>
      <c r="AV1745" s="2">
        <v>1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1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75</v>
      </c>
      <c r="CG1745" s="2">
        <v>30</v>
      </c>
      <c r="CH1745" s="2">
        <v>45</v>
      </c>
      <c r="CI1745" s="2">
        <v>0</v>
      </c>
      <c r="CJ1745" s="2">
        <v>20</v>
      </c>
      <c r="CK1745" s="2">
        <v>0</v>
      </c>
      <c r="CL1745" s="2">
        <v>10</v>
      </c>
      <c r="CM1745" s="2">
        <v>0</v>
      </c>
      <c r="CN1745" s="2">
        <v>45</v>
      </c>
      <c r="CO1745" s="2">
        <v>0</v>
      </c>
      <c r="CP1745" s="2">
        <v>20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0</v>
      </c>
      <c r="CZ1745" s="2">
        <v>0</v>
      </c>
      <c r="DA1745" s="2">
        <v>0</v>
      </c>
      <c r="DB1745" s="2">
        <v>45</v>
      </c>
      <c r="DC1745" s="2">
        <v>0</v>
      </c>
      <c r="DD1745" s="2">
        <v>20</v>
      </c>
      <c r="DE1745" s="2">
        <v>0</v>
      </c>
      <c r="DF1745" s="2">
        <v>10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25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0</v>
      </c>
      <c r="EF1745" s="2">
        <v>20</v>
      </c>
      <c r="EG1745" s="2">
        <v>0</v>
      </c>
      <c r="EH1745" s="2">
        <v>0</v>
      </c>
      <c r="EI1745" s="2">
        <v>0</v>
      </c>
      <c r="EJ1745" s="2">
        <v>0</v>
      </c>
      <c r="EK1745" s="2">
        <v>0</v>
      </c>
      <c r="EL1745" s="2">
        <v>0</v>
      </c>
      <c r="EM1745" s="2">
        <v>0</v>
      </c>
      <c r="EN1745" s="2">
        <v>0</v>
      </c>
      <c r="EO1745" s="2">
        <v>0</v>
      </c>
      <c r="EP1745" s="2">
        <v>0</v>
      </c>
      <c r="EQ1745" s="2">
        <v>0</v>
      </c>
      <c r="ER1745" s="2">
        <v>0</v>
      </c>
      <c r="ES1745" s="2">
        <v>0</v>
      </c>
      <c r="ET1745" s="2">
        <v>0</v>
      </c>
      <c r="EU1745" s="2">
        <v>20</v>
      </c>
      <c r="EV1745" s="2">
        <v>0</v>
      </c>
      <c r="EW1745" s="2">
        <v>0</v>
      </c>
      <c r="EX1745" s="2">
        <v>0</v>
      </c>
      <c r="EY1745" s="2">
        <v>0</v>
      </c>
      <c r="EZ1745" s="2">
        <v>0</v>
      </c>
      <c r="FA1745" s="2">
        <v>0</v>
      </c>
      <c r="FB1745" s="2">
        <v>0</v>
      </c>
      <c r="FC1745" s="2">
        <v>0</v>
      </c>
      <c r="FD1745" s="2">
        <v>0</v>
      </c>
      <c r="FE1745" s="2">
        <v>0</v>
      </c>
      <c r="FF1745" s="2">
        <v>0</v>
      </c>
      <c r="FG1745" s="2">
        <v>0</v>
      </c>
      <c r="FH1745" s="2">
        <v>0</v>
      </c>
      <c r="FI1745" s="2">
        <v>0</v>
      </c>
      <c r="FJ1745" s="2">
        <v>0</v>
      </c>
      <c r="FK1745" s="2">
        <v>0</v>
      </c>
      <c r="FL1745" s="2">
        <v>0</v>
      </c>
      <c r="FM1745" s="2">
        <v>0</v>
      </c>
      <c r="FN1745" s="2">
        <v>0</v>
      </c>
      <c r="FO1745" s="2">
        <v>0</v>
      </c>
      <c r="FP1745" s="2">
        <v>0</v>
      </c>
      <c r="FQ1745" s="2">
        <v>0</v>
      </c>
      <c r="FR1745" s="2">
        <v>0</v>
      </c>
      <c r="FS1745" s="2">
        <v>0</v>
      </c>
      <c r="FT1745" s="2">
        <v>0</v>
      </c>
      <c r="FU1745" s="2">
        <v>0</v>
      </c>
      <c r="FV1745" s="2">
        <v>0</v>
      </c>
      <c r="FW1745" s="2">
        <v>0</v>
      </c>
      <c r="FX1745" s="2">
        <v>0</v>
      </c>
      <c r="FY1745" s="2">
        <v>10</v>
      </c>
      <c r="FZ1745" s="2">
        <v>0</v>
      </c>
      <c r="GA1745" s="2">
        <v>0</v>
      </c>
      <c r="GB1745" s="2">
        <v>0</v>
      </c>
      <c r="GC1745" s="2">
        <v>0</v>
      </c>
      <c r="GD1745" s="2">
        <v>75</v>
      </c>
      <c r="GE1745" s="2">
        <v>4</v>
      </c>
      <c r="GF1745" s="2" t="s">
        <v>188</v>
      </c>
    </row>
    <row r="1746" spans="1:188" x14ac:dyDescent="0.7">
      <c r="A1746" s="2">
        <v>1711053</v>
      </c>
      <c r="B1746" s="2" t="s">
        <v>1932</v>
      </c>
      <c r="C1746" s="3">
        <v>41275</v>
      </c>
      <c r="D1746" s="2">
        <v>6</v>
      </c>
      <c r="E1746" s="2">
        <v>3</v>
      </c>
      <c r="F1746" s="2">
        <v>1</v>
      </c>
      <c r="G1746" s="2">
        <v>3</v>
      </c>
      <c r="H1746" s="2">
        <v>1</v>
      </c>
      <c r="I1746" s="2">
        <v>0</v>
      </c>
      <c r="J1746" s="2">
        <v>1</v>
      </c>
      <c r="K1746" s="2">
        <v>0</v>
      </c>
      <c r="L1746" s="2">
        <v>1</v>
      </c>
      <c r="M1746" s="2">
        <v>1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1</v>
      </c>
      <c r="AE1746" s="2">
        <v>0</v>
      </c>
      <c r="AF1746" s="2">
        <v>0</v>
      </c>
      <c r="AG1746" s="2">
        <v>0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1</v>
      </c>
      <c r="AO1746" s="2">
        <v>0</v>
      </c>
      <c r="AP1746" s="2">
        <v>0</v>
      </c>
      <c r="AQ1746" s="2">
        <v>0</v>
      </c>
      <c r="AR1746" s="2">
        <v>1</v>
      </c>
      <c r="AS1746" s="2">
        <v>0</v>
      </c>
      <c r="AT1746" s="2">
        <v>0</v>
      </c>
      <c r="AU1746" s="2">
        <v>0</v>
      </c>
      <c r="AV1746" s="2">
        <v>1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1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302</v>
      </c>
      <c r="CG1746" s="2">
        <v>202</v>
      </c>
      <c r="CH1746" s="2">
        <v>100</v>
      </c>
      <c r="CI1746" s="2">
        <v>0</v>
      </c>
      <c r="CJ1746" s="2">
        <v>100</v>
      </c>
      <c r="CK1746" s="2">
        <v>0</v>
      </c>
      <c r="CL1746" s="2">
        <v>102</v>
      </c>
      <c r="CM1746" s="2">
        <v>0</v>
      </c>
      <c r="CN1746" s="2">
        <v>100</v>
      </c>
      <c r="CO1746" s="2">
        <v>0</v>
      </c>
      <c r="CP1746" s="2">
        <v>100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100</v>
      </c>
      <c r="DC1746" s="2">
        <v>0</v>
      </c>
      <c r="DD1746" s="2">
        <v>100</v>
      </c>
      <c r="DE1746" s="2">
        <v>0</v>
      </c>
      <c r="DF1746" s="2">
        <v>102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  <c r="DX1746" s="2">
        <v>0</v>
      </c>
      <c r="DY1746" s="2">
        <v>0</v>
      </c>
      <c r="DZ1746" s="2">
        <v>0</v>
      </c>
      <c r="EA1746" s="2">
        <v>0</v>
      </c>
      <c r="EB1746" s="2">
        <v>0</v>
      </c>
      <c r="EC1746" s="2">
        <v>0</v>
      </c>
      <c r="ED1746" s="2">
        <v>100</v>
      </c>
      <c r="EE1746" s="2">
        <v>0</v>
      </c>
      <c r="EF1746" s="2">
        <v>0</v>
      </c>
      <c r="EG1746" s="2">
        <v>0</v>
      </c>
      <c r="EH1746" s="2">
        <v>0</v>
      </c>
      <c r="EI1746" s="2">
        <v>0</v>
      </c>
      <c r="EJ1746" s="2">
        <v>0</v>
      </c>
      <c r="EK1746" s="2">
        <v>0</v>
      </c>
      <c r="EL1746" s="2">
        <v>0</v>
      </c>
      <c r="EM1746" s="2">
        <v>0</v>
      </c>
      <c r="EN1746" s="2">
        <v>0</v>
      </c>
      <c r="EO1746" s="2">
        <v>0</v>
      </c>
      <c r="EP1746" s="2">
        <v>0</v>
      </c>
      <c r="EQ1746" s="2">
        <v>0</v>
      </c>
      <c r="ER1746" s="2">
        <v>0</v>
      </c>
      <c r="ES1746" s="2">
        <v>0</v>
      </c>
      <c r="ET1746" s="2">
        <v>0</v>
      </c>
      <c r="EU1746" s="2">
        <v>0</v>
      </c>
      <c r="EV1746" s="2">
        <v>0</v>
      </c>
      <c r="EW1746" s="2">
        <v>0</v>
      </c>
      <c r="EX1746" s="2">
        <v>0</v>
      </c>
      <c r="EY1746" s="2">
        <v>0</v>
      </c>
      <c r="EZ1746" s="2">
        <v>0</v>
      </c>
      <c r="FA1746" s="2">
        <v>0</v>
      </c>
      <c r="FB1746" s="2">
        <v>100</v>
      </c>
      <c r="FC1746" s="2">
        <v>0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0</v>
      </c>
      <c r="FJ1746" s="2">
        <v>0</v>
      </c>
      <c r="FK1746" s="2">
        <v>0</v>
      </c>
      <c r="FL1746" s="2">
        <v>0</v>
      </c>
      <c r="FM1746" s="2">
        <v>0</v>
      </c>
      <c r="FN1746" s="2">
        <v>0</v>
      </c>
      <c r="FO1746" s="2">
        <v>0</v>
      </c>
      <c r="FP1746" s="2">
        <v>0</v>
      </c>
      <c r="FQ1746" s="2">
        <v>0</v>
      </c>
      <c r="FR1746" s="2">
        <v>0</v>
      </c>
      <c r="FS1746" s="2">
        <v>0</v>
      </c>
      <c r="FT1746" s="2">
        <v>0</v>
      </c>
      <c r="FU1746" s="2">
        <v>0</v>
      </c>
      <c r="FV1746" s="2">
        <v>0</v>
      </c>
      <c r="FW1746" s="2">
        <v>0</v>
      </c>
      <c r="FX1746" s="2">
        <v>0</v>
      </c>
      <c r="FY1746" s="2">
        <v>0</v>
      </c>
      <c r="FZ1746" s="2">
        <v>102</v>
      </c>
      <c r="GA1746" s="2">
        <v>0</v>
      </c>
      <c r="GB1746" s="2">
        <v>0</v>
      </c>
      <c r="GC1746" s="2">
        <v>0</v>
      </c>
      <c r="GD1746" s="2">
        <v>302</v>
      </c>
      <c r="GE1746" s="2">
        <v>3</v>
      </c>
      <c r="GF1746" s="2" t="s">
        <v>188</v>
      </c>
    </row>
    <row r="1747" spans="1:188" x14ac:dyDescent="0.7">
      <c r="A1747" s="2">
        <v>1713917</v>
      </c>
      <c r="B1747" s="2" t="s">
        <v>1933</v>
      </c>
      <c r="C1747" s="3">
        <v>41275</v>
      </c>
      <c r="D1747" s="2">
        <v>6</v>
      </c>
      <c r="E1747" s="2">
        <v>4</v>
      </c>
      <c r="F1747" s="2">
        <v>2</v>
      </c>
      <c r="G1747" s="2">
        <v>4</v>
      </c>
      <c r="H1747" s="2">
        <v>2</v>
      </c>
      <c r="I1747" s="2">
        <v>0</v>
      </c>
      <c r="J1747" s="2">
        <v>1</v>
      </c>
      <c r="K1747" s="2">
        <v>0</v>
      </c>
      <c r="L1747" s="2">
        <v>9</v>
      </c>
      <c r="M1747" s="2">
        <v>2</v>
      </c>
      <c r="N1747" s="2">
        <v>0</v>
      </c>
      <c r="O1747" s="2">
        <v>1</v>
      </c>
      <c r="P1747" s="2">
        <v>0</v>
      </c>
      <c r="Q1747" s="2">
        <v>9</v>
      </c>
      <c r="R1747" s="2">
        <v>0</v>
      </c>
      <c r="S1747" s="2">
        <v>0</v>
      </c>
      <c r="T1747" s="2">
        <v>0</v>
      </c>
      <c r="U1747" s="2">
        <v>0</v>
      </c>
      <c r="V1747" s="2">
        <v>1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</v>
      </c>
      <c r="AI1747" s="2">
        <v>1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>
        <v>0</v>
      </c>
      <c r="AP1747" s="2">
        <v>0</v>
      </c>
      <c r="AQ1747" s="2">
        <v>0</v>
      </c>
      <c r="AR1747" s="2">
        <v>1</v>
      </c>
      <c r="AS1747" s="2">
        <v>0</v>
      </c>
      <c r="AT1747" s="2">
        <v>0</v>
      </c>
      <c r="AU1747" s="2">
        <v>0</v>
      </c>
      <c r="AV1747" s="2">
        <v>1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1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25</v>
      </c>
      <c r="CG1747" s="2">
        <v>480.64</v>
      </c>
      <c r="CH1747" s="2">
        <v>15</v>
      </c>
      <c r="CI1747" s="2">
        <v>0</v>
      </c>
      <c r="CJ1747" s="2">
        <v>10</v>
      </c>
      <c r="CK1747" s="2">
        <v>0</v>
      </c>
      <c r="CL1747" s="2">
        <v>470.64</v>
      </c>
      <c r="CM1747" s="2">
        <v>0</v>
      </c>
      <c r="CN1747" s="2">
        <v>15</v>
      </c>
      <c r="CO1747" s="2">
        <v>0</v>
      </c>
      <c r="CP1747" s="2">
        <v>10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2">
        <v>15</v>
      </c>
      <c r="DC1747" s="2">
        <v>0</v>
      </c>
      <c r="DD1747" s="2">
        <v>10</v>
      </c>
      <c r="DE1747" s="2">
        <v>0</v>
      </c>
      <c r="DF1747" s="2">
        <v>470.64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5</v>
      </c>
      <c r="EE1747" s="2">
        <v>0</v>
      </c>
      <c r="EF1747" s="2">
        <v>10</v>
      </c>
      <c r="EG1747" s="2">
        <v>0</v>
      </c>
      <c r="EH1747" s="2">
        <v>0</v>
      </c>
      <c r="EI1747" s="2">
        <v>0</v>
      </c>
      <c r="EJ1747" s="2">
        <v>0</v>
      </c>
      <c r="EK1747" s="2">
        <v>0</v>
      </c>
      <c r="EL1747" s="2">
        <v>0</v>
      </c>
      <c r="EM1747" s="2">
        <v>0</v>
      </c>
      <c r="EN1747" s="2">
        <v>0</v>
      </c>
      <c r="EO1747" s="2">
        <v>0</v>
      </c>
      <c r="EP1747" s="2">
        <v>0</v>
      </c>
      <c r="EQ1747" s="2">
        <v>0</v>
      </c>
      <c r="ER1747" s="2">
        <v>0</v>
      </c>
      <c r="ES1747" s="2">
        <v>0</v>
      </c>
      <c r="ET1747" s="2">
        <v>10</v>
      </c>
      <c r="EU1747" s="2">
        <v>0</v>
      </c>
      <c r="EV1747" s="2">
        <v>0</v>
      </c>
      <c r="EW1747" s="2">
        <v>0</v>
      </c>
      <c r="EX1747" s="2">
        <v>0</v>
      </c>
      <c r="EY1747" s="2">
        <v>0</v>
      </c>
      <c r="EZ1747" s="2">
        <v>0</v>
      </c>
      <c r="FA1747" s="2">
        <v>0</v>
      </c>
      <c r="FB1747" s="2">
        <v>0</v>
      </c>
      <c r="FC1747" s="2">
        <v>0</v>
      </c>
      <c r="FD1747" s="2">
        <v>0</v>
      </c>
      <c r="FE1747" s="2">
        <v>0</v>
      </c>
      <c r="FF1747" s="2">
        <v>0</v>
      </c>
      <c r="FG1747" s="2">
        <v>0</v>
      </c>
      <c r="FH1747" s="2">
        <v>0</v>
      </c>
      <c r="FI1747" s="2">
        <v>0</v>
      </c>
      <c r="FJ1747" s="2">
        <v>0</v>
      </c>
      <c r="FK1747" s="2">
        <v>0</v>
      </c>
      <c r="FL1747" s="2">
        <v>0</v>
      </c>
      <c r="FM1747" s="2">
        <v>0</v>
      </c>
      <c r="FN1747" s="2">
        <v>0</v>
      </c>
      <c r="FO1747" s="2">
        <v>0</v>
      </c>
      <c r="FP1747" s="2">
        <v>0</v>
      </c>
      <c r="FQ1747" s="2">
        <v>0</v>
      </c>
      <c r="FR1747" s="2">
        <v>0</v>
      </c>
      <c r="FS1747" s="2">
        <v>0</v>
      </c>
      <c r="FT1747" s="2">
        <v>470.64</v>
      </c>
      <c r="FU1747" s="2">
        <v>0</v>
      </c>
      <c r="FV1747" s="2">
        <v>0</v>
      </c>
      <c r="FW1747" s="2">
        <v>0</v>
      </c>
      <c r="FX1747" s="2">
        <v>0</v>
      </c>
      <c r="FY1747" s="2">
        <v>0</v>
      </c>
      <c r="FZ1747" s="2">
        <v>0</v>
      </c>
      <c r="GA1747" s="2">
        <v>0</v>
      </c>
      <c r="GB1747" s="2">
        <v>0</v>
      </c>
      <c r="GC1747" s="2">
        <v>0</v>
      </c>
      <c r="GD1747" s="2">
        <v>495.64</v>
      </c>
      <c r="GE1747" s="2">
        <v>12</v>
      </c>
      <c r="GF1747" s="2" t="s">
        <v>188</v>
      </c>
    </row>
    <row r="1748" spans="1:188" x14ac:dyDescent="0.7">
      <c r="A1748" s="2">
        <v>1717479</v>
      </c>
      <c r="B1748" s="2" t="s">
        <v>1934</v>
      </c>
      <c r="C1748" s="3">
        <v>41275</v>
      </c>
      <c r="D1748" s="2">
        <v>6</v>
      </c>
      <c r="E1748" s="2">
        <v>3</v>
      </c>
      <c r="F1748" s="2">
        <v>1</v>
      </c>
      <c r="G1748" s="2">
        <v>3</v>
      </c>
      <c r="H1748" s="2">
        <v>2</v>
      </c>
      <c r="I1748" s="2">
        <v>0</v>
      </c>
      <c r="J1748" s="2">
        <v>2</v>
      </c>
      <c r="K1748" s="2">
        <v>0</v>
      </c>
      <c r="L1748" s="2">
        <v>2</v>
      </c>
      <c r="M1748" s="2">
        <v>2</v>
      </c>
      <c r="N1748" s="2">
        <v>0</v>
      </c>
      <c r="O1748" s="2">
        <v>2</v>
      </c>
      <c r="P1748" s="2">
        <v>0</v>
      </c>
      <c r="Q1748" s="2">
        <v>2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1</v>
      </c>
      <c r="AE1748" s="2">
        <v>0</v>
      </c>
      <c r="AF1748" s="2">
        <v>0</v>
      </c>
      <c r="AG1748" s="2">
        <v>0</v>
      </c>
      <c r="AH1748" s="2">
        <v>1</v>
      </c>
      <c r="AI1748" s="2">
        <v>1</v>
      </c>
      <c r="AJ1748" s="2">
        <v>0</v>
      </c>
      <c r="AK1748" s="2">
        <v>0</v>
      </c>
      <c r="AL1748" s="2">
        <v>0</v>
      </c>
      <c r="AM1748" s="2">
        <v>0</v>
      </c>
      <c r="AN1748" s="2">
        <v>1</v>
      </c>
      <c r="AO1748" s="2">
        <v>0</v>
      </c>
      <c r="AP1748" s="2">
        <v>0</v>
      </c>
      <c r="AQ1748" s="2">
        <v>0</v>
      </c>
      <c r="AR1748" s="2">
        <v>1</v>
      </c>
      <c r="AS1748" s="2">
        <v>0</v>
      </c>
      <c r="AT1748" s="2">
        <v>0</v>
      </c>
      <c r="AU1748" s="2">
        <v>0</v>
      </c>
      <c r="AV1748" s="2">
        <v>1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1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1105.94</v>
      </c>
      <c r="CG1748" s="2">
        <v>580.94000000000005</v>
      </c>
      <c r="CH1748" s="2">
        <v>525</v>
      </c>
      <c r="CI1748" s="2">
        <v>0</v>
      </c>
      <c r="CJ1748" s="2">
        <v>250.41</v>
      </c>
      <c r="CK1748" s="2">
        <v>0</v>
      </c>
      <c r="CL1748" s="2">
        <v>330.53</v>
      </c>
      <c r="CM1748" s="2">
        <v>0</v>
      </c>
      <c r="CN1748" s="2">
        <v>525</v>
      </c>
      <c r="CO1748" s="2">
        <v>0</v>
      </c>
      <c r="CP1748" s="2">
        <v>250.41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525</v>
      </c>
      <c r="DC1748" s="2">
        <v>0</v>
      </c>
      <c r="DD1748" s="2">
        <v>250.41</v>
      </c>
      <c r="DE1748" s="2">
        <v>0</v>
      </c>
      <c r="DF1748" s="2">
        <v>330.53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0</v>
      </c>
      <c r="EF1748" s="2">
        <v>0</v>
      </c>
      <c r="EG1748" s="2">
        <v>525</v>
      </c>
      <c r="EH1748" s="2">
        <v>0</v>
      </c>
      <c r="EI1748" s="2">
        <v>0</v>
      </c>
      <c r="EJ1748" s="2">
        <v>0</v>
      </c>
      <c r="EK1748" s="2">
        <v>0</v>
      </c>
      <c r="EL1748" s="2">
        <v>0</v>
      </c>
      <c r="EM1748" s="2">
        <v>0</v>
      </c>
      <c r="EN1748" s="2">
        <v>0</v>
      </c>
      <c r="EO1748" s="2">
        <v>0</v>
      </c>
      <c r="EP1748" s="2">
        <v>0</v>
      </c>
      <c r="EQ1748" s="2">
        <v>0</v>
      </c>
      <c r="ER1748" s="2">
        <v>0</v>
      </c>
      <c r="ES1748" s="2">
        <v>0</v>
      </c>
      <c r="ET1748" s="2">
        <v>0</v>
      </c>
      <c r="EU1748" s="2">
        <v>0</v>
      </c>
      <c r="EV1748" s="2">
        <v>0</v>
      </c>
      <c r="EW1748" s="2">
        <v>0</v>
      </c>
      <c r="EX1748" s="2">
        <v>250.41</v>
      </c>
      <c r="EY1748" s="2">
        <v>0</v>
      </c>
      <c r="EZ1748" s="2">
        <v>0</v>
      </c>
      <c r="FA1748" s="2">
        <v>0</v>
      </c>
      <c r="FB1748" s="2">
        <v>0</v>
      </c>
      <c r="FC1748" s="2">
        <v>0</v>
      </c>
      <c r="FD1748" s="2">
        <v>0</v>
      </c>
      <c r="FE1748" s="2">
        <v>0</v>
      </c>
      <c r="FF1748" s="2">
        <v>0</v>
      </c>
      <c r="FG1748" s="2">
        <v>0</v>
      </c>
      <c r="FH1748" s="2">
        <v>0</v>
      </c>
      <c r="FI1748" s="2">
        <v>0</v>
      </c>
      <c r="FJ1748" s="2">
        <v>0</v>
      </c>
      <c r="FK1748" s="2">
        <v>0</v>
      </c>
      <c r="FL1748" s="2">
        <v>0</v>
      </c>
      <c r="FM1748" s="2">
        <v>0</v>
      </c>
      <c r="FN1748" s="2">
        <v>0</v>
      </c>
      <c r="FO1748" s="2">
        <v>0</v>
      </c>
      <c r="FP1748" s="2">
        <v>0</v>
      </c>
      <c r="FQ1748" s="2">
        <v>0</v>
      </c>
      <c r="FR1748" s="2">
        <v>330.53</v>
      </c>
      <c r="FS1748" s="2">
        <v>0</v>
      </c>
      <c r="FT1748" s="2">
        <v>0</v>
      </c>
      <c r="FU1748" s="2">
        <v>0</v>
      </c>
      <c r="FV1748" s="2">
        <v>0</v>
      </c>
      <c r="FW1748" s="2">
        <v>0</v>
      </c>
      <c r="FX1748" s="2">
        <v>0</v>
      </c>
      <c r="FY1748" s="2">
        <v>0</v>
      </c>
      <c r="FZ1748" s="2">
        <v>0</v>
      </c>
      <c r="GA1748" s="2">
        <v>0</v>
      </c>
      <c r="GB1748" s="2">
        <v>0</v>
      </c>
      <c r="GC1748" s="2">
        <v>0</v>
      </c>
      <c r="GD1748" s="2">
        <v>1105.94</v>
      </c>
      <c r="GE1748" s="2">
        <v>6</v>
      </c>
      <c r="GF1748" s="2" t="s">
        <v>188</v>
      </c>
    </row>
    <row r="1749" spans="1:188" x14ac:dyDescent="0.7">
      <c r="A1749" s="2">
        <v>1718250</v>
      </c>
      <c r="B1749" s="2" t="s">
        <v>1935</v>
      </c>
      <c r="C1749" s="3">
        <v>41275</v>
      </c>
      <c r="D1749" s="2">
        <v>6</v>
      </c>
      <c r="E1749" s="2">
        <v>3</v>
      </c>
      <c r="F1749" s="2">
        <v>1</v>
      </c>
      <c r="G1749" s="2">
        <v>3</v>
      </c>
      <c r="H1749" s="2">
        <v>3</v>
      </c>
      <c r="I1749" s="2">
        <v>0</v>
      </c>
      <c r="J1749" s="2">
        <v>3</v>
      </c>
      <c r="K1749" s="2">
        <v>0</v>
      </c>
      <c r="L1749" s="2">
        <v>1</v>
      </c>
      <c r="M1749" s="2">
        <v>3</v>
      </c>
      <c r="N1749" s="2">
        <v>0</v>
      </c>
      <c r="O1749" s="2">
        <v>3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1</v>
      </c>
      <c r="AE1749" s="2">
        <v>0</v>
      </c>
      <c r="AF1749" s="2">
        <v>0</v>
      </c>
      <c r="AG1749" s="2">
        <v>0</v>
      </c>
      <c r="AH1749" s="2">
        <v>1</v>
      </c>
      <c r="AI1749" s="2">
        <v>1</v>
      </c>
      <c r="AJ1749" s="2">
        <v>0</v>
      </c>
      <c r="AK1749" s="2">
        <v>0</v>
      </c>
      <c r="AL1749" s="2">
        <v>0</v>
      </c>
      <c r="AM1749" s="2">
        <v>0</v>
      </c>
      <c r="AN1749" s="2">
        <v>1</v>
      </c>
      <c r="AO1749" s="2">
        <v>0</v>
      </c>
      <c r="AP1749" s="2">
        <v>0</v>
      </c>
      <c r="AQ1749" s="2">
        <v>0</v>
      </c>
      <c r="AR1749" s="2">
        <v>1</v>
      </c>
      <c r="AS1749" s="2">
        <v>0</v>
      </c>
      <c r="AT1749" s="2">
        <v>0</v>
      </c>
      <c r="AU1749" s="2">
        <v>0</v>
      </c>
      <c r="AV1749" s="2">
        <v>1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1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450</v>
      </c>
      <c r="CG1749" s="2">
        <v>300</v>
      </c>
      <c r="CH1749" s="2">
        <v>150</v>
      </c>
      <c r="CI1749" s="2">
        <v>0</v>
      </c>
      <c r="CJ1749" s="2">
        <v>225</v>
      </c>
      <c r="CK1749" s="2">
        <v>0</v>
      </c>
      <c r="CL1749" s="2">
        <v>75</v>
      </c>
      <c r="CM1749" s="2">
        <v>0</v>
      </c>
      <c r="CN1749" s="2">
        <v>150</v>
      </c>
      <c r="CO1749" s="2">
        <v>0</v>
      </c>
      <c r="CP1749" s="2">
        <v>225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0</v>
      </c>
      <c r="CZ1749" s="2">
        <v>0</v>
      </c>
      <c r="DA1749" s="2">
        <v>0</v>
      </c>
      <c r="DB1749" s="2">
        <v>150</v>
      </c>
      <c r="DC1749" s="2">
        <v>0</v>
      </c>
      <c r="DD1749" s="2">
        <v>225</v>
      </c>
      <c r="DE1749" s="2">
        <v>0</v>
      </c>
      <c r="DF1749" s="2">
        <v>75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  <c r="DX1749" s="2">
        <v>50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50</v>
      </c>
      <c r="EE1749" s="2">
        <v>0</v>
      </c>
      <c r="EF1749" s="2">
        <v>0</v>
      </c>
      <c r="EG1749" s="2">
        <v>50</v>
      </c>
      <c r="EH1749" s="2">
        <v>0</v>
      </c>
      <c r="EI1749" s="2">
        <v>0</v>
      </c>
      <c r="EJ1749" s="2">
        <v>0</v>
      </c>
      <c r="EK1749" s="2">
        <v>0</v>
      </c>
      <c r="EL1749" s="2">
        <v>0</v>
      </c>
      <c r="EM1749" s="2">
        <v>0</v>
      </c>
      <c r="EN1749" s="2">
        <v>0</v>
      </c>
      <c r="EO1749" s="2">
        <v>0</v>
      </c>
      <c r="EP1749" s="2">
        <v>0</v>
      </c>
      <c r="EQ1749" s="2">
        <v>0</v>
      </c>
      <c r="ER1749" s="2">
        <v>0</v>
      </c>
      <c r="ES1749" s="2">
        <v>0</v>
      </c>
      <c r="ET1749" s="2">
        <v>75</v>
      </c>
      <c r="EU1749" s="2">
        <v>0</v>
      </c>
      <c r="EV1749" s="2">
        <v>0</v>
      </c>
      <c r="EW1749" s="2">
        <v>0</v>
      </c>
      <c r="EX1749" s="2">
        <v>0</v>
      </c>
      <c r="EY1749" s="2">
        <v>0</v>
      </c>
      <c r="EZ1749" s="2">
        <v>0</v>
      </c>
      <c r="FA1749" s="2">
        <v>50</v>
      </c>
      <c r="FB1749" s="2">
        <v>100</v>
      </c>
      <c r="FC1749" s="2">
        <v>0</v>
      </c>
      <c r="FD1749" s="2">
        <v>0</v>
      </c>
      <c r="FE1749" s="2">
        <v>0</v>
      </c>
      <c r="FF1749" s="2">
        <v>0</v>
      </c>
      <c r="FG1749" s="2">
        <v>0</v>
      </c>
      <c r="FH1749" s="2">
        <v>0</v>
      </c>
      <c r="FI1749" s="2">
        <v>0</v>
      </c>
      <c r="FJ1749" s="2">
        <v>0</v>
      </c>
      <c r="FK1749" s="2">
        <v>0</v>
      </c>
      <c r="FL1749" s="2">
        <v>0</v>
      </c>
      <c r="FM1749" s="2">
        <v>0</v>
      </c>
      <c r="FN1749" s="2">
        <v>0</v>
      </c>
      <c r="FO1749" s="2">
        <v>0</v>
      </c>
      <c r="FP1749" s="2">
        <v>0</v>
      </c>
      <c r="FQ1749" s="2">
        <v>0</v>
      </c>
      <c r="FR1749" s="2">
        <v>0</v>
      </c>
      <c r="FS1749" s="2">
        <v>0</v>
      </c>
      <c r="FT1749" s="2">
        <v>0</v>
      </c>
      <c r="FU1749" s="2">
        <v>0</v>
      </c>
      <c r="FV1749" s="2">
        <v>0</v>
      </c>
      <c r="FW1749" s="2">
        <v>0</v>
      </c>
      <c r="FX1749" s="2">
        <v>0</v>
      </c>
      <c r="FY1749" s="2">
        <v>0</v>
      </c>
      <c r="FZ1749" s="2">
        <v>75</v>
      </c>
      <c r="GA1749" s="2">
        <v>0</v>
      </c>
      <c r="GB1749" s="2">
        <v>0</v>
      </c>
      <c r="GC1749" s="2">
        <v>0</v>
      </c>
      <c r="GD1749" s="2">
        <v>450</v>
      </c>
      <c r="GE1749" s="2">
        <v>7</v>
      </c>
      <c r="GF1749" s="2" t="s">
        <v>188</v>
      </c>
    </row>
    <row r="1750" spans="1:188" x14ac:dyDescent="0.7">
      <c r="A1750" s="2">
        <v>1718571</v>
      </c>
      <c r="B1750" s="2" t="s">
        <v>1936</v>
      </c>
      <c r="C1750" s="3">
        <v>41275</v>
      </c>
      <c r="D1750" s="2">
        <v>6</v>
      </c>
      <c r="E1750" s="2">
        <v>3</v>
      </c>
      <c r="F1750" s="2">
        <v>1</v>
      </c>
      <c r="G1750" s="2">
        <v>3</v>
      </c>
      <c r="H1750" s="2">
        <v>1</v>
      </c>
      <c r="I1750" s="2">
        <v>0</v>
      </c>
      <c r="J1750" s="2">
        <v>1</v>
      </c>
      <c r="K1750" s="2">
        <v>0</v>
      </c>
      <c r="L1750" s="2">
        <v>1</v>
      </c>
      <c r="M1750" s="2">
        <v>1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1</v>
      </c>
      <c r="AE1750" s="2">
        <v>0</v>
      </c>
      <c r="AF1750" s="2">
        <v>0</v>
      </c>
      <c r="AG1750" s="2">
        <v>0</v>
      </c>
      <c r="AH1750" s="2">
        <v>1</v>
      </c>
      <c r="AI1750" s="2">
        <v>1</v>
      </c>
      <c r="AJ1750" s="2">
        <v>0</v>
      </c>
      <c r="AK1750" s="2">
        <v>0</v>
      </c>
      <c r="AL1750" s="2">
        <v>0</v>
      </c>
      <c r="AM1750" s="2">
        <v>0</v>
      </c>
      <c r="AN1750" s="2">
        <v>1</v>
      </c>
      <c r="AO1750" s="2">
        <v>0</v>
      </c>
      <c r="AP1750" s="2">
        <v>0</v>
      </c>
      <c r="AQ1750" s="2">
        <v>0</v>
      </c>
      <c r="AR1750" s="2">
        <v>1</v>
      </c>
      <c r="AS1750" s="2">
        <v>0</v>
      </c>
      <c r="AT1750" s="2">
        <v>0</v>
      </c>
      <c r="AU1750" s="2">
        <v>0</v>
      </c>
      <c r="AV1750" s="2">
        <v>1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1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148.88999999999999</v>
      </c>
      <c r="CG1750" s="2">
        <v>98.89</v>
      </c>
      <c r="CH1750" s="2">
        <v>50</v>
      </c>
      <c r="CI1750" s="2">
        <v>0</v>
      </c>
      <c r="CJ1750" s="2">
        <v>65</v>
      </c>
      <c r="CK1750" s="2">
        <v>0</v>
      </c>
      <c r="CL1750" s="2">
        <v>33.89</v>
      </c>
      <c r="CM1750" s="2">
        <v>0</v>
      </c>
      <c r="CN1750" s="2">
        <v>50</v>
      </c>
      <c r="CO1750" s="2">
        <v>0</v>
      </c>
      <c r="CP1750" s="2">
        <v>65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50</v>
      </c>
      <c r="DC1750" s="2">
        <v>0</v>
      </c>
      <c r="DD1750" s="2">
        <v>65</v>
      </c>
      <c r="DE1750" s="2">
        <v>0</v>
      </c>
      <c r="DF1750" s="2">
        <v>33.89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50</v>
      </c>
      <c r="EG1750" s="2">
        <v>0</v>
      </c>
      <c r="EH1750" s="2">
        <v>0</v>
      </c>
      <c r="EI1750" s="2">
        <v>0</v>
      </c>
      <c r="EJ1750" s="2">
        <v>0</v>
      </c>
      <c r="EK1750" s="2">
        <v>0</v>
      </c>
      <c r="EL1750" s="2">
        <v>0</v>
      </c>
      <c r="EM1750" s="2">
        <v>0</v>
      </c>
      <c r="EN1750" s="2">
        <v>0</v>
      </c>
      <c r="EO1750" s="2">
        <v>0</v>
      </c>
      <c r="EP1750" s="2">
        <v>0</v>
      </c>
      <c r="EQ1750" s="2">
        <v>0</v>
      </c>
      <c r="ER1750" s="2">
        <v>0</v>
      </c>
      <c r="ES1750" s="2">
        <v>0</v>
      </c>
      <c r="ET1750" s="2">
        <v>0</v>
      </c>
      <c r="EU1750" s="2">
        <v>0</v>
      </c>
      <c r="EV1750" s="2">
        <v>0</v>
      </c>
      <c r="EW1750" s="2">
        <v>65</v>
      </c>
      <c r="EX1750" s="2">
        <v>0</v>
      </c>
      <c r="EY1750" s="2">
        <v>0</v>
      </c>
      <c r="EZ1750" s="2">
        <v>0</v>
      </c>
      <c r="FA1750" s="2">
        <v>0</v>
      </c>
      <c r="FB1750" s="2">
        <v>0</v>
      </c>
      <c r="FC1750" s="2">
        <v>0</v>
      </c>
      <c r="FD1750" s="2">
        <v>0</v>
      </c>
      <c r="FE1750" s="2">
        <v>0</v>
      </c>
      <c r="FF1750" s="2">
        <v>0</v>
      </c>
      <c r="FG1750" s="2">
        <v>0</v>
      </c>
      <c r="FH1750" s="2">
        <v>0</v>
      </c>
      <c r="FI1750" s="2">
        <v>0</v>
      </c>
      <c r="FJ1750" s="2">
        <v>0</v>
      </c>
      <c r="FK1750" s="2">
        <v>0</v>
      </c>
      <c r="FL1750" s="2">
        <v>0</v>
      </c>
      <c r="FM1750" s="2">
        <v>0</v>
      </c>
      <c r="FN1750" s="2">
        <v>0</v>
      </c>
      <c r="FO1750" s="2">
        <v>0</v>
      </c>
      <c r="FP1750" s="2">
        <v>0</v>
      </c>
      <c r="FQ1750" s="2">
        <v>0</v>
      </c>
      <c r="FR1750" s="2">
        <v>0</v>
      </c>
      <c r="FS1750" s="2">
        <v>0</v>
      </c>
      <c r="FT1750" s="2">
        <v>0</v>
      </c>
      <c r="FU1750" s="2">
        <v>0</v>
      </c>
      <c r="FV1750" s="2">
        <v>0</v>
      </c>
      <c r="FW1750" s="2">
        <v>0</v>
      </c>
      <c r="FX1750" s="2">
        <v>0</v>
      </c>
      <c r="FY1750" s="2">
        <v>33.89</v>
      </c>
      <c r="FZ1750" s="2">
        <v>0</v>
      </c>
      <c r="GA1750" s="2">
        <v>0</v>
      </c>
      <c r="GB1750" s="2">
        <v>0</v>
      </c>
      <c r="GC1750" s="2">
        <v>0</v>
      </c>
      <c r="GD1750" s="2">
        <v>148.88999999999999</v>
      </c>
      <c r="GE1750" s="2">
        <v>3</v>
      </c>
      <c r="GF1750" s="2" t="s">
        <v>188</v>
      </c>
    </row>
    <row r="1751" spans="1:188" x14ac:dyDescent="0.7">
      <c r="A1751" s="2">
        <v>1723530</v>
      </c>
      <c r="B1751" s="2" t="s">
        <v>1937</v>
      </c>
      <c r="C1751" s="3">
        <v>41275</v>
      </c>
      <c r="D1751" s="2">
        <v>6</v>
      </c>
      <c r="E1751" s="2">
        <v>3</v>
      </c>
      <c r="F1751" s="2">
        <v>1</v>
      </c>
      <c r="G1751" s="2">
        <v>3</v>
      </c>
      <c r="H1751" s="2">
        <v>1</v>
      </c>
      <c r="I1751" s="2">
        <v>0</v>
      </c>
      <c r="J1751" s="2">
        <v>1</v>
      </c>
      <c r="K1751" s="2">
        <v>0</v>
      </c>
      <c r="L1751" s="2">
        <v>1</v>
      </c>
      <c r="M1751" s="2">
        <v>1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1</v>
      </c>
      <c r="AE1751" s="2">
        <v>0</v>
      </c>
      <c r="AF1751" s="2">
        <v>0</v>
      </c>
      <c r="AG1751" s="2">
        <v>0</v>
      </c>
      <c r="AH1751" s="2">
        <v>1</v>
      </c>
      <c r="AI1751" s="2">
        <v>1</v>
      </c>
      <c r="AJ1751" s="2">
        <v>0</v>
      </c>
      <c r="AK1751" s="2">
        <v>0</v>
      </c>
      <c r="AL1751" s="2">
        <v>0</v>
      </c>
      <c r="AM1751" s="2">
        <v>0</v>
      </c>
      <c r="AN1751" s="2">
        <v>1</v>
      </c>
      <c r="AO1751" s="2">
        <v>0</v>
      </c>
      <c r="AP1751" s="2">
        <v>0</v>
      </c>
      <c r="AQ1751" s="2">
        <v>0</v>
      </c>
      <c r="AR1751" s="2">
        <v>1</v>
      </c>
      <c r="AS1751" s="2">
        <v>0</v>
      </c>
      <c r="AT1751" s="2">
        <v>0</v>
      </c>
      <c r="AU1751" s="2">
        <v>0</v>
      </c>
      <c r="AV1751" s="2">
        <v>1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1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95.29</v>
      </c>
      <c r="CG1751" s="2">
        <v>60.29</v>
      </c>
      <c r="CH1751" s="2">
        <v>35</v>
      </c>
      <c r="CI1751" s="2">
        <v>0</v>
      </c>
      <c r="CJ1751" s="2">
        <v>25</v>
      </c>
      <c r="CK1751" s="2">
        <v>0</v>
      </c>
      <c r="CL1751" s="2">
        <v>35.29</v>
      </c>
      <c r="CM1751" s="2">
        <v>0</v>
      </c>
      <c r="CN1751" s="2">
        <v>35</v>
      </c>
      <c r="CO1751" s="2">
        <v>0</v>
      </c>
      <c r="CP1751" s="2">
        <v>25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2">
        <v>35</v>
      </c>
      <c r="DC1751" s="2">
        <v>0</v>
      </c>
      <c r="DD1751" s="2">
        <v>25</v>
      </c>
      <c r="DE1751" s="2">
        <v>0</v>
      </c>
      <c r="DF1751" s="2">
        <v>35.29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35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0</v>
      </c>
      <c r="EE1751" s="2">
        <v>0</v>
      </c>
      <c r="EF1751" s="2">
        <v>0</v>
      </c>
      <c r="EG1751" s="2">
        <v>0</v>
      </c>
      <c r="EH1751" s="2">
        <v>0</v>
      </c>
      <c r="EI1751" s="2">
        <v>0</v>
      </c>
      <c r="EJ1751" s="2">
        <v>0</v>
      </c>
      <c r="EK1751" s="2">
        <v>0</v>
      </c>
      <c r="EL1751" s="2">
        <v>0</v>
      </c>
      <c r="EM1751" s="2">
        <v>0</v>
      </c>
      <c r="EN1751" s="2">
        <v>0</v>
      </c>
      <c r="EO1751" s="2">
        <v>0</v>
      </c>
      <c r="EP1751" s="2">
        <v>0</v>
      </c>
      <c r="EQ1751" s="2">
        <v>0</v>
      </c>
      <c r="ER1751" s="2">
        <v>0</v>
      </c>
      <c r="ES1751" s="2">
        <v>0</v>
      </c>
      <c r="ET1751" s="2">
        <v>0</v>
      </c>
      <c r="EU1751" s="2">
        <v>0</v>
      </c>
      <c r="EV1751" s="2">
        <v>0</v>
      </c>
      <c r="EW1751" s="2">
        <v>0</v>
      </c>
      <c r="EX1751" s="2">
        <v>0</v>
      </c>
      <c r="EY1751" s="2">
        <v>0</v>
      </c>
      <c r="EZ1751" s="2">
        <v>0</v>
      </c>
      <c r="FA1751" s="2">
        <v>0</v>
      </c>
      <c r="FB1751" s="2">
        <v>25</v>
      </c>
      <c r="FC1751" s="2">
        <v>0</v>
      </c>
      <c r="FD1751" s="2">
        <v>0</v>
      </c>
      <c r="FE1751" s="2">
        <v>0</v>
      </c>
      <c r="FF1751" s="2">
        <v>0</v>
      </c>
      <c r="FG1751" s="2">
        <v>0</v>
      </c>
      <c r="FH1751" s="2">
        <v>0</v>
      </c>
      <c r="FI1751" s="2">
        <v>0</v>
      </c>
      <c r="FJ1751" s="2">
        <v>0</v>
      </c>
      <c r="FK1751" s="2">
        <v>0</v>
      </c>
      <c r="FL1751" s="2">
        <v>0</v>
      </c>
      <c r="FM1751" s="2">
        <v>0</v>
      </c>
      <c r="FN1751" s="2">
        <v>0</v>
      </c>
      <c r="FO1751" s="2">
        <v>0</v>
      </c>
      <c r="FP1751" s="2">
        <v>0</v>
      </c>
      <c r="FQ1751" s="2">
        <v>0</v>
      </c>
      <c r="FR1751" s="2">
        <v>0</v>
      </c>
      <c r="FS1751" s="2">
        <v>0</v>
      </c>
      <c r="FT1751" s="2">
        <v>0</v>
      </c>
      <c r="FU1751" s="2">
        <v>0</v>
      </c>
      <c r="FV1751" s="2">
        <v>0</v>
      </c>
      <c r="FW1751" s="2">
        <v>0</v>
      </c>
      <c r="FX1751" s="2">
        <v>0</v>
      </c>
      <c r="FY1751" s="2">
        <v>0</v>
      </c>
      <c r="FZ1751" s="2">
        <v>0</v>
      </c>
      <c r="GA1751" s="2">
        <v>0</v>
      </c>
      <c r="GB1751" s="2">
        <v>35.29</v>
      </c>
      <c r="GC1751" s="2">
        <v>0</v>
      </c>
      <c r="GD1751" s="2">
        <v>95.289999999999907</v>
      </c>
      <c r="GE1751" s="2">
        <v>3</v>
      </c>
      <c r="GF1751" s="2" t="s">
        <v>188</v>
      </c>
    </row>
    <row r="1752" spans="1:188" x14ac:dyDescent="0.7">
      <c r="A1752" s="2">
        <v>1725201</v>
      </c>
      <c r="B1752" s="2" t="s">
        <v>1938</v>
      </c>
      <c r="C1752" s="3">
        <v>41275</v>
      </c>
      <c r="D1752" s="2">
        <v>6</v>
      </c>
      <c r="E1752" s="2">
        <v>3</v>
      </c>
      <c r="F1752" s="2">
        <v>1</v>
      </c>
      <c r="G1752" s="2">
        <v>3</v>
      </c>
      <c r="H1752" s="2">
        <v>1</v>
      </c>
      <c r="I1752" s="2">
        <v>0</v>
      </c>
      <c r="J1752" s="2">
        <v>1</v>
      </c>
      <c r="K1752" s="2">
        <v>0</v>
      </c>
      <c r="L1752" s="2">
        <v>1</v>
      </c>
      <c r="M1752" s="2">
        <v>1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1</v>
      </c>
      <c r="AE1752" s="2">
        <v>0</v>
      </c>
      <c r="AF1752" s="2">
        <v>0</v>
      </c>
      <c r="AG1752" s="2">
        <v>0</v>
      </c>
      <c r="AH1752" s="2">
        <v>1</v>
      </c>
      <c r="AI1752" s="2">
        <v>1</v>
      </c>
      <c r="AJ1752" s="2">
        <v>0</v>
      </c>
      <c r="AK1752" s="2">
        <v>0</v>
      </c>
      <c r="AL1752" s="2">
        <v>0</v>
      </c>
      <c r="AM1752" s="2">
        <v>0</v>
      </c>
      <c r="AN1752" s="2">
        <v>1</v>
      </c>
      <c r="AO1752" s="2">
        <v>0</v>
      </c>
      <c r="AP1752" s="2">
        <v>0</v>
      </c>
      <c r="AQ1752" s="2">
        <v>0</v>
      </c>
      <c r="AR1752" s="2">
        <v>1</v>
      </c>
      <c r="AS1752" s="2">
        <v>0</v>
      </c>
      <c r="AT1752" s="2">
        <v>0</v>
      </c>
      <c r="AU1752" s="2">
        <v>0</v>
      </c>
      <c r="AV1752" s="2">
        <v>1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1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50</v>
      </c>
      <c r="CG1752" s="2">
        <v>25</v>
      </c>
      <c r="CH1752" s="2">
        <v>25</v>
      </c>
      <c r="CI1752" s="2">
        <v>0</v>
      </c>
      <c r="CJ1752" s="2">
        <v>10</v>
      </c>
      <c r="CK1752" s="2">
        <v>0</v>
      </c>
      <c r="CL1752" s="2">
        <v>15</v>
      </c>
      <c r="CM1752" s="2">
        <v>0</v>
      </c>
      <c r="CN1752" s="2">
        <v>25</v>
      </c>
      <c r="CO1752" s="2">
        <v>0</v>
      </c>
      <c r="CP1752" s="2">
        <v>10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25</v>
      </c>
      <c r="DC1752" s="2">
        <v>0</v>
      </c>
      <c r="DD1752" s="2">
        <v>10</v>
      </c>
      <c r="DE1752" s="2">
        <v>0</v>
      </c>
      <c r="DF1752" s="2">
        <v>15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  <c r="DX1752" s="2">
        <v>25</v>
      </c>
      <c r="DY1752" s="2">
        <v>0</v>
      </c>
      <c r="DZ1752" s="2">
        <v>0</v>
      </c>
      <c r="EA1752" s="2">
        <v>0</v>
      </c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>
        <v>0</v>
      </c>
      <c r="EJ1752" s="2">
        <v>0</v>
      </c>
      <c r="EK1752" s="2">
        <v>0</v>
      </c>
      <c r="EL1752" s="2">
        <v>0</v>
      </c>
      <c r="EM1752" s="2">
        <v>0</v>
      </c>
      <c r="EN1752" s="2">
        <v>0</v>
      </c>
      <c r="EO1752" s="2">
        <v>0</v>
      </c>
      <c r="EP1752" s="2">
        <v>0</v>
      </c>
      <c r="EQ1752" s="2">
        <v>0</v>
      </c>
      <c r="ER1752" s="2">
        <v>0</v>
      </c>
      <c r="ES1752" s="2">
        <v>0</v>
      </c>
      <c r="ET1752" s="2">
        <v>0</v>
      </c>
      <c r="EU1752" s="2">
        <v>0</v>
      </c>
      <c r="EV1752" s="2">
        <v>0</v>
      </c>
      <c r="EW1752" s="2">
        <v>0</v>
      </c>
      <c r="EX1752" s="2">
        <v>0</v>
      </c>
      <c r="EY1752" s="2">
        <v>0</v>
      </c>
      <c r="EZ1752" s="2">
        <v>0</v>
      </c>
      <c r="FA1752" s="2">
        <v>10</v>
      </c>
      <c r="FB1752" s="2">
        <v>0</v>
      </c>
      <c r="FC1752" s="2">
        <v>0</v>
      </c>
      <c r="FD1752" s="2">
        <v>0</v>
      </c>
      <c r="FE1752" s="2">
        <v>0</v>
      </c>
      <c r="FF1752" s="2">
        <v>0</v>
      </c>
      <c r="FG1752" s="2">
        <v>0</v>
      </c>
      <c r="FH1752" s="2">
        <v>0</v>
      </c>
      <c r="FI1752" s="2">
        <v>0</v>
      </c>
      <c r="FJ1752" s="2">
        <v>0</v>
      </c>
      <c r="FK1752" s="2">
        <v>0</v>
      </c>
      <c r="FL1752" s="2">
        <v>0</v>
      </c>
      <c r="FM1752" s="2">
        <v>0</v>
      </c>
      <c r="FN1752" s="2">
        <v>0</v>
      </c>
      <c r="FO1752" s="2">
        <v>0</v>
      </c>
      <c r="FP1752" s="2">
        <v>0</v>
      </c>
      <c r="FQ1752" s="2">
        <v>0</v>
      </c>
      <c r="FR1752" s="2">
        <v>0</v>
      </c>
      <c r="FS1752" s="2">
        <v>15</v>
      </c>
      <c r="FT1752" s="2">
        <v>0</v>
      </c>
      <c r="FU1752" s="2">
        <v>0</v>
      </c>
      <c r="FV1752" s="2">
        <v>0</v>
      </c>
      <c r="FW1752" s="2">
        <v>0</v>
      </c>
      <c r="FX1752" s="2">
        <v>0</v>
      </c>
      <c r="FY1752" s="2">
        <v>0</v>
      </c>
      <c r="FZ1752" s="2">
        <v>0</v>
      </c>
      <c r="GA1752" s="2">
        <v>0</v>
      </c>
      <c r="GB1752" s="2">
        <v>0</v>
      </c>
      <c r="GC1752" s="2">
        <v>0</v>
      </c>
      <c r="GD1752" s="2">
        <v>50</v>
      </c>
      <c r="GE1752" s="2">
        <v>3</v>
      </c>
      <c r="GF1752" s="2" t="s">
        <v>188</v>
      </c>
    </row>
    <row r="1753" spans="1:188" x14ac:dyDescent="0.7">
      <c r="A1753" s="2">
        <v>1726038</v>
      </c>
      <c r="B1753" s="2" t="s">
        <v>1939</v>
      </c>
      <c r="C1753" s="3">
        <v>41275</v>
      </c>
      <c r="D1753" s="2">
        <v>6</v>
      </c>
      <c r="E1753" s="2">
        <v>3</v>
      </c>
      <c r="F1753" s="2">
        <v>1</v>
      </c>
      <c r="G1753" s="2">
        <v>3</v>
      </c>
      <c r="H1753" s="2">
        <v>7</v>
      </c>
      <c r="I1753" s="2">
        <v>0</v>
      </c>
      <c r="J1753" s="2">
        <v>3</v>
      </c>
      <c r="K1753" s="2">
        <v>0</v>
      </c>
      <c r="L1753" s="2">
        <v>2</v>
      </c>
      <c r="M1753" s="2">
        <v>7</v>
      </c>
      <c r="N1753" s="2">
        <v>0</v>
      </c>
      <c r="O1753" s="2">
        <v>3</v>
      </c>
      <c r="P1753" s="2">
        <v>0</v>
      </c>
      <c r="Q1753" s="2">
        <v>2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1</v>
      </c>
      <c r="AE1753" s="2">
        <v>0</v>
      </c>
      <c r="AF1753" s="2">
        <v>0</v>
      </c>
      <c r="AG1753" s="2">
        <v>0</v>
      </c>
      <c r="AH1753" s="2">
        <v>1</v>
      </c>
      <c r="AI1753" s="2">
        <v>1</v>
      </c>
      <c r="AJ1753" s="2">
        <v>0</v>
      </c>
      <c r="AK1753" s="2">
        <v>0</v>
      </c>
      <c r="AL1753" s="2">
        <v>0</v>
      </c>
      <c r="AM1753" s="2">
        <v>0</v>
      </c>
      <c r="AN1753" s="2">
        <v>1</v>
      </c>
      <c r="AO1753" s="2">
        <v>0</v>
      </c>
      <c r="AP1753" s="2">
        <v>0</v>
      </c>
      <c r="AQ1753" s="2">
        <v>0</v>
      </c>
      <c r="AR1753" s="2">
        <v>1</v>
      </c>
      <c r="AS1753" s="2">
        <v>0</v>
      </c>
      <c r="AT1753" s="2">
        <v>0</v>
      </c>
      <c r="AU1753" s="2">
        <v>0</v>
      </c>
      <c r="AV1753" s="2">
        <v>1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1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243</v>
      </c>
      <c r="CG1753" s="2">
        <v>163</v>
      </c>
      <c r="CH1753" s="2">
        <v>80</v>
      </c>
      <c r="CI1753" s="2">
        <v>0</v>
      </c>
      <c r="CJ1753" s="2">
        <v>95</v>
      </c>
      <c r="CK1753" s="2">
        <v>0</v>
      </c>
      <c r="CL1753" s="2">
        <v>68</v>
      </c>
      <c r="CM1753" s="2">
        <v>0</v>
      </c>
      <c r="CN1753" s="2">
        <v>80</v>
      </c>
      <c r="CO1753" s="2">
        <v>0</v>
      </c>
      <c r="CP1753" s="2">
        <v>95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0</v>
      </c>
      <c r="DB1753" s="2">
        <v>80</v>
      </c>
      <c r="DC1753" s="2">
        <v>0</v>
      </c>
      <c r="DD1753" s="2">
        <v>95</v>
      </c>
      <c r="DE1753" s="2">
        <v>0</v>
      </c>
      <c r="DF1753" s="2">
        <v>68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10</v>
      </c>
      <c r="DW1753" s="2">
        <v>10</v>
      </c>
      <c r="DX1753" s="2">
        <v>0</v>
      </c>
      <c r="DY1753" s="2">
        <v>20</v>
      </c>
      <c r="DZ1753" s="2">
        <v>10</v>
      </c>
      <c r="EA1753" s="2">
        <v>10</v>
      </c>
      <c r="EB1753" s="2">
        <v>0</v>
      </c>
      <c r="EC1753" s="2">
        <v>10</v>
      </c>
      <c r="ED1753" s="2">
        <v>0</v>
      </c>
      <c r="EE1753" s="2">
        <v>0</v>
      </c>
      <c r="EF1753" s="2">
        <v>0</v>
      </c>
      <c r="EG1753" s="2">
        <v>10</v>
      </c>
      <c r="EH1753" s="2">
        <v>0</v>
      </c>
      <c r="EI1753" s="2">
        <v>0</v>
      </c>
      <c r="EJ1753" s="2">
        <v>0</v>
      </c>
      <c r="EK1753" s="2">
        <v>0</v>
      </c>
      <c r="EL1753" s="2">
        <v>0</v>
      </c>
      <c r="EM1753" s="2">
        <v>0</v>
      </c>
      <c r="EN1753" s="2">
        <v>0</v>
      </c>
      <c r="EO1753" s="2">
        <v>0</v>
      </c>
      <c r="EP1753" s="2">
        <v>0</v>
      </c>
      <c r="EQ1753" s="2">
        <v>0</v>
      </c>
      <c r="ER1753" s="2">
        <v>0</v>
      </c>
      <c r="ES1753" s="2">
        <v>0</v>
      </c>
      <c r="ET1753" s="2">
        <v>0</v>
      </c>
      <c r="EU1753" s="2">
        <v>0</v>
      </c>
      <c r="EV1753" s="2">
        <v>0</v>
      </c>
      <c r="EW1753" s="2">
        <v>0</v>
      </c>
      <c r="EX1753" s="2">
        <v>0</v>
      </c>
      <c r="EY1753" s="2">
        <v>0</v>
      </c>
      <c r="EZ1753" s="2">
        <v>0</v>
      </c>
      <c r="FA1753" s="2">
        <v>0</v>
      </c>
      <c r="FB1753" s="2">
        <v>95</v>
      </c>
      <c r="FC1753" s="2">
        <v>0</v>
      </c>
      <c r="FD1753" s="2">
        <v>0</v>
      </c>
      <c r="FE1753" s="2">
        <v>0</v>
      </c>
      <c r="FF1753" s="2">
        <v>0</v>
      </c>
      <c r="FG1753" s="2">
        <v>0</v>
      </c>
      <c r="FH1753" s="2">
        <v>0</v>
      </c>
      <c r="FI1753" s="2">
        <v>0</v>
      </c>
      <c r="FJ1753" s="2">
        <v>0</v>
      </c>
      <c r="FK1753" s="2">
        <v>0</v>
      </c>
      <c r="FL1753" s="2">
        <v>0</v>
      </c>
      <c r="FM1753" s="2">
        <v>0</v>
      </c>
      <c r="FN1753" s="2">
        <v>0</v>
      </c>
      <c r="FO1753" s="2">
        <v>0</v>
      </c>
      <c r="FP1753" s="2">
        <v>0</v>
      </c>
      <c r="FQ1753" s="2">
        <v>0</v>
      </c>
      <c r="FR1753" s="2">
        <v>0</v>
      </c>
      <c r="FS1753" s="2">
        <v>0</v>
      </c>
      <c r="FT1753" s="2">
        <v>0</v>
      </c>
      <c r="FU1753" s="2">
        <v>0</v>
      </c>
      <c r="FV1753" s="2">
        <v>0</v>
      </c>
      <c r="FW1753" s="2">
        <v>0</v>
      </c>
      <c r="FX1753" s="2">
        <v>68</v>
      </c>
      <c r="FY1753" s="2">
        <v>0</v>
      </c>
      <c r="FZ1753" s="2">
        <v>0</v>
      </c>
      <c r="GA1753" s="2">
        <v>0</v>
      </c>
      <c r="GB1753" s="2">
        <v>0</v>
      </c>
      <c r="GC1753" s="2">
        <v>0</v>
      </c>
      <c r="GD1753" s="2">
        <v>243</v>
      </c>
      <c r="GE1753" s="2">
        <v>12</v>
      </c>
      <c r="GF1753" s="2" t="s">
        <v>188</v>
      </c>
    </row>
    <row r="1754" spans="1:188" x14ac:dyDescent="0.7">
      <c r="A1754" s="2">
        <v>1726078</v>
      </c>
      <c r="B1754" s="2" t="s">
        <v>1940</v>
      </c>
      <c r="C1754" s="3">
        <v>41275</v>
      </c>
      <c r="D1754" s="2">
        <v>6</v>
      </c>
      <c r="E1754" s="2">
        <v>4</v>
      </c>
      <c r="F1754" s="2">
        <v>2</v>
      </c>
      <c r="G1754" s="2">
        <v>4</v>
      </c>
      <c r="H1754" s="2">
        <v>1</v>
      </c>
      <c r="I1754" s="2">
        <v>0</v>
      </c>
      <c r="J1754" s="2">
        <v>1</v>
      </c>
      <c r="K1754" s="2">
        <v>0</v>
      </c>
      <c r="L1754" s="2">
        <v>2</v>
      </c>
      <c r="M1754" s="2">
        <v>1</v>
      </c>
      <c r="N1754" s="2">
        <v>0</v>
      </c>
      <c r="O1754" s="2">
        <v>1</v>
      </c>
      <c r="P1754" s="2">
        <v>0</v>
      </c>
      <c r="Q1754" s="2">
        <v>2</v>
      </c>
      <c r="R1754" s="2">
        <v>0</v>
      </c>
      <c r="S1754" s="2">
        <v>0</v>
      </c>
      <c r="T1754" s="2">
        <v>0</v>
      </c>
      <c r="U1754" s="2">
        <v>0</v>
      </c>
      <c r="V1754" s="2">
        <v>1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</v>
      </c>
      <c r="AI1754" s="2">
        <v>1</v>
      </c>
      <c r="AJ1754" s="2">
        <v>0</v>
      </c>
      <c r="AK1754" s="2">
        <v>0</v>
      </c>
      <c r="AL1754" s="2">
        <v>0</v>
      </c>
      <c r="AM1754" s="2">
        <v>0</v>
      </c>
      <c r="AN1754" s="2">
        <v>1</v>
      </c>
      <c r="AO1754" s="2">
        <v>0</v>
      </c>
      <c r="AP1754" s="2">
        <v>0</v>
      </c>
      <c r="AQ1754" s="2">
        <v>0</v>
      </c>
      <c r="AR1754" s="2">
        <v>1</v>
      </c>
      <c r="AS1754" s="2">
        <v>0</v>
      </c>
      <c r="AT1754" s="2">
        <v>0</v>
      </c>
      <c r="AU1754" s="2">
        <v>0</v>
      </c>
      <c r="AV1754" s="2">
        <v>1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361.8</v>
      </c>
      <c r="CG1754" s="2">
        <v>311.8</v>
      </c>
      <c r="CH1754" s="2">
        <v>200</v>
      </c>
      <c r="CI1754" s="2">
        <v>0</v>
      </c>
      <c r="CJ1754" s="2">
        <v>161.80000000000001</v>
      </c>
      <c r="CK1754" s="2">
        <v>0</v>
      </c>
      <c r="CL1754" s="2">
        <v>150</v>
      </c>
      <c r="CM1754" s="2">
        <v>0</v>
      </c>
      <c r="CN1754" s="2">
        <v>200</v>
      </c>
      <c r="CO1754" s="2">
        <v>0</v>
      </c>
      <c r="CP1754" s="2">
        <v>161.80000000000001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200</v>
      </c>
      <c r="DC1754" s="2">
        <v>0</v>
      </c>
      <c r="DD1754" s="2">
        <v>161.80000000000001</v>
      </c>
      <c r="DE1754" s="2">
        <v>0</v>
      </c>
      <c r="DF1754" s="2">
        <v>150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200</v>
      </c>
      <c r="ED1754" s="2">
        <v>0</v>
      </c>
      <c r="EE1754" s="2">
        <v>0</v>
      </c>
      <c r="EF1754" s="2">
        <v>0</v>
      </c>
      <c r="EG1754" s="2">
        <v>0</v>
      </c>
      <c r="EH1754" s="2">
        <v>0</v>
      </c>
      <c r="EI1754" s="2">
        <v>0</v>
      </c>
      <c r="EJ1754" s="2">
        <v>0</v>
      </c>
      <c r="EK1754" s="2">
        <v>0</v>
      </c>
      <c r="EL1754" s="2">
        <v>0</v>
      </c>
      <c r="EM1754" s="2">
        <v>0</v>
      </c>
      <c r="EN1754" s="2">
        <v>0</v>
      </c>
      <c r="EO1754" s="2">
        <v>0</v>
      </c>
      <c r="EP1754" s="2">
        <v>0</v>
      </c>
      <c r="EQ1754" s="2">
        <v>0</v>
      </c>
      <c r="ER1754" s="2">
        <v>0</v>
      </c>
      <c r="ES1754" s="2">
        <v>0</v>
      </c>
      <c r="ET1754" s="2">
        <v>0</v>
      </c>
      <c r="EU1754" s="2">
        <v>0</v>
      </c>
      <c r="EV1754" s="2">
        <v>0</v>
      </c>
      <c r="EW1754" s="2">
        <v>0</v>
      </c>
      <c r="EX1754" s="2">
        <v>0</v>
      </c>
      <c r="EY1754" s="2">
        <v>0</v>
      </c>
      <c r="EZ1754" s="2">
        <v>0</v>
      </c>
      <c r="FA1754" s="2">
        <v>0</v>
      </c>
      <c r="FB1754" s="2">
        <v>161.80000000000001</v>
      </c>
      <c r="FC1754" s="2">
        <v>0</v>
      </c>
      <c r="FD1754" s="2">
        <v>0</v>
      </c>
      <c r="FE1754" s="2">
        <v>0</v>
      </c>
      <c r="FF1754" s="2">
        <v>0</v>
      </c>
      <c r="FG1754" s="2">
        <v>0</v>
      </c>
      <c r="FH1754" s="2">
        <v>0</v>
      </c>
      <c r="FI1754" s="2">
        <v>0</v>
      </c>
      <c r="FJ1754" s="2">
        <v>0</v>
      </c>
      <c r="FK1754" s="2">
        <v>0</v>
      </c>
      <c r="FL1754" s="2">
        <v>0</v>
      </c>
      <c r="FM1754" s="2">
        <v>0</v>
      </c>
      <c r="FN1754" s="2">
        <v>0</v>
      </c>
      <c r="FO1754" s="2">
        <v>0</v>
      </c>
      <c r="FP1754" s="2">
        <v>0</v>
      </c>
      <c r="FQ1754" s="2">
        <v>0</v>
      </c>
      <c r="FR1754" s="2">
        <v>0</v>
      </c>
      <c r="FS1754" s="2">
        <v>0</v>
      </c>
      <c r="FT1754" s="2">
        <v>0</v>
      </c>
      <c r="FU1754" s="2">
        <v>0</v>
      </c>
      <c r="FV1754" s="2">
        <v>0</v>
      </c>
      <c r="FW1754" s="2">
        <v>0</v>
      </c>
      <c r="FX1754" s="2">
        <v>0</v>
      </c>
      <c r="FY1754" s="2">
        <v>0</v>
      </c>
      <c r="FZ1754" s="2">
        <v>150</v>
      </c>
      <c r="GA1754" s="2">
        <v>0</v>
      </c>
      <c r="GB1754" s="2">
        <v>0</v>
      </c>
      <c r="GC1754" s="2">
        <v>0</v>
      </c>
      <c r="GD1754" s="2">
        <v>511.8</v>
      </c>
      <c r="GE1754" s="2">
        <v>4</v>
      </c>
      <c r="GF1754" s="2" t="s">
        <v>188</v>
      </c>
    </row>
    <row r="1755" spans="1:188" x14ac:dyDescent="0.7">
      <c r="A1755" s="2">
        <v>1727299</v>
      </c>
      <c r="B1755" s="2" t="s">
        <v>1941</v>
      </c>
      <c r="C1755" s="3">
        <v>41640</v>
      </c>
      <c r="D1755" s="2">
        <v>5</v>
      </c>
      <c r="E1755" s="2">
        <v>3</v>
      </c>
      <c r="F1755" s="2">
        <v>1</v>
      </c>
      <c r="G1755" s="2">
        <v>3</v>
      </c>
      <c r="H1755" s="2">
        <v>0</v>
      </c>
      <c r="I1755" s="2">
        <v>1</v>
      </c>
      <c r="J1755" s="2">
        <v>0</v>
      </c>
      <c r="K1755" s="2">
        <v>1</v>
      </c>
      <c r="L1755" s="2">
        <v>0</v>
      </c>
      <c r="M1755" s="2">
        <v>1</v>
      </c>
      <c r="N1755" s="2">
        <v>0</v>
      </c>
      <c r="O1755" s="2">
        <v>1</v>
      </c>
      <c r="P1755" s="2">
        <v>0</v>
      </c>
      <c r="Q1755" s="2">
        <v>13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1</v>
      </c>
      <c r="AI1755" s="2">
        <v>1</v>
      </c>
      <c r="AJ1755" s="2">
        <v>0</v>
      </c>
      <c r="AK1755" s="2">
        <v>0</v>
      </c>
      <c r="AL1755" s="2">
        <v>0</v>
      </c>
      <c r="AM1755" s="2">
        <v>0</v>
      </c>
      <c r="AN1755" s="2">
        <v>1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0</v>
      </c>
      <c r="AU1755" s="2">
        <v>0</v>
      </c>
      <c r="AV1755" s="2">
        <v>1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154.24</v>
      </c>
      <c r="CG1755" s="2">
        <v>3062.01</v>
      </c>
      <c r="CH1755" s="2">
        <v>0</v>
      </c>
      <c r="CI1755" s="2">
        <v>100</v>
      </c>
      <c r="CJ1755" s="2">
        <v>0</v>
      </c>
      <c r="CK1755" s="2">
        <v>54.24</v>
      </c>
      <c r="CL1755" s="2">
        <v>0</v>
      </c>
      <c r="CM1755" s="2">
        <v>0</v>
      </c>
      <c r="CN1755" s="2">
        <v>0</v>
      </c>
      <c r="CO1755" s="2">
        <v>100</v>
      </c>
      <c r="CP1755" s="2">
        <v>0</v>
      </c>
      <c r="CQ1755" s="2">
        <v>54.24</v>
      </c>
      <c r="CR1755" s="2">
        <v>0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100</v>
      </c>
      <c r="DC1755" s="2">
        <v>0</v>
      </c>
      <c r="DD1755" s="2">
        <v>54.24</v>
      </c>
      <c r="DE1755" s="2">
        <v>0</v>
      </c>
      <c r="DF1755" s="2">
        <v>3007.77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0</v>
      </c>
      <c r="EJ1755" s="2">
        <v>0</v>
      </c>
      <c r="EK1755" s="2">
        <v>0</v>
      </c>
      <c r="EL1755" s="2">
        <v>0</v>
      </c>
      <c r="EM1755" s="2">
        <v>0</v>
      </c>
      <c r="EN1755" s="2">
        <v>0</v>
      </c>
      <c r="EO1755" s="2">
        <v>0</v>
      </c>
      <c r="EP1755" s="2">
        <v>0</v>
      </c>
      <c r="EQ1755" s="2">
        <v>100</v>
      </c>
      <c r="ER1755" s="2">
        <v>0</v>
      </c>
      <c r="ES1755" s="2">
        <v>0</v>
      </c>
      <c r="ET1755" s="2">
        <v>0</v>
      </c>
      <c r="EU1755" s="2">
        <v>0</v>
      </c>
      <c r="EV1755" s="2">
        <v>0</v>
      </c>
      <c r="EW1755" s="2">
        <v>0</v>
      </c>
      <c r="EX1755" s="2">
        <v>0</v>
      </c>
      <c r="EY1755" s="2">
        <v>0</v>
      </c>
      <c r="EZ1755" s="2">
        <v>0</v>
      </c>
      <c r="FA1755" s="2">
        <v>0</v>
      </c>
      <c r="FB1755" s="2">
        <v>0</v>
      </c>
      <c r="FC1755" s="2">
        <v>0</v>
      </c>
      <c r="FD1755" s="2">
        <v>0</v>
      </c>
      <c r="FE1755" s="2">
        <v>0</v>
      </c>
      <c r="FF1755" s="2">
        <v>0</v>
      </c>
      <c r="FG1755" s="2">
        <v>54.24</v>
      </c>
      <c r="FH1755" s="2">
        <v>0</v>
      </c>
      <c r="FI1755" s="2">
        <v>0</v>
      </c>
      <c r="FJ1755" s="2">
        <v>0</v>
      </c>
      <c r="FK1755" s="2">
        <v>0</v>
      </c>
      <c r="FL1755" s="2">
        <v>0</v>
      </c>
      <c r="FM1755" s="2">
        <v>0</v>
      </c>
      <c r="FN1755" s="2">
        <v>0</v>
      </c>
      <c r="FO1755" s="2">
        <v>0</v>
      </c>
      <c r="FP1755" s="2">
        <v>0</v>
      </c>
      <c r="FQ1755" s="2">
        <v>0</v>
      </c>
      <c r="FR1755" s="2">
        <v>0</v>
      </c>
      <c r="FS1755" s="2">
        <v>0</v>
      </c>
      <c r="FT1755" s="2">
        <v>0</v>
      </c>
      <c r="FU1755" s="2">
        <v>0</v>
      </c>
      <c r="FV1755" s="2">
        <v>0</v>
      </c>
      <c r="FW1755" s="2">
        <v>0</v>
      </c>
      <c r="FX1755" s="2">
        <v>0</v>
      </c>
      <c r="FY1755" s="2">
        <v>0</v>
      </c>
      <c r="FZ1755" s="2">
        <v>0</v>
      </c>
      <c r="GA1755" s="2">
        <v>0</v>
      </c>
      <c r="GB1755" s="2">
        <v>0</v>
      </c>
      <c r="GC1755" s="2">
        <v>0</v>
      </c>
      <c r="GD1755" s="2">
        <v>154.24</v>
      </c>
      <c r="GE1755" s="2">
        <v>2</v>
      </c>
      <c r="GF1755" s="2" t="s">
        <v>188</v>
      </c>
    </row>
    <row r="1756" spans="1:188" x14ac:dyDescent="0.7">
      <c r="A1756" s="2">
        <v>1727591</v>
      </c>
      <c r="B1756" s="2" t="s">
        <v>1942</v>
      </c>
      <c r="C1756" s="3">
        <v>41640</v>
      </c>
      <c r="D1756" s="2">
        <v>5</v>
      </c>
      <c r="E1756" s="2">
        <v>3</v>
      </c>
      <c r="F1756" s="2">
        <v>1</v>
      </c>
      <c r="G1756" s="2">
        <v>3</v>
      </c>
      <c r="H1756" s="2">
        <v>0</v>
      </c>
      <c r="I1756" s="2">
        <v>1</v>
      </c>
      <c r="J1756" s="2">
        <v>0</v>
      </c>
      <c r="K1756" s="2">
        <v>2</v>
      </c>
      <c r="L1756" s="2">
        <v>0</v>
      </c>
      <c r="M1756" s="2">
        <v>1</v>
      </c>
      <c r="N1756" s="2">
        <v>0</v>
      </c>
      <c r="O1756" s="2">
        <v>2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1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1</v>
      </c>
      <c r="AI1756" s="2">
        <v>1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>
        <v>0</v>
      </c>
      <c r="AP1756" s="2">
        <v>0</v>
      </c>
      <c r="AQ1756" s="2">
        <v>0</v>
      </c>
      <c r="AR1756" s="2">
        <v>1</v>
      </c>
      <c r="AS1756" s="2">
        <v>0</v>
      </c>
      <c r="AT1756" s="2">
        <v>0</v>
      </c>
      <c r="AU1756" s="2">
        <v>0</v>
      </c>
      <c r="AV1756" s="2">
        <v>1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347.58</v>
      </c>
      <c r="CG1756" s="2">
        <v>347.58</v>
      </c>
      <c r="CH1756" s="2">
        <v>0</v>
      </c>
      <c r="CI1756" s="2">
        <v>50</v>
      </c>
      <c r="CJ1756" s="2">
        <v>0</v>
      </c>
      <c r="CK1756" s="2">
        <v>297.58</v>
      </c>
      <c r="CL1756" s="2">
        <v>0</v>
      </c>
      <c r="CM1756" s="2">
        <v>0</v>
      </c>
      <c r="CN1756" s="2">
        <v>0</v>
      </c>
      <c r="CO1756" s="2">
        <v>50</v>
      </c>
      <c r="CP1756" s="2">
        <v>0</v>
      </c>
      <c r="CQ1756" s="2">
        <v>297.58</v>
      </c>
      <c r="CR1756" s="2">
        <v>0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50</v>
      </c>
      <c r="DC1756" s="2">
        <v>0</v>
      </c>
      <c r="DD1756" s="2">
        <v>297.58</v>
      </c>
      <c r="DE1756" s="2">
        <v>0</v>
      </c>
      <c r="DF1756" s="2">
        <v>50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0</v>
      </c>
      <c r="EF1756" s="2">
        <v>0</v>
      </c>
      <c r="EG1756" s="2">
        <v>0</v>
      </c>
      <c r="EH1756" s="2">
        <v>50</v>
      </c>
      <c r="EI1756" s="2">
        <v>0</v>
      </c>
      <c r="EJ1756" s="2">
        <v>0</v>
      </c>
      <c r="EK1756" s="2">
        <v>0</v>
      </c>
      <c r="EL1756" s="2">
        <v>0</v>
      </c>
      <c r="EM1756" s="2">
        <v>0</v>
      </c>
      <c r="EN1756" s="2">
        <v>0</v>
      </c>
      <c r="EO1756" s="2">
        <v>0</v>
      </c>
      <c r="EP1756" s="2">
        <v>0</v>
      </c>
      <c r="EQ1756" s="2">
        <v>0</v>
      </c>
      <c r="ER1756" s="2">
        <v>0</v>
      </c>
      <c r="ES1756" s="2">
        <v>0</v>
      </c>
      <c r="ET1756" s="2">
        <v>0</v>
      </c>
      <c r="EU1756" s="2">
        <v>0</v>
      </c>
      <c r="EV1756" s="2">
        <v>0</v>
      </c>
      <c r="EW1756" s="2">
        <v>0</v>
      </c>
      <c r="EX1756" s="2">
        <v>0</v>
      </c>
      <c r="EY1756" s="2">
        <v>0</v>
      </c>
      <c r="EZ1756" s="2">
        <v>0</v>
      </c>
      <c r="FA1756" s="2">
        <v>0</v>
      </c>
      <c r="FB1756" s="2">
        <v>0</v>
      </c>
      <c r="FC1756" s="2">
        <v>0</v>
      </c>
      <c r="FD1756" s="2">
        <v>0</v>
      </c>
      <c r="FE1756" s="2">
        <v>0</v>
      </c>
      <c r="FF1756" s="2">
        <v>0</v>
      </c>
      <c r="FG1756" s="2">
        <v>0</v>
      </c>
      <c r="FH1756" s="2">
        <v>297.58</v>
      </c>
      <c r="FI1756" s="2">
        <v>0</v>
      </c>
      <c r="FJ1756" s="2">
        <v>0</v>
      </c>
      <c r="FK1756" s="2">
        <v>0</v>
      </c>
      <c r="FL1756" s="2">
        <v>0</v>
      </c>
      <c r="FM1756" s="2">
        <v>0</v>
      </c>
      <c r="FN1756" s="2">
        <v>0</v>
      </c>
      <c r="FO1756" s="2">
        <v>0</v>
      </c>
      <c r="FP1756" s="2">
        <v>0</v>
      </c>
      <c r="FQ1756" s="2">
        <v>0</v>
      </c>
      <c r="FR1756" s="2">
        <v>0</v>
      </c>
      <c r="FS1756" s="2">
        <v>0</v>
      </c>
      <c r="FT1756" s="2">
        <v>0</v>
      </c>
      <c r="FU1756" s="2">
        <v>0</v>
      </c>
      <c r="FV1756" s="2">
        <v>0</v>
      </c>
      <c r="FW1756" s="2">
        <v>0</v>
      </c>
      <c r="FX1756" s="2">
        <v>0</v>
      </c>
      <c r="FY1756" s="2">
        <v>0</v>
      </c>
      <c r="FZ1756" s="2">
        <v>0</v>
      </c>
      <c r="GA1756" s="2">
        <v>0</v>
      </c>
      <c r="GB1756" s="2">
        <v>0</v>
      </c>
      <c r="GC1756" s="2">
        <v>0</v>
      </c>
      <c r="GD1756" s="2">
        <v>347.58</v>
      </c>
      <c r="GE1756" s="2">
        <v>3</v>
      </c>
      <c r="GF1756" s="2" t="s">
        <v>188</v>
      </c>
    </row>
    <row r="1757" spans="1:188" x14ac:dyDescent="0.7">
      <c r="A1757" s="2">
        <v>1728642</v>
      </c>
      <c r="B1757" s="2" t="s">
        <v>1943</v>
      </c>
      <c r="C1757" s="3">
        <v>41275</v>
      </c>
      <c r="D1757" s="2">
        <v>6</v>
      </c>
      <c r="E1757" s="2">
        <v>3</v>
      </c>
      <c r="F1757" s="2">
        <v>1</v>
      </c>
      <c r="G1757" s="2">
        <v>3</v>
      </c>
      <c r="H1757" s="2">
        <v>9</v>
      </c>
      <c r="I1757" s="2">
        <v>0</v>
      </c>
      <c r="J1757" s="2">
        <v>1</v>
      </c>
      <c r="K1757" s="2">
        <v>0</v>
      </c>
      <c r="L1757" s="2">
        <v>1</v>
      </c>
      <c r="M1757" s="2">
        <v>9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1</v>
      </c>
      <c r="AE1757" s="2">
        <v>0</v>
      </c>
      <c r="AF1757" s="2">
        <v>0</v>
      </c>
      <c r="AG1757" s="2">
        <v>0</v>
      </c>
      <c r="AH1757" s="2">
        <v>1</v>
      </c>
      <c r="AI1757" s="2">
        <v>1</v>
      </c>
      <c r="AJ1757" s="2">
        <v>0</v>
      </c>
      <c r="AK1757" s="2">
        <v>0</v>
      </c>
      <c r="AL1757" s="2">
        <v>0</v>
      </c>
      <c r="AM1757" s="2">
        <v>0</v>
      </c>
      <c r="AN1757" s="2">
        <v>1</v>
      </c>
      <c r="AO1757" s="2">
        <v>0</v>
      </c>
      <c r="AP1757" s="2">
        <v>0</v>
      </c>
      <c r="AQ1757" s="2">
        <v>0</v>
      </c>
      <c r="AR1757" s="2">
        <v>1</v>
      </c>
      <c r="AS1757" s="2">
        <v>0</v>
      </c>
      <c r="AT1757" s="2">
        <v>0</v>
      </c>
      <c r="AU1757" s="2">
        <v>0</v>
      </c>
      <c r="AV1757" s="2">
        <v>1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1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271.94</v>
      </c>
      <c r="CG1757" s="2">
        <v>32.94</v>
      </c>
      <c r="CH1757" s="2">
        <v>239</v>
      </c>
      <c r="CI1757" s="2">
        <v>0</v>
      </c>
      <c r="CJ1757" s="2">
        <v>20</v>
      </c>
      <c r="CK1757" s="2">
        <v>0</v>
      </c>
      <c r="CL1757" s="2">
        <v>12.94</v>
      </c>
      <c r="CM1757" s="2">
        <v>0</v>
      </c>
      <c r="CN1757" s="2">
        <v>239</v>
      </c>
      <c r="CO1757" s="2">
        <v>0</v>
      </c>
      <c r="CP1757" s="2">
        <v>20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2">
        <v>239</v>
      </c>
      <c r="DC1757" s="2">
        <v>0</v>
      </c>
      <c r="DD1757" s="2">
        <v>20</v>
      </c>
      <c r="DE1757" s="2">
        <v>0</v>
      </c>
      <c r="DF1757" s="2">
        <v>12.94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  <c r="DX1757" s="2">
        <v>0</v>
      </c>
      <c r="DY1757" s="2">
        <v>93</v>
      </c>
      <c r="DZ1757" s="2">
        <v>24</v>
      </c>
      <c r="EA1757" s="2">
        <v>12</v>
      </c>
      <c r="EB1757" s="2">
        <v>0</v>
      </c>
      <c r="EC1757" s="2">
        <v>0</v>
      </c>
      <c r="ED1757" s="2">
        <v>0</v>
      </c>
      <c r="EE1757" s="2">
        <v>110</v>
      </c>
      <c r="EF1757" s="2">
        <v>0</v>
      </c>
      <c r="EG1757" s="2">
        <v>0</v>
      </c>
      <c r="EH1757" s="2">
        <v>0</v>
      </c>
      <c r="EI1757" s="2">
        <v>0</v>
      </c>
      <c r="EJ1757" s="2">
        <v>0</v>
      </c>
      <c r="EK1757" s="2">
        <v>0</v>
      </c>
      <c r="EL1757" s="2">
        <v>0</v>
      </c>
      <c r="EM1757" s="2">
        <v>0</v>
      </c>
      <c r="EN1757" s="2">
        <v>0</v>
      </c>
      <c r="EO1757" s="2">
        <v>0</v>
      </c>
      <c r="EP1757" s="2">
        <v>0</v>
      </c>
      <c r="EQ1757" s="2">
        <v>0</v>
      </c>
      <c r="ER1757" s="2">
        <v>0</v>
      </c>
      <c r="ES1757" s="2">
        <v>0</v>
      </c>
      <c r="ET1757" s="2">
        <v>0</v>
      </c>
      <c r="EU1757" s="2">
        <v>0</v>
      </c>
      <c r="EV1757" s="2">
        <v>0</v>
      </c>
      <c r="EW1757" s="2">
        <v>0</v>
      </c>
      <c r="EX1757" s="2">
        <v>0</v>
      </c>
      <c r="EY1757" s="2">
        <v>0</v>
      </c>
      <c r="EZ1757" s="2">
        <v>0</v>
      </c>
      <c r="FA1757" s="2">
        <v>20</v>
      </c>
      <c r="FB1757" s="2">
        <v>0</v>
      </c>
      <c r="FC1757" s="2">
        <v>0</v>
      </c>
      <c r="FD1757" s="2">
        <v>0</v>
      </c>
      <c r="FE1757" s="2">
        <v>0</v>
      </c>
      <c r="FF1757" s="2">
        <v>0</v>
      </c>
      <c r="FG1757" s="2">
        <v>0</v>
      </c>
      <c r="FH1757" s="2">
        <v>0</v>
      </c>
      <c r="FI1757" s="2">
        <v>0</v>
      </c>
      <c r="FJ1757" s="2">
        <v>0</v>
      </c>
      <c r="FK1757" s="2">
        <v>0</v>
      </c>
      <c r="FL1757" s="2">
        <v>0</v>
      </c>
      <c r="FM1757" s="2">
        <v>0</v>
      </c>
      <c r="FN1757" s="2">
        <v>0</v>
      </c>
      <c r="FO1757" s="2">
        <v>0</v>
      </c>
      <c r="FP1757" s="2">
        <v>0</v>
      </c>
      <c r="FQ1757" s="2">
        <v>0</v>
      </c>
      <c r="FR1757" s="2">
        <v>0</v>
      </c>
      <c r="FS1757" s="2">
        <v>12.94</v>
      </c>
      <c r="FT1757" s="2">
        <v>0</v>
      </c>
      <c r="FU1757" s="2">
        <v>0</v>
      </c>
      <c r="FV1757" s="2">
        <v>0</v>
      </c>
      <c r="FW1757" s="2">
        <v>0</v>
      </c>
      <c r="FX1757" s="2">
        <v>0</v>
      </c>
      <c r="FY1757" s="2">
        <v>0</v>
      </c>
      <c r="FZ1757" s="2">
        <v>0</v>
      </c>
      <c r="GA1757" s="2">
        <v>0</v>
      </c>
      <c r="GB1757" s="2">
        <v>0</v>
      </c>
      <c r="GC1757" s="2">
        <v>0</v>
      </c>
      <c r="GD1757" s="2">
        <v>271.94</v>
      </c>
      <c r="GE1757" s="2">
        <v>11</v>
      </c>
      <c r="GF1757" s="2" t="s">
        <v>188</v>
      </c>
    </row>
    <row r="1758" spans="1:188" x14ac:dyDescent="0.7">
      <c r="A1758" s="2">
        <v>1729683</v>
      </c>
      <c r="B1758" s="2" t="s">
        <v>1944</v>
      </c>
      <c r="C1758" s="3">
        <v>41275</v>
      </c>
      <c r="D1758" s="2">
        <v>6</v>
      </c>
      <c r="E1758" s="2">
        <v>3</v>
      </c>
      <c r="F1758" s="2">
        <v>1</v>
      </c>
      <c r="G1758" s="2">
        <v>3</v>
      </c>
      <c r="H1758" s="2">
        <v>1</v>
      </c>
      <c r="I1758" s="2">
        <v>0</v>
      </c>
      <c r="J1758" s="2">
        <v>1</v>
      </c>
      <c r="K1758" s="2">
        <v>0</v>
      </c>
      <c r="L1758" s="2">
        <v>1</v>
      </c>
      <c r="M1758" s="2">
        <v>1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1</v>
      </c>
      <c r="AE1758" s="2">
        <v>0</v>
      </c>
      <c r="AF1758" s="2">
        <v>0</v>
      </c>
      <c r="AG1758" s="2">
        <v>0</v>
      </c>
      <c r="AH1758" s="2">
        <v>1</v>
      </c>
      <c r="AI1758" s="2">
        <v>1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>
        <v>0</v>
      </c>
      <c r="AP1758" s="2">
        <v>0</v>
      </c>
      <c r="AQ1758" s="2">
        <v>0</v>
      </c>
      <c r="AR1758" s="2">
        <v>1</v>
      </c>
      <c r="AS1758" s="2">
        <v>0</v>
      </c>
      <c r="AT1758" s="2">
        <v>0</v>
      </c>
      <c r="AU1758" s="2">
        <v>0</v>
      </c>
      <c r="AV1758" s="2">
        <v>1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1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150</v>
      </c>
      <c r="CG1758" s="2">
        <v>100</v>
      </c>
      <c r="CH1758" s="2">
        <v>50</v>
      </c>
      <c r="CI1758" s="2">
        <v>0</v>
      </c>
      <c r="CJ1758" s="2">
        <v>50</v>
      </c>
      <c r="CK1758" s="2">
        <v>0</v>
      </c>
      <c r="CL1758" s="2">
        <v>50</v>
      </c>
      <c r="CM1758" s="2">
        <v>0</v>
      </c>
      <c r="CN1758" s="2">
        <v>50</v>
      </c>
      <c r="CO1758" s="2">
        <v>0</v>
      </c>
      <c r="CP1758" s="2">
        <v>50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50</v>
      </c>
      <c r="DC1758" s="2">
        <v>0</v>
      </c>
      <c r="DD1758" s="2">
        <v>50</v>
      </c>
      <c r="DE1758" s="2">
        <v>0</v>
      </c>
      <c r="DF1758" s="2">
        <v>50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50</v>
      </c>
      <c r="EH1758" s="2">
        <v>0</v>
      </c>
      <c r="EI1758" s="2">
        <v>0</v>
      </c>
      <c r="EJ1758" s="2">
        <v>0</v>
      </c>
      <c r="EK1758" s="2">
        <v>0</v>
      </c>
      <c r="EL1758" s="2">
        <v>0</v>
      </c>
      <c r="EM1758" s="2">
        <v>0</v>
      </c>
      <c r="EN1758" s="2">
        <v>0</v>
      </c>
      <c r="EO1758" s="2">
        <v>0</v>
      </c>
      <c r="EP1758" s="2">
        <v>0</v>
      </c>
      <c r="EQ1758" s="2">
        <v>0</v>
      </c>
      <c r="ER1758" s="2">
        <v>0</v>
      </c>
      <c r="ES1758" s="2">
        <v>0</v>
      </c>
      <c r="ET1758" s="2">
        <v>0</v>
      </c>
      <c r="EU1758" s="2">
        <v>50</v>
      </c>
      <c r="EV1758" s="2">
        <v>0</v>
      </c>
      <c r="EW1758" s="2">
        <v>0</v>
      </c>
      <c r="EX1758" s="2">
        <v>0</v>
      </c>
      <c r="EY1758" s="2">
        <v>0</v>
      </c>
      <c r="EZ1758" s="2">
        <v>0</v>
      </c>
      <c r="FA1758" s="2">
        <v>0</v>
      </c>
      <c r="FB1758" s="2">
        <v>0</v>
      </c>
      <c r="FC1758" s="2">
        <v>0</v>
      </c>
      <c r="FD1758" s="2">
        <v>0</v>
      </c>
      <c r="FE1758" s="2">
        <v>0</v>
      </c>
      <c r="FF1758" s="2">
        <v>0</v>
      </c>
      <c r="FG1758" s="2">
        <v>0</v>
      </c>
      <c r="FH1758" s="2">
        <v>0</v>
      </c>
      <c r="FI1758" s="2">
        <v>0</v>
      </c>
      <c r="FJ1758" s="2">
        <v>0</v>
      </c>
      <c r="FK1758" s="2">
        <v>0</v>
      </c>
      <c r="FL1758" s="2">
        <v>0</v>
      </c>
      <c r="FM1758" s="2">
        <v>0</v>
      </c>
      <c r="FN1758" s="2">
        <v>0</v>
      </c>
      <c r="FO1758" s="2">
        <v>0</v>
      </c>
      <c r="FP1758" s="2">
        <v>0</v>
      </c>
      <c r="FQ1758" s="2">
        <v>0</v>
      </c>
      <c r="FR1758" s="2">
        <v>0</v>
      </c>
      <c r="FS1758" s="2">
        <v>0</v>
      </c>
      <c r="FT1758" s="2">
        <v>0</v>
      </c>
      <c r="FU1758" s="2">
        <v>0</v>
      </c>
      <c r="FV1758" s="2">
        <v>0</v>
      </c>
      <c r="FW1758" s="2">
        <v>0</v>
      </c>
      <c r="FX1758" s="2">
        <v>0</v>
      </c>
      <c r="FY1758" s="2">
        <v>0</v>
      </c>
      <c r="FZ1758" s="2">
        <v>50</v>
      </c>
      <c r="GA1758" s="2">
        <v>0</v>
      </c>
      <c r="GB1758" s="2">
        <v>0</v>
      </c>
      <c r="GC1758" s="2">
        <v>0</v>
      </c>
      <c r="GD1758" s="2">
        <v>150</v>
      </c>
      <c r="GE1758" s="2">
        <v>3</v>
      </c>
      <c r="GF1758" s="2" t="s">
        <v>188</v>
      </c>
    </row>
    <row r="1759" spans="1:188" x14ac:dyDescent="0.7">
      <c r="A1759" s="2">
        <v>1731037</v>
      </c>
      <c r="B1759" s="2" t="s">
        <v>1945</v>
      </c>
      <c r="C1759" s="3">
        <v>41640</v>
      </c>
      <c r="D1759" s="2">
        <v>5</v>
      </c>
      <c r="E1759" s="2">
        <v>3</v>
      </c>
      <c r="F1759" s="2">
        <v>1</v>
      </c>
      <c r="G1759" s="2">
        <v>3</v>
      </c>
      <c r="H1759" s="2">
        <v>0</v>
      </c>
      <c r="I1759" s="2">
        <v>1</v>
      </c>
      <c r="J1759" s="2">
        <v>0</v>
      </c>
      <c r="K1759" s="2">
        <v>1</v>
      </c>
      <c r="L1759" s="2">
        <v>0</v>
      </c>
      <c r="M1759" s="2">
        <v>1</v>
      </c>
      <c r="N1759" s="2">
        <v>0</v>
      </c>
      <c r="O1759" s="2">
        <v>1</v>
      </c>
      <c r="P1759" s="2">
        <v>0</v>
      </c>
      <c r="Q1759" s="2">
        <v>2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1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1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1</v>
      </c>
      <c r="AO1759" s="2">
        <v>0</v>
      </c>
      <c r="AP1759" s="2">
        <v>0</v>
      </c>
      <c r="AQ1759" s="2">
        <v>0</v>
      </c>
      <c r="AR1759" s="2">
        <v>1</v>
      </c>
      <c r="AS1759" s="2">
        <v>0</v>
      </c>
      <c r="AT1759" s="2">
        <v>0</v>
      </c>
      <c r="AU1759" s="2">
        <v>0</v>
      </c>
      <c r="AV1759" s="2">
        <v>1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75</v>
      </c>
      <c r="CG1759" s="2">
        <v>250</v>
      </c>
      <c r="CH1759" s="2">
        <v>0</v>
      </c>
      <c r="CI1759" s="2">
        <v>25</v>
      </c>
      <c r="CJ1759" s="2">
        <v>0</v>
      </c>
      <c r="CK1759" s="2">
        <v>50</v>
      </c>
      <c r="CL1759" s="2">
        <v>0</v>
      </c>
      <c r="CM1759" s="2">
        <v>0</v>
      </c>
      <c r="CN1759" s="2">
        <v>0</v>
      </c>
      <c r="CO1759" s="2">
        <v>25</v>
      </c>
      <c r="CP1759" s="2">
        <v>0</v>
      </c>
      <c r="CQ1759" s="2">
        <v>50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25</v>
      </c>
      <c r="DC1759" s="2">
        <v>0</v>
      </c>
      <c r="DD1759" s="2">
        <v>50</v>
      </c>
      <c r="DE1759" s="2">
        <v>0</v>
      </c>
      <c r="DF1759" s="2">
        <v>200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0</v>
      </c>
      <c r="EJ1759" s="2">
        <v>0</v>
      </c>
      <c r="EK1759" s="2">
        <v>0</v>
      </c>
      <c r="EL1759" s="2">
        <v>0</v>
      </c>
      <c r="EM1759" s="2">
        <v>0</v>
      </c>
      <c r="EN1759" s="2">
        <v>0</v>
      </c>
      <c r="EO1759" s="2">
        <v>0</v>
      </c>
      <c r="EP1759" s="2">
        <v>0</v>
      </c>
      <c r="EQ1759" s="2">
        <v>0</v>
      </c>
      <c r="ER1759" s="2">
        <v>0</v>
      </c>
      <c r="ES1759" s="2">
        <v>25</v>
      </c>
      <c r="ET1759" s="2">
        <v>0</v>
      </c>
      <c r="EU1759" s="2">
        <v>0</v>
      </c>
      <c r="EV1759" s="2">
        <v>0</v>
      </c>
      <c r="EW1759" s="2">
        <v>0</v>
      </c>
      <c r="EX1759" s="2">
        <v>0</v>
      </c>
      <c r="EY1759" s="2">
        <v>0</v>
      </c>
      <c r="EZ1759" s="2">
        <v>0</v>
      </c>
      <c r="FA1759" s="2">
        <v>0</v>
      </c>
      <c r="FB1759" s="2">
        <v>0</v>
      </c>
      <c r="FC1759" s="2">
        <v>0</v>
      </c>
      <c r="FD1759" s="2">
        <v>0</v>
      </c>
      <c r="FE1759" s="2">
        <v>0</v>
      </c>
      <c r="FF1759" s="2">
        <v>0</v>
      </c>
      <c r="FG1759" s="2">
        <v>0</v>
      </c>
      <c r="FH1759" s="2">
        <v>0</v>
      </c>
      <c r="FI1759" s="2">
        <v>0</v>
      </c>
      <c r="FJ1759" s="2">
        <v>0</v>
      </c>
      <c r="FK1759" s="2">
        <v>0</v>
      </c>
      <c r="FL1759" s="2">
        <v>0</v>
      </c>
      <c r="FM1759" s="2">
        <v>0</v>
      </c>
      <c r="FN1759" s="2">
        <v>50</v>
      </c>
      <c r="FO1759" s="2">
        <v>0</v>
      </c>
      <c r="FP1759" s="2">
        <v>0</v>
      </c>
      <c r="FQ1759" s="2">
        <v>0</v>
      </c>
      <c r="FR1759" s="2">
        <v>0</v>
      </c>
      <c r="FS1759" s="2">
        <v>0</v>
      </c>
      <c r="FT1759" s="2">
        <v>0</v>
      </c>
      <c r="FU1759" s="2">
        <v>0</v>
      </c>
      <c r="FV1759" s="2">
        <v>0</v>
      </c>
      <c r="FW1759" s="2">
        <v>0</v>
      </c>
      <c r="FX1759" s="2">
        <v>0</v>
      </c>
      <c r="FY1759" s="2">
        <v>0</v>
      </c>
      <c r="FZ1759" s="2">
        <v>0</v>
      </c>
      <c r="GA1759" s="2">
        <v>0</v>
      </c>
      <c r="GB1759" s="2">
        <v>0</v>
      </c>
      <c r="GC1759" s="2">
        <v>0</v>
      </c>
      <c r="GD1759" s="2">
        <v>75</v>
      </c>
      <c r="GE1759" s="2">
        <v>2</v>
      </c>
      <c r="GF1759" s="2" t="s">
        <v>188</v>
      </c>
    </row>
    <row r="1760" spans="1:188" x14ac:dyDescent="0.7">
      <c r="A1760" s="2">
        <v>1731458</v>
      </c>
      <c r="B1760" s="2" t="s">
        <v>1946</v>
      </c>
      <c r="C1760" s="3">
        <v>41275</v>
      </c>
      <c r="D1760" s="2">
        <v>6</v>
      </c>
      <c r="E1760" s="2">
        <v>3</v>
      </c>
      <c r="F1760" s="2">
        <v>1</v>
      </c>
      <c r="G1760" s="2">
        <v>3</v>
      </c>
      <c r="H1760" s="2">
        <v>2</v>
      </c>
      <c r="I1760" s="2">
        <v>0</v>
      </c>
      <c r="J1760" s="2">
        <v>1</v>
      </c>
      <c r="K1760" s="2">
        <v>0</v>
      </c>
      <c r="L1760" s="2">
        <v>2</v>
      </c>
      <c r="M1760" s="2">
        <v>2</v>
      </c>
      <c r="N1760" s="2">
        <v>0</v>
      </c>
      <c r="O1760" s="2">
        <v>1</v>
      </c>
      <c r="P1760" s="2">
        <v>0</v>
      </c>
      <c r="Q1760" s="2">
        <v>2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1</v>
      </c>
      <c r="AE1760" s="2">
        <v>0</v>
      </c>
      <c r="AF1760" s="2">
        <v>0</v>
      </c>
      <c r="AG1760" s="2">
        <v>0</v>
      </c>
      <c r="AH1760" s="2">
        <v>1</v>
      </c>
      <c r="AI1760" s="2">
        <v>1</v>
      </c>
      <c r="AJ1760" s="2">
        <v>0</v>
      </c>
      <c r="AK1760" s="2">
        <v>0</v>
      </c>
      <c r="AL1760" s="2">
        <v>0</v>
      </c>
      <c r="AM1760" s="2">
        <v>0</v>
      </c>
      <c r="AN1760" s="2">
        <v>1</v>
      </c>
      <c r="AO1760" s="2">
        <v>0</v>
      </c>
      <c r="AP1760" s="2">
        <v>0</v>
      </c>
      <c r="AQ1760" s="2">
        <v>0</v>
      </c>
      <c r="AR1760" s="2">
        <v>1</v>
      </c>
      <c r="AS1760" s="2">
        <v>0</v>
      </c>
      <c r="AT1760" s="2">
        <v>0</v>
      </c>
      <c r="AU1760" s="2">
        <v>0</v>
      </c>
      <c r="AV1760" s="2">
        <v>1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1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215</v>
      </c>
      <c r="CG1760" s="2">
        <v>190</v>
      </c>
      <c r="CH1760" s="2">
        <v>25</v>
      </c>
      <c r="CI1760" s="2">
        <v>0</v>
      </c>
      <c r="CJ1760" s="2">
        <v>40</v>
      </c>
      <c r="CK1760" s="2">
        <v>0</v>
      </c>
      <c r="CL1760" s="2">
        <v>150</v>
      </c>
      <c r="CM1760" s="2">
        <v>0</v>
      </c>
      <c r="CN1760" s="2">
        <v>25</v>
      </c>
      <c r="CO1760" s="2">
        <v>0</v>
      </c>
      <c r="CP1760" s="2">
        <v>40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25</v>
      </c>
      <c r="DC1760" s="2">
        <v>0</v>
      </c>
      <c r="DD1760" s="2">
        <v>40</v>
      </c>
      <c r="DE1760" s="2">
        <v>0</v>
      </c>
      <c r="DF1760" s="2">
        <v>150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25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>
        <v>0</v>
      </c>
      <c r="EJ1760" s="2">
        <v>0</v>
      </c>
      <c r="EK1760" s="2">
        <v>0</v>
      </c>
      <c r="EL1760" s="2">
        <v>0</v>
      </c>
      <c r="EM1760" s="2">
        <v>0</v>
      </c>
      <c r="EN1760" s="2">
        <v>0</v>
      </c>
      <c r="EO1760" s="2">
        <v>0</v>
      </c>
      <c r="EP1760" s="2">
        <v>0</v>
      </c>
      <c r="EQ1760" s="2">
        <v>0</v>
      </c>
      <c r="ER1760" s="2">
        <v>0</v>
      </c>
      <c r="ES1760" s="2">
        <v>0</v>
      </c>
      <c r="ET1760" s="2">
        <v>0</v>
      </c>
      <c r="EU1760" s="2">
        <v>0</v>
      </c>
      <c r="EV1760" s="2">
        <v>0</v>
      </c>
      <c r="EW1760" s="2">
        <v>0</v>
      </c>
      <c r="EX1760" s="2">
        <v>0</v>
      </c>
      <c r="EY1760" s="2">
        <v>0</v>
      </c>
      <c r="EZ1760" s="2">
        <v>0</v>
      </c>
      <c r="FA1760" s="2">
        <v>0</v>
      </c>
      <c r="FB1760" s="2">
        <v>0</v>
      </c>
      <c r="FC1760" s="2">
        <v>40</v>
      </c>
      <c r="FD1760" s="2">
        <v>0</v>
      </c>
      <c r="FE1760" s="2">
        <v>0</v>
      </c>
      <c r="FF1760" s="2">
        <v>0</v>
      </c>
      <c r="FG1760" s="2">
        <v>0</v>
      </c>
      <c r="FH1760" s="2">
        <v>0</v>
      </c>
      <c r="FI1760" s="2">
        <v>0</v>
      </c>
      <c r="FJ1760" s="2">
        <v>0</v>
      </c>
      <c r="FK1760" s="2">
        <v>0</v>
      </c>
      <c r="FL1760" s="2">
        <v>0</v>
      </c>
      <c r="FM1760" s="2">
        <v>0</v>
      </c>
      <c r="FN1760" s="2">
        <v>0</v>
      </c>
      <c r="FO1760" s="2">
        <v>0</v>
      </c>
      <c r="FP1760" s="2">
        <v>0</v>
      </c>
      <c r="FQ1760" s="2">
        <v>0</v>
      </c>
      <c r="FR1760" s="2">
        <v>0</v>
      </c>
      <c r="FS1760" s="2">
        <v>0</v>
      </c>
      <c r="FT1760" s="2">
        <v>0</v>
      </c>
      <c r="FU1760" s="2">
        <v>0</v>
      </c>
      <c r="FV1760" s="2">
        <v>100</v>
      </c>
      <c r="FW1760" s="2">
        <v>50</v>
      </c>
      <c r="FX1760" s="2">
        <v>0</v>
      </c>
      <c r="FY1760" s="2">
        <v>0</v>
      </c>
      <c r="FZ1760" s="2">
        <v>0</v>
      </c>
      <c r="GA1760" s="2">
        <v>0</v>
      </c>
      <c r="GB1760" s="2">
        <v>0</v>
      </c>
      <c r="GC1760" s="2">
        <v>0</v>
      </c>
      <c r="GD1760" s="2">
        <v>215</v>
      </c>
      <c r="GE1760" s="2">
        <v>5</v>
      </c>
      <c r="GF1760" s="2" t="s">
        <v>188</v>
      </c>
    </row>
    <row r="1761" spans="1:188" x14ac:dyDescent="0.7">
      <c r="A1761" s="2">
        <v>1731792</v>
      </c>
      <c r="B1761" s="2" t="s">
        <v>1947</v>
      </c>
      <c r="C1761" s="3">
        <v>41275</v>
      </c>
      <c r="D1761" s="2">
        <v>6</v>
      </c>
      <c r="E1761" s="2">
        <v>4</v>
      </c>
      <c r="F1761" s="2">
        <v>2</v>
      </c>
      <c r="G1761" s="2">
        <v>4</v>
      </c>
      <c r="H1761" s="2">
        <v>2</v>
      </c>
      <c r="I1761" s="2">
        <v>0</v>
      </c>
      <c r="J1761" s="2">
        <v>1</v>
      </c>
      <c r="K1761" s="2">
        <v>0</v>
      </c>
      <c r="L1761" s="2">
        <v>2</v>
      </c>
      <c r="M1761" s="2">
        <v>2</v>
      </c>
      <c r="N1761" s="2">
        <v>0</v>
      </c>
      <c r="O1761" s="2">
        <v>1</v>
      </c>
      <c r="P1761" s="2">
        <v>0</v>
      </c>
      <c r="Q1761" s="2">
        <v>2</v>
      </c>
      <c r="R1761" s="2">
        <v>0</v>
      </c>
      <c r="S1761" s="2">
        <v>0</v>
      </c>
      <c r="T1761" s="2">
        <v>0</v>
      </c>
      <c r="U1761" s="2">
        <v>0</v>
      </c>
      <c r="V1761" s="2">
        <v>1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1</v>
      </c>
      <c r="AI1761" s="2">
        <v>1</v>
      </c>
      <c r="AJ1761" s="2">
        <v>0</v>
      </c>
      <c r="AK1761" s="2">
        <v>0</v>
      </c>
      <c r="AL1761" s="2">
        <v>0</v>
      </c>
      <c r="AM1761" s="2">
        <v>0</v>
      </c>
      <c r="AN1761" s="2">
        <v>1</v>
      </c>
      <c r="AO1761" s="2">
        <v>0</v>
      </c>
      <c r="AP1761" s="2">
        <v>0</v>
      </c>
      <c r="AQ1761" s="2">
        <v>0</v>
      </c>
      <c r="AR1761" s="2">
        <v>1</v>
      </c>
      <c r="AS1761" s="2">
        <v>0</v>
      </c>
      <c r="AT1761" s="2">
        <v>0</v>
      </c>
      <c r="AU1761" s="2">
        <v>0</v>
      </c>
      <c r="AV1761" s="2">
        <v>1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1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209.21</v>
      </c>
      <c r="CG1761" s="2">
        <v>411.33</v>
      </c>
      <c r="CH1761" s="2">
        <v>159.21</v>
      </c>
      <c r="CI1761" s="2">
        <v>0</v>
      </c>
      <c r="CJ1761" s="2">
        <v>50</v>
      </c>
      <c r="CK1761" s="2">
        <v>0</v>
      </c>
      <c r="CL1761" s="2">
        <v>361.33</v>
      </c>
      <c r="CM1761" s="2">
        <v>0</v>
      </c>
      <c r="CN1761" s="2">
        <v>159.21</v>
      </c>
      <c r="CO1761" s="2">
        <v>0</v>
      </c>
      <c r="CP1761" s="2">
        <v>50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159.21</v>
      </c>
      <c r="DC1761" s="2">
        <v>0</v>
      </c>
      <c r="DD1761" s="2">
        <v>50</v>
      </c>
      <c r="DE1761" s="2">
        <v>0</v>
      </c>
      <c r="DF1761" s="2">
        <v>361.33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50</v>
      </c>
      <c r="EE1761" s="2">
        <v>0</v>
      </c>
      <c r="EF1761" s="2">
        <v>0</v>
      </c>
      <c r="EG1761" s="2">
        <v>109.21</v>
      </c>
      <c r="EH1761" s="2">
        <v>0</v>
      </c>
      <c r="EI1761" s="2">
        <v>0</v>
      </c>
      <c r="EJ1761" s="2">
        <v>0</v>
      </c>
      <c r="EK1761" s="2">
        <v>0</v>
      </c>
      <c r="EL1761" s="2">
        <v>0</v>
      </c>
      <c r="EM1761" s="2">
        <v>0</v>
      </c>
      <c r="EN1761" s="2">
        <v>0</v>
      </c>
      <c r="EO1761" s="2">
        <v>0</v>
      </c>
      <c r="EP1761" s="2">
        <v>0</v>
      </c>
      <c r="EQ1761" s="2">
        <v>0</v>
      </c>
      <c r="ER1761" s="2">
        <v>0</v>
      </c>
      <c r="ES1761" s="2">
        <v>0</v>
      </c>
      <c r="ET1761" s="2">
        <v>0</v>
      </c>
      <c r="EU1761" s="2">
        <v>0</v>
      </c>
      <c r="EV1761" s="2">
        <v>0</v>
      </c>
      <c r="EW1761" s="2">
        <v>0</v>
      </c>
      <c r="EX1761" s="2">
        <v>50</v>
      </c>
      <c r="EY1761" s="2">
        <v>0</v>
      </c>
      <c r="EZ1761" s="2">
        <v>0</v>
      </c>
      <c r="FA1761" s="2">
        <v>0</v>
      </c>
      <c r="FB1761" s="2">
        <v>0</v>
      </c>
      <c r="FC1761" s="2">
        <v>0</v>
      </c>
      <c r="FD1761" s="2">
        <v>0</v>
      </c>
      <c r="FE1761" s="2">
        <v>0</v>
      </c>
      <c r="FF1761" s="2">
        <v>0</v>
      </c>
      <c r="FG1761" s="2">
        <v>0</v>
      </c>
      <c r="FH1761" s="2">
        <v>0</v>
      </c>
      <c r="FI1761" s="2">
        <v>0</v>
      </c>
      <c r="FJ1761" s="2">
        <v>0</v>
      </c>
      <c r="FK1761" s="2">
        <v>0</v>
      </c>
      <c r="FL1761" s="2">
        <v>0</v>
      </c>
      <c r="FM1761" s="2">
        <v>0</v>
      </c>
      <c r="FN1761" s="2">
        <v>0</v>
      </c>
      <c r="FO1761" s="2">
        <v>0</v>
      </c>
      <c r="FP1761" s="2">
        <v>0</v>
      </c>
      <c r="FQ1761" s="2">
        <v>0</v>
      </c>
      <c r="FR1761" s="2">
        <v>0</v>
      </c>
      <c r="FS1761" s="2">
        <v>0</v>
      </c>
      <c r="FT1761" s="2">
        <v>0</v>
      </c>
      <c r="FU1761" s="2">
        <v>0</v>
      </c>
      <c r="FV1761" s="2">
        <v>0</v>
      </c>
      <c r="FW1761" s="2">
        <v>0</v>
      </c>
      <c r="FX1761" s="2">
        <v>0</v>
      </c>
      <c r="FY1761" s="2">
        <v>0</v>
      </c>
      <c r="FZ1761" s="2">
        <v>0</v>
      </c>
      <c r="GA1761" s="2">
        <v>0</v>
      </c>
      <c r="GB1761" s="2">
        <v>99</v>
      </c>
      <c r="GC1761" s="2">
        <v>262.33</v>
      </c>
      <c r="GD1761" s="2">
        <v>570.54</v>
      </c>
      <c r="GE1761" s="2">
        <v>5</v>
      </c>
      <c r="GF1761" s="2" t="s">
        <v>188</v>
      </c>
    </row>
    <row r="1762" spans="1:188" x14ac:dyDescent="0.7">
      <c r="A1762" s="2">
        <v>1733786</v>
      </c>
      <c r="B1762" s="2" t="s">
        <v>1948</v>
      </c>
      <c r="C1762" s="3">
        <v>41640</v>
      </c>
      <c r="D1762" s="2">
        <v>5</v>
      </c>
      <c r="E1762" s="2">
        <v>3</v>
      </c>
      <c r="F1762" s="2">
        <v>1</v>
      </c>
      <c r="G1762" s="2">
        <v>3</v>
      </c>
      <c r="H1762" s="2">
        <v>0</v>
      </c>
      <c r="I1762" s="2">
        <v>2</v>
      </c>
      <c r="J1762" s="2">
        <v>0</v>
      </c>
      <c r="K1762" s="2">
        <v>1</v>
      </c>
      <c r="L1762" s="2">
        <v>0</v>
      </c>
      <c r="M1762" s="2">
        <v>2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1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1</v>
      </c>
      <c r="AI1762" s="2">
        <v>1</v>
      </c>
      <c r="AJ1762" s="2">
        <v>0</v>
      </c>
      <c r="AK1762" s="2">
        <v>0</v>
      </c>
      <c r="AL1762" s="2">
        <v>0</v>
      </c>
      <c r="AM1762" s="2">
        <v>0</v>
      </c>
      <c r="AN1762" s="2">
        <v>1</v>
      </c>
      <c r="AO1762" s="2">
        <v>0</v>
      </c>
      <c r="AP1762" s="2">
        <v>0</v>
      </c>
      <c r="AQ1762" s="2">
        <v>0</v>
      </c>
      <c r="AR1762" s="2">
        <v>1</v>
      </c>
      <c r="AS1762" s="2">
        <v>0</v>
      </c>
      <c r="AT1762" s="2">
        <v>0</v>
      </c>
      <c r="AU1762" s="2">
        <v>0</v>
      </c>
      <c r="AV1762" s="2">
        <v>1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125</v>
      </c>
      <c r="CG1762" s="2">
        <v>80</v>
      </c>
      <c r="CH1762" s="2">
        <v>0</v>
      </c>
      <c r="CI1762" s="2">
        <v>75</v>
      </c>
      <c r="CJ1762" s="2">
        <v>0</v>
      </c>
      <c r="CK1762" s="2">
        <v>50</v>
      </c>
      <c r="CL1762" s="2">
        <v>0</v>
      </c>
      <c r="CM1762" s="2">
        <v>0</v>
      </c>
      <c r="CN1762" s="2">
        <v>0</v>
      </c>
      <c r="CO1762" s="2">
        <v>75</v>
      </c>
      <c r="CP1762" s="2">
        <v>0</v>
      </c>
      <c r="CQ1762" s="2">
        <v>50</v>
      </c>
      <c r="CR1762" s="2">
        <v>0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75</v>
      </c>
      <c r="DC1762" s="2">
        <v>0</v>
      </c>
      <c r="DD1762" s="2">
        <v>50</v>
      </c>
      <c r="DE1762" s="2">
        <v>0</v>
      </c>
      <c r="DF1762" s="2">
        <v>30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0</v>
      </c>
      <c r="EJ1762" s="2">
        <v>0</v>
      </c>
      <c r="EK1762" s="2">
        <v>0</v>
      </c>
      <c r="EL1762" s="2">
        <v>0</v>
      </c>
      <c r="EM1762" s="2">
        <v>0</v>
      </c>
      <c r="EN1762" s="2">
        <v>50</v>
      </c>
      <c r="EO1762" s="2">
        <v>0</v>
      </c>
      <c r="EP1762" s="2">
        <v>0</v>
      </c>
      <c r="EQ1762" s="2">
        <v>0</v>
      </c>
      <c r="ER1762" s="2">
        <v>25</v>
      </c>
      <c r="ES1762" s="2">
        <v>0</v>
      </c>
      <c r="ET1762" s="2">
        <v>0</v>
      </c>
      <c r="EU1762" s="2">
        <v>0</v>
      </c>
      <c r="EV1762" s="2">
        <v>0</v>
      </c>
      <c r="EW1762" s="2">
        <v>0</v>
      </c>
      <c r="EX1762" s="2">
        <v>0</v>
      </c>
      <c r="EY1762" s="2">
        <v>0</v>
      </c>
      <c r="EZ1762" s="2">
        <v>0</v>
      </c>
      <c r="FA1762" s="2">
        <v>0</v>
      </c>
      <c r="FB1762" s="2">
        <v>0</v>
      </c>
      <c r="FC1762" s="2">
        <v>0</v>
      </c>
      <c r="FD1762" s="2">
        <v>0</v>
      </c>
      <c r="FE1762" s="2">
        <v>0</v>
      </c>
      <c r="FF1762" s="2">
        <v>0</v>
      </c>
      <c r="FG1762" s="2">
        <v>0</v>
      </c>
      <c r="FH1762" s="2">
        <v>0</v>
      </c>
      <c r="FI1762" s="2">
        <v>50</v>
      </c>
      <c r="FJ1762" s="2">
        <v>0</v>
      </c>
      <c r="FK1762" s="2">
        <v>0</v>
      </c>
      <c r="FL1762" s="2">
        <v>0</v>
      </c>
      <c r="FM1762" s="2">
        <v>0</v>
      </c>
      <c r="FN1762" s="2">
        <v>0</v>
      </c>
      <c r="FO1762" s="2">
        <v>0</v>
      </c>
      <c r="FP1762" s="2">
        <v>0</v>
      </c>
      <c r="FQ1762" s="2">
        <v>0</v>
      </c>
      <c r="FR1762" s="2">
        <v>0</v>
      </c>
      <c r="FS1762" s="2">
        <v>0</v>
      </c>
      <c r="FT1762" s="2">
        <v>0</v>
      </c>
      <c r="FU1762" s="2">
        <v>0</v>
      </c>
      <c r="FV1762" s="2">
        <v>0</v>
      </c>
      <c r="FW1762" s="2">
        <v>0</v>
      </c>
      <c r="FX1762" s="2">
        <v>0</v>
      </c>
      <c r="FY1762" s="2">
        <v>0</v>
      </c>
      <c r="FZ1762" s="2">
        <v>0</v>
      </c>
      <c r="GA1762" s="2">
        <v>0</v>
      </c>
      <c r="GB1762" s="2">
        <v>0</v>
      </c>
      <c r="GC1762" s="2">
        <v>0</v>
      </c>
      <c r="GD1762" s="2">
        <v>125</v>
      </c>
      <c r="GE1762" s="2">
        <v>3</v>
      </c>
      <c r="GF1762" s="2" t="s">
        <v>188</v>
      </c>
    </row>
    <row r="1763" spans="1:188" x14ac:dyDescent="0.7">
      <c r="A1763" s="2">
        <v>1734511</v>
      </c>
      <c r="B1763" s="2" t="s">
        <v>1949</v>
      </c>
      <c r="C1763" s="3">
        <v>41275</v>
      </c>
      <c r="D1763" s="2">
        <v>6</v>
      </c>
      <c r="E1763" s="2">
        <v>3</v>
      </c>
      <c r="F1763" s="2">
        <v>1</v>
      </c>
      <c r="G1763" s="2">
        <v>3</v>
      </c>
      <c r="H1763" s="2">
        <v>1</v>
      </c>
      <c r="I1763" s="2">
        <v>0</v>
      </c>
      <c r="J1763" s="2">
        <v>1</v>
      </c>
      <c r="K1763" s="2">
        <v>0</v>
      </c>
      <c r="L1763" s="2">
        <v>1</v>
      </c>
      <c r="M1763" s="2">
        <v>1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1</v>
      </c>
      <c r="AE1763" s="2">
        <v>0</v>
      </c>
      <c r="AF1763" s="2">
        <v>0</v>
      </c>
      <c r="AG1763" s="2">
        <v>0</v>
      </c>
      <c r="AH1763" s="2">
        <v>1</v>
      </c>
      <c r="AI1763" s="2">
        <v>1</v>
      </c>
      <c r="AJ1763" s="2">
        <v>0</v>
      </c>
      <c r="AK1763" s="2">
        <v>0</v>
      </c>
      <c r="AL1763" s="2">
        <v>0</v>
      </c>
      <c r="AM1763" s="2">
        <v>0</v>
      </c>
      <c r="AN1763" s="2">
        <v>1</v>
      </c>
      <c r="AO1763" s="2">
        <v>0</v>
      </c>
      <c r="AP1763" s="2">
        <v>0</v>
      </c>
      <c r="AQ1763" s="2">
        <v>0</v>
      </c>
      <c r="AR1763" s="2">
        <v>1</v>
      </c>
      <c r="AS1763" s="2">
        <v>0</v>
      </c>
      <c r="AT1763" s="2">
        <v>0</v>
      </c>
      <c r="AU1763" s="2">
        <v>0</v>
      </c>
      <c r="AV1763" s="2">
        <v>1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1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55</v>
      </c>
      <c r="CG1763" s="2">
        <v>30</v>
      </c>
      <c r="CH1763" s="2">
        <v>25</v>
      </c>
      <c r="CI1763" s="2">
        <v>0</v>
      </c>
      <c r="CJ1763" s="2">
        <v>10</v>
      </c>
      <c r="CK1763" s="2">
        <v>0</v>
      </c>
      <c r="CL1763" s="2">
        <v>20</v>
      </c>
      <c r="CM1763" s="2">
        <v>0</v>
      </c>
      <c r="CN1763" s="2">
        <v>25</v>
      </c>
      <c r="CO1763" s="2">
        <v>0</v>
      </c>
      <c r="CP1763" s="2">
        <v>10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25</v>
      </c>
      <c r="DC1763" s="2">
        <v>0</v>
      </c>
      <c r="DD1763" s="2">
        <v>10</v>
      </c>
      <c r="DE1763" s="2">
        <v>0</v>
      </c>
      <c r="DF1763" s="2">
        <v>20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25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0</v>
      </c>
      <c r="EE1763" s="2">
        <v>0</v>
      </c>
      <c r="EF1763" s="2">
        <v>0</v>
      </c>
      <c r="EG1763" s="2">
        <v>0</v>
      </c>
      <c r="EH1763" s="2">
        <v>0</v>
      </c>
      <c r="EI1763" s="2">
        <v>0</v>
      </c>
      <c r="EJ1763" s="2">
        <v>0</v>
      </c>
      <c r="EK1763" s="2">
        <v>0</v>
      </c>
      <c r="EL1763" s="2">
        <v>0</v>
      </c>
      <c r="EM1763" s="2">
        <v>0</v>
      </c>
      <c r="EN1763" s="2">
        <v>0</v>
      </c>
      <c r="EO1763" s="2">
        <v>0</v>
      </c>
      <c r="EP1763" s="2">
        <v>0</v>
      </c>
      <c r="EQ1763" s="2">
        <v>0</v>
      </c>
      <c r="ER1763" s="2">
        <v>0</v>
      </c>
      <c r="ES1763" s="2">
        <v>0</v>
      </c>
      <c r="ET1763" s="2">
        <v>0</v>
      </c>
      <c r="EU1763" s="2">
        <v>0</v>
      </c>
      <c r="EV1763" s="2">
        <v>0</v>
      </c>
      <c r="EW1763" s="2">
        <v>0</v>
      </c>
      <c r="EX1763" s="2">
        <v>0</v>
      </c>
      <c r="EY1763" s="2">
        <v>0</v>
      </c>
      <c r="EZ1763" s="2">
        <v>10</v>
      </c>
      <c r="FA1763" s="2">
        <v>0</v>
      </c>
      <c r="FB1763" s="2">
        <v>0</v>
      </c>
      <c r="FC1763" s="2">
        <v>0</v>
      </c>
      <c r="FD1763" s="2">
        <v>0</v>
      </c>
      <c r="FE1763" s="2">
        <v>0</v>
      </c>
      <c r="FF1763" s="2">
        <v>0</v>
      </c>
      <c r="FG1763" s="2">
        <v>0</v>
      </c>
      <c r="FH1763" s="2">
        <v>0</v>
      </c>
      <c r="FI1763" s="2">
        <v>0</v>
      </c>
      <c r="FJ1763" s="2">
        <v>0</v>
      </c>
      <c r="FK1763" s="2">
        <v>0</v>
      </c>
      <c r="FL1763" s="2">
        <v>0</v>
      </c>
      <c r="FM1763" s="2">
        <v>0</v>
      </c>
      <c r="FN1763" s="2">
        <v>0</v>
      </c>
      <c r="FO1763" s="2">
        <v>0</v>
      </c>
      <c r="FP1763" s="2">
        <v>0</v>
      </c>
      <c r="FQ1763" s="2">
        <v>0</v>
      </c>
      <c r="FR1763" s="2">
        <v>0</v>
      </c>
      <c r="FS1763" s="2">
        <v>0</v>
      </c>
      <c r="FT1763" s="2">
        <v>0</v>
      </c>
      <c r="FU1763" s="2">
        <v>0</v>
      </c>
      <c r="FV1763" s="2">
        <v>0</v>
      </c>
      <c r="FW1763" s="2">
        <v>0</v>
      </c>
      <c r="FX1763" s="2">
        <v>0</v>
      </c>
      <c r="FY1763" s="2">
        <v>20</v>
      </c>
      <c r="FZ1763" s="2">
        <v>0</v>
      </c>
      <c r="GA1763" s="2">
        <v>0</v>
      </c>
      <c r="GB1763" s="2">
        <v>0</v>
      </c>
      <c r="GC1763" s="2">
        <v>0</v>
      </c>
      <c r="GD1763" s="2">
        <v>55</v>
      </c>
      <c r="GE1763" s="2">
        <v>3</v>
      </c>
      <c r="GF1763" s="2" t="s">
        <v>188</v>
      </c>
    </row>
    <row r="1764" spans="1:188" x14ac:dyDescent="0.7">
      <c r="A1764" s="2">
        <v>1734668</v>
      </c>
      <c r="B1764" s="2" t="s">
        <v>1950</v>
      </c>
      <c r="C1764" s="3">
        <v>41275</v>
      </c>
      <c r="D1764" s="2">
        <v>6</v>
      </c>
      <c r="E1764" s="2">
        <v>3</v>
      </c>
      <c r="F1764" s="2">
        <v>1</v>
      </c>
      <c r="G1764" s="2">
        <v>3</v>
      </c>
      <c r="H1764" s="2">
        <v>1</v>
      </c>
      <c r="I1764" s="2">
        <v>0</v>
      </c>
      <c r="J1764" s="2">
        <v>1</v>
      </c>
      <c r="K1764" s="2">
        <v>0</v>
      </c>
      <c r="L1764" s="2">
        <v>1</v>
      </c>
      <c r="M1764" s="2">
        <v>1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1</v>
      </c>
      <c r="AE1764" s="2">
        <v>0</v>
      </c>
      <c r="AF1764" s="2">
        <v>0</v>
      </c>
      <c r="AG1764" s="2">
        <v>0</v>
      </c>
      <c r="AH1764" s="2">
        <v>1</v>
      </c>
      <c r="AI1764" s="2">
        <v>1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0</v>
      </c>
      <c r="AP1764" s="2">
        <v>0</v>
      </c>
      <c r="AQ1764" s="2">
        <v>0</v>
      </c>
      <c r="AR1764" s="2">
        <v>1</v>
      </c>
      <c r="AS1764" s="2">
        <v>0</v>
      </c>
      <c r="AT1764" s="2">
        <v>0</v>
      </c>
      <c r="AU1764" s="2">
        <v>0</v>
      </c>
      <c r="AV1764" s="2">
        <v>1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1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45</v>
      </c>
      <c r="CG1764" s="2">
        <v>35</v>
      </c>
      <c r="CH1764" s="2">
        <v>10</v>
      </c>
      <c r="CI1764" s="2">
        <v>0</v>
      </c>
      <c r="CJ1764" s="2">
        <v>10</v>
      </c>
      <c r="CK1764" s="2">
        <v>0</v>
      </c>
      <c r="CL1764" s="2">
        <v>25</v>
      </c>
      <c r="CM1764" s="2">
        <v>0</v>
      </c>
      <c r="CN1764" s="2">
        <v>10</v>
      </c>
      <c r="CO1764" s="2">
        <v>0</v>
      </c>
      <c r="CP1764" s="2">
        <v>10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10</v>
      </c>
      <c r="DC1764" s="2">
        <v>0</v>
      </c>
      <c r="DD1764" s="2">
        <v>10</v>
      </c>
      <c r="DE1764" s="2">
        <v>0</v>
      </c>
      <c r="DF1764" s="2">
        <v>25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0</v>
      </c>
      <c r="EE1764" s="2">
        <v>10</v>
      </c>
      <c r="EF1764" s="2">
        <v>0</v>
      </c>
      <c r="EG1764" s="2">
        <v>0</v>
      </c>
      <c r="EH1764" s="2">
        <v>0</v>
      </c>
      <c r="EI1764" s="2">
        <v>0</v>
      </c>
      <c r="EJ1764" s="2">
        <v>0</v>
      </c>
      <c r="EK1764" s="2">
        <v>0</v>
      </c>
      <c r="EL1764" s="2">
        <v>0</v>
      </c>
      <c r="EM1764" s="2">
        <v>0</v>
      </c>
      <c r="EN1764" s="2">
        <v>0</v>
      </c>
      <c r="EO1764" s="2">
        <v>0</v>
      </c>
      <c r="EP1764" s="2">
        <v>0</v>
      </c>
      <c r="EQ1764" s="2">
        <v>0</v>
      </c>
      <c r="ER1764" s="2">
        <v>0</v>
      </c>
      <c r="ES1764" s="2">
        <v>0</v>
      </c>
      <c r="ET1764" s="2">
        <v>0</v>
      </c>
      <c r="EU1764" s="2">
        <v>0</v>
      </c>
      <c r="EV1764" s="2">
        <v>0</v>
      </c>
      <c r="EW1764" s="2">
        <v>0</v>
      </c>
      <c r="EX1764" s="2">
        <v>0</v>
      </c>
      <c r="EY1764" s="2">
        <v>0</v>
      </c>
      <c r="EZ1764" s="2">
        <v>0</v>
      </c>
      <c r="FA1764" s="2">
        <v>0</v>
      </c>
      <c r="FB1764" s="2">
        <v>0</v>
      </c>
      <c r="FC1764" s="2">
        <v>0</v>
      </c>
      <c r="FD1764" s="2">
        <v>10</v>
      </c>
      <c r="FE1764" s="2">
        <v>0</v>
      </c>
      <c r="FF1764" s="2">
        <v>0</v>
      </c>
      <c r="FG1764" s="2">
        <v>0</v>
      </c>
      <c r="FH1764" s="2">
        <v>0</v>
      </c>
      <c r="FI1764" s="2">
        <v>0</v>
      </c>
      <c r="FJ1764" s="2">
        <v>0</v>
      </c>
      <c r="FK1764" s="2">
        <v>0</v>
      </c>
      <c r="FL1764" s="2">
        <v>0</v>
      </c>
      <c r="FM1764" s="2">
        <v>0</v>
      </c>
      <c r="FN1764" s="2">
        <v>0</v>
      </c>
      <c r="FO1764" s="2">
        <v>0</v>
      </c>
      <c r="FP1764" s="2">
        <v>0</v>
      </c>
      <c r="FQ1764" s="2">
        <v>0</v>
      </c>
      <c r="FR1764" s="2">
        <v>0</v>
      </c>
      <c r="FS1764" s="2">
        <v>0</v>
      </c>
      <c r="FT1764" s="2">
        <v>25</v>
      </c>
      <c r="FU1764" s="2">
        <v>0</v>
      </c>
      <c r="FV1764" s="2">
        <v>0</v>
      </c>
      <c r="FW1764" s="2">
        <v>0</v>
      </c>
      <c r="FX1764" s="2">
        <v>0</v>
      </c>
      <c r="FY1764" s="2">
        <v>0</v>
      </c>
      <c r="FZ1764" s="2">
        <v>0</v>
      </c>
      <c r="GA1764" s="2">
        <v>0</v>
      </c>
      <c r="GB1764" s="2">
        <v>0</v>
      </c>
      <c r="GC1764" s="2">
        <v>0</v>
      </c>
      <c r="GD1764" s="2">
        <v>45</v>
      </c>
      <c r="GE1764" s="2">
        <v>3</v>
      </c>
      <c r="GF1764" s="2" t="s">
        <v>188</v>
      </c>
    </row>
    <row r="1765" spans="1:188" x14ac:dyDescent="0.7">
      <c r="A1765" s="2">
        <v>1734894</v>
      </c>
      <c r="B1765" s="2" t="s">
        <v>1951</v>
      </c>
      <c r="C1765" s="3">
        <v>41275</v>
      </c>
      <c r="D1765" s="2">
        <v>6</v>
      </c>
      <c r="E1765" s="2">
        <v>3</v>
      </c>
      <c r="F1765" s="2">
        <v>1</v>
      </c>
      <c r="G1765" s="2">
        <v>3</v>
      </c>
      <c r="H1765" s="2">
        <v>1</v>
      </c>
      <c r="I1765" s="2">
        <v>0</v>
      </c>
      <c r="J1765" s="2">
        <v>1</v>
      </c>
      <c r="K1765" s="2">
        <v>0</v>
      </c>
      <c r="L1765" s="2">
        <v>1</v>
      </c>
      <c r="M1765" s="2">
        <v>1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1</v>
      </c>
      <c r="AE1765" s="2">
        <v>0</v>
      </c>
      <c r="AF1765" s="2">
        <v>0</v>
      </c>
      <c r="AG1765" s="2">
        <v>0</v>
      </c>
      <c r="AH1765" s="2">
        <v>1</v>
      </c>
      <c r="AI1765" s="2">
        <v>1</v>
      </c>
      <c r="AJ1765" s="2">
        <v>0</v>
      </c>
      <c r="AK1765" s="2">
        <v>0</v>
      </c>
      <c r="AL1765" s="2">
        <v>0</v>
      </c>
      <c r="AM1765" s="2">
        <v>0</v>
      </c>
      <c r="AN1765" s="2">
        <v>1</v>
      </c>
      <c r="AO1765" s="2">
        <v>0</v>
      </c>
      <c r="AP1765" s="2">
        <v>0</v>
      </c>
      <c r="AQ1765" s="2">
        <v>0</v>
      </c>
      <c r="AR1765" s="2">
        <v>1</v>
      </c>
      <c r="AS1765" s="2">
        <v>0</v>
      </c>
      <c r="AT1765" s="2">
        <v>0</v>
      </c>
      <c r="AU1765" s="2">
        <v>0</v>
      </c>
      <c r="AV1765" s="2">
        <v>1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1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120</v>
      </c>
      <c r="CG1765" s="2">
        <v>70</v>
      </c>
      <c r="CH1765" s="2">
        <v>50</v>
      </c>
      <c r="CI1765" s="2">
        <v>0</v>
      </c>
      <c r="CJ1765" s="2">
        <v>35</v>
      </c>
      <c r="CK1765" s="2">
        <v>0</v>
      </c>
      <c r="CL1765" s="2">
        <v>35</v>
      </c>
      <c r="CM1765" s="2">
        <v>0</v>
      </c>
      <c r="CN1765" s="2">
        <v>50</v>
      </c>
      <c r="CO1765" s="2">
        <v>0</v>
      </c>
      <c r="CP1765" s="2">
        <v>35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0</v>
      </c>
      <c r="CZ1765" s="2">
        <v>0</v>
      </c>
      <c r="DA1765" s="2">
        <v>0</v>
      </c>
      <c r="DB1765" s="2">
        <v>50</v>
      </c>
      <c r="DC1765" s="2">
        <v>0</v>
      </c>
      <c r="DD1765" s="2">
        <v>35</v>
      </c>
      <c r="DE1765" s="2">
        <v>0</v>
      </c>
      <c r="DF1765" s="2">
        <v>35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0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0</v>
      </c>
      <c r="EE1765" s="2">
        <v>50</v>
      </c>
      <c r="EF1765" s="2">
        <v>0</v>
      </c>
      <c r="EG1765" s="2">
        <v>0</v>
      </c>
      <c r="EH1765" s="2">
        <v>0</v>
      </c>
      <c r="EI1765" s="2">
        <v>0</v>
      </c>
      <c r="EJ1765" s="2">
        <v>0</v>
      </c>
      <c r="EK1765" s="2">
        <v>0</v>
      </c>
      <c r="EL1765" s="2">
        <v>0</v>
      </c>
      <c r="EM1765" s="2">
        <v>0</v>
      </c>
      <c r="EN1765" s="2">
        <v>0</v>
      </c>
      <c r="EO1765" s="2">
        <v>0</v>
      </c>
      <c r="EP1765" s="2">
        <v>0</v>
      </c>
      <c r="EQ1765" s="2">
        <v>0</v>
      </c>
      <c r="ER1765" s="2">
        <v>0</v>
      </c>
      <c r="ES1765" s="2">
        <v>0</v>
      </c>
      <c r="ET1765" s="2">
        <v>0</v>
      </c>
      <c r="EU1765" s="2">
        <v>35</v>
      </c>
      <c r="EV1765" s="2">
        <v>0</v>
      </c>
      <c r="EW1765" s="2">
        <v>0</v>
      </c>
      <c r="EX1765" s="2">
        <v>0</v>
      </c>
      <c r="EY1765" s="2">
        <v>0</v>
      </c>
      <c r="EZ1765" s="2">
        <v>0</v>
      </c>
      <c r="FA1765" s="2">
        <v>0</v>
      </c>
      <c r="FB1765" s="2">
        <v>0</v>
      </c>
      <c r="FC1765" s="2">
        <v>0</v>
      </c>
      <c r="FD1765" s="2">
        <v>0</v>
      </c>
      <c r="FE1765" s="2">
        <v>0</v>
      </c>
      <c r="FF1765" s="2">
        <v>0</v>
      </c>
      <c r="FG1765" s="2">
        <v>0</v>
      </c>
      <c r="FH1765" s="2">
        <v>0</v>
      </c>
      <c r="FI1765" s="2">
        <v>0</v>
      </c>
      <c r="FJ1765" s="2">
        <v>0</v>
      </c>
      <c r="FK1765" s="2">
        <v>0</v>
      </c>
      <c r="FL1765" s="2">
        <v>0</v>
      </c>
      <c r="FM1765" s="2">
        <v>0</v>
      </c>
      <c r="FN1765" s="2">
        <v>0</v>
      </c>
      <c r="FO1765" s="2">
        <v>0</v>
      </c>
      <c r="FP1765" s="2">
        <v>0</v>
      </c>
      <c r="FQ1765" s="2">
        <v>0</v>
      </c>
      <c r="FR1765" s="2">
        <v>0</v>
      </c>
      <c r="FS1765" s="2">
        <v>0</v>
      </c>
      <c r="FT1765" s="2">
        <v>0</v>
      </c>
      <c r="FU1765" s="2">
        <v>35</v>
      </c>
      <c r="FV1765" s="2">
        <v>0</v>
      </c>
      <c r="FW1765" s="2">
        <v>0</v>
      </c>
      <c r="FX1765" s="2">
        <v>0</v>
      </c>
      <c r="FY1765" s="2">
        <v>0</v>
      </c>
      <c r="FZ1765" s="2">
        <v>0</v>
      </c>
      <c r="GA1765" s="2">
        <v>0</v>
      </c>
      <c r="GB1765" s="2">
        <v>0</v>
      </c>
      <c r="GC1765" s="2">
        <v>0</v>
      </c>
      <c r="GD1765" s="2">
        <v>120</v>
      </c>
      <c r="GE1765" s="2">
        <v>3</v>
      </c>
      <c r="GF1765" s="2" t="s">
        <v>188</v>
      </c>
    </row>
    <row r="1766" spans="1:188" x14ac:dyDescent="0.7">
      <c r="A1766" s="2">
        <v>1735558</v>
      </c>
      <c r="B1766" s="2" t="s">
        <v>1952</v>
      </c>
      <c r="C1766" s="3">
        <v>41275</v>
      </c>
      <c r="D1766" s="2">
        <v>6</v>
      </c>
      <c r="E1766" s="2">
        <v>3</v>
      </c>
      <c r="F1766" s="2">
        <v>1</v>
      </c>
      <c r="G1766" s="2">
        <v>3</v>
      </c>
      <c r="H1766" s="2">
        <v>2</v>
      </c>
      <c r="I1766" s="2">
        <v>0</v>
      </c>
      <c r="J1766" s="2">
        <v>1</v>
      </c>
      <c r="K1766" s="2">
        <v>0</v>
      </c>
      <c r="L1766" s="2">
        <v>1</v>
      </c>
      <c r="M1766" s="2">
        <v>2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1</v>
      </c>
      <c r="AE1766" s="2">
        <v>0</v>
      </c>
      <c r="AF1766" s="2">
        <v>0</v>
      </c>
      <c r="AG1766" s="2">
        <v>0</v>
      </c>
      <c r="AH1766" s="2">
        <v>1</v>
      </c>
      <c r="AI1766" s="2">
        <v>1</v>
      </c>
      <c r="AJ1766" s="2">
        <v>0</v>
      </c>
      <c r="AK1766" s="2">
        <v>0</v>
      </c>
      <c r="AL1766" s="2">
        <v>0</v>
      </c>
      <c r="AM1766" s="2">
        <v>0</v>
      </c>
      <c r="AN1766" s="2">
        <v>1</v>
      </c>
      <c r="AO1766" s="2">
        <v>0</v>
      </c>
      <c r="AP1766" s="2">
        <v>0</v>
      </c>
      <c r="AQ1766" s="2">
        <v>0</v>
      </c>
      <c r="AR1766" s="2">
        <v>1</v>
      </c>
      <c r="AS1766" s="2">
        <v>0</v>
      </c>
      <c r="AT1766" s="2">
        <v>0</v>
      </c>
      <c r="AU1766" s="2">
        <v>0</v>
      </c>
      <c r="AV1766" s="2">
        <v>1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1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110</v>
      </c>
      <c r="CG1766" s="2">
        <v>50</v>
      </c>
      <c r="CH1766" s="2">
        <v>60</v>
      </c>
      <c r="CI1766" s="2">
        <v>0</v>
      </c>
      <c r="CJ1766" s="2">
        <v>25</v>
      </c>
      <c r="CK1766" s="2">
        <v>0</v>
      </c>
      <c r="CL1766" s="2">
        <v>25</v>
      </c>
      <c r="CM1766" s="2">
        <v>0</v>
      </c>
      <c r="CN1766" s="2">
        <v>60</v>
      </c>
      <c r="CO1766" s="2">
        <v>0</v>
      </c>
      <c r="CP1766" s="2">
        <v>25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60</v>
      </c>
      <c r="DC1766" s="2">
        <v>0</v>
      </c>
      <c r="DD1766" s="2">
        <v>25</v>
      </c>
      <c r="DE1766" s="2">
        <v>0</v>
      </c>
      <c r="DF1766" s="2">
        <v>25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10</v>
      </c>
      <c r="EC1766" s="2">
        <v>0</v>
      </c>
      <c r="ED1766" s="2">
        <v>0</v>
      </c>
      <c r="EE1766" s="2">
        <v>0</v>
      </c>
      <c r="EF1766" s="2">
        <v>0</v>
      </c>
      <c r="EG1766" s="2">
        <v>50</v>
      </c>
      <c r="EH1766" s="2">
        <v>0</v>
      </c>
      <c r="EI1766" s="2">
        <v>0</v>
      </c>
      <c r="EJ1766" s="2">
        <v>0</v>
      </c>
      <c r="EK1766" s="2">
        <v>0</v>
      </c>
      <c r="EL1766" s="2">
        <v>0</v>
      </c>
      <c r="EM1766" s="2">
        <v>0</v>
      </c>
      <c r="EN1766" s="2">
        <v>0</v>
      </c>
      <c r="EO1766" s="2">
        <v>0</v>
      </c>
      <c r="EP1766" s="2">
        <v>0</v>
      </c>
      <c r="EQ1766" s="2">
        <v>0</v>
      </c>
      <c r="ER1766" s="2">
        <v>0</v>
      </c>
      <c r="ES1766" s="2">
        <v>0</v>
      </c>
      <c r="ET1766" s="2">
        <v>0</v>
      </c>
      <c r="EU1766" s="2">
        <v>0</v>
      </c>
      <c r="EV1766" s="2">
        <v>0</v>
      </c>
      <c r="EW1766" s="2">
        <v>0</v>
      </c>
      <c r="EX1766" s="2">
        <v>0</v>
      </c>
      <c r="EY1766" s="2">
        <v>0</v>
      </c>
      <c r="EZ1766" s="2">
        <v>0</v>
      </c>
      <c r="FA1766" s="2">
        <v>0</v>
      </c>
      <c r="FB1766" s="2">
        <v>0</v>
      </c>
      <c r="FC1766" s="2">
        <v>0</v>
      </c>
      <c r="FD1766" s="2">
        <v>0</v>
      </c>
      <c r="FE1766" s="2">
        <v>25</v>
      </c>
      <c r="FF1766" s="2">
        <v>0</v>
      </c>
      <c r="FG1766" s="2">
        <v>0</v>
      </c>
      <c r="FH1766" s="2">
        <v>0</v>
      </c>
      <c r="FI1766" s="2">
        <v>0</v>
      </c>
      <c r="FJ1766" s="2">
        <v>0</v>
      </c>
      <c r="FK1766" s="2">
        <v>0</v>
      </c>
      <c r="FL1766" s="2">
        <v>0</v>
      </c>
      <c r="FM1766" s="2">
        <v>0</v>
      </c>
      <c r="FN1766" s="2">
        <v>0</v>
      </c>
      <c r="FO1766" s="2">
        <v>0</v>
      </c>
      <c r="FP1766" s="2">
        <v>0</v>
      </c>
      <c r="FQ1766" s="2">
        <v>0</v>
      </c>
      <c r="FR1766" s="2">
        <v>0</v>
      </c>
      <c r="FS1766" s="2">
        <v>0</v>
      </c>
      <c r="FT1766" s="2">
        <v>25</v>
      </c>
      <c r="FU1766" s="2">
        <v>0</v>
      </c>
      <c r="FV1766" s="2">
        <v>0</v>
      </c>
      <c r="FW1766" s="2">
        <v>0</v>
      </c>
      <c r="FX1766" s="2">
        <v>0</v>
      </c>
      <c r="FY1766" s="2">
        <v>0</v>
      </c>
      <c r="FZ1766" s="2">
        <v>0</v>
      </c>
      <c r="GA1766" s="2">
        <v>0</v>
      </c>
      <c r="GB1766" s="2">
        <v>0</v>
      </c>
      <c r="GC1766" s="2">
        <v>0</v>
      </c>
      <c r="GD1766" s="2">
        <v>110</v>
      </c>
      <c r="GE1766" s="2">
        <v>4</v>
      </c>
      <c r="GF1766" s="2" t="s">
        <v>188</v>
      </c>
    </row>
    <row r="1767" spans="1:188" x14ac:dyDescent="0.7">
      <c r="A1767" s="2">
        <v>1737052</v>
      </c>
      <c r="B1767" s="2" t="s">
        <v>1953</v>
      </c>
      <c r="C1767" s="3">
        <v>41275</v>
      </c>
      <c r="D1767" s="2">
        <v>6</v>
      </c>
      <c r="E1767" s="2">
        <v>3</v>
      </c>
      <c r="F1767" s="2">
        <v>1</v>
      </c>
      <c r="G1767" s="2">
        <v>3</v>
      </c>
      <c r="H1767" s="2">
        <v>2</v>
      </c>
      <c r="I1767" s="2">
        <v>0</v>
      </c>
      <c r="J1767" s="2">
        <v>3</v>
      </c>
      <c r="K1767" s="2">
        <v>0</v>
      </c>
      <c r="L1767" s="2">
        <v>1</v>
      </c>
      <c r="M1767" s="2">
        <v>2</v>
      </c>
      <c r="N1767" s="2">
        <v>0</v>
      </c>
      <c r="O1767" s="2">
        <v>3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1</v>
      </c>
      <c r="AE1767" s="2">
        <v>0</v>
      </c>
      <c r="AF1767" s="2">
        <v>0</v>
      </c>
      <c r="AG1767" s="2">
        <v>0</v>
      </c>
      <c r="AH1767" s="2">
        <v>1</v>
      </c>
      <c r="AI1767" s="2">
        <v>1</v>
      </c>
      <c r="AJ1767" s="2">
        <v>0</v>
      </c>
      <c r="AK1767" s="2">
        <v>0</v>
      </c>
      <c r="AL1767" s="2">
        <v>0</v>
      </c>
      <c r="AM1767" s="2">
        <v>0</v>
      </c>
      <c r="AN1767" s="2">
        <v>1</v>
      </c>
      <c r="AO1767" s="2">
        <v>0</v>
      </c>
      <c r="AP1767" s="2">
        <v>0</v>
      </c>
      <c r="AQ1767" s="2">
        <v>0</v>
      </c>
      <c r="AR1767" s="2">
        <v>1</v>
      </c>
      <c r="AS1767" s="2">
        <v>0</v>
      </c>
      <c r="AT1767" s="2">
        <v>0</v>
      </c>
      <c r="AU1767" s="2">
        <v>0</v>
      </c>
      <c r="AV1767" s="2">
        <v>1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1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675</v>
      </c>
      <c r="CG1767" s="2">
        <v>550</v>
      </c>
      <c r="CH1767" s="2">
        <v>125</v>
      </c>
      <c r="CI1767" s="2">
        <v>0</v>
      </c>
      <c r="CJ1767" s="2">
        <v>450</v>
      </c>
      <c r="CK1767" s="2">
        <v>0</v>
      </c>
      <c r="CL1767" s="2">
        <v>100</v>
      </c>
      <c r="CM1767" s="2">
        <v>0</v>
      </c>
      <c r="CN1767" s="2">
        <v>125</v>
      </c>
      <c r="CO1767" s="2">
        <v>0</v>
      </c>
      <c r="CP1767" s="2">
        <v>450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125</v>
      </c>
      <c r="DC1767" s="2">
        <v>0</v>
      </c>
      <c r="DD1767" s="2">
        <v>450</v>
      </c>
      <c r="DE1767" s="2">
        <v>0</v>
      </c>
      <c r="DF1767" s="2">
        <v>100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125</v>
      </c>
      <c r="EF1767" s="2">
        <v>0</v>
      </c>
      <c r="EG1767" s="2">
        <v>0</v>
      </c>
      <c r="EH1767" s="2">
        <v>0</v>
      </c>
      <c r="EI1767" s="2">
        <v>0</v>
      </c>
      <c r="EJ1767" s="2">
        <v>0</v>
      </c>
      <c r="EK1767" s="2">
        <v>0</v>
      </c>
      <c r="EL1767" s="2">
        <v>0</v>
      </c>
      <c r="EM1767" s="2">
        <v>0</v>
      </c>
      <c r="EN1767" s="2">
        <v>0</v>
      </c>
      <c r="EO1767" s="2">
        <v>0</v>
      </c>
      <c r="EP1767" s="2">
        <v>0</v>
      </c>
      <c r="EQ1767" s="2">
        <v>0</v>
      </c>
      <c r="ER1767" s="2">
        <v>0</v>
      </c>
      <c r="ES1767" s="2">
        <v>0</v>
      </c>
      <c r="ET1767" s="2">
        <v>100</v>
      </c>
      <c r="EU1767" s="2">
        <v>100</v>
      </c>
      <c r="EV1767" s="2">
        <v>0</v>
      </c>
      <c r="EW1767" s="2">
        <v>0</v>
      </c>
      <c r="EX1767" s="2">
        <v>250</v>
      </c>
      <c r="EY1767" s="2">
        <v>0</v>
      </c>
      <c r="EZ1767" s="2">
        <v>0</v>
      </c>
      <c r="FA1767" s="2">
        <v>0</v>
      </c>
      <c r="FB1767" s="2">
        <v>0</v>
      </c>
      <c r="FC1767" s="2">
        <v>0</v>
      </c>
      <c r="FD1767" s="2">
        <v>0</v>
      </c>
      <c r="FE1767" s="2">
        <v>0</v>
      </c>
      <c r="FF1767" s="2">
        <v>0</v>
      </c>
      <c r="FG1767" s="2">
        <v>0</v>
      </c>
      <c r="FH1767" s="2">
        <v>0</v>
      </c>
      <c r="FI1767" s="2">
        <v>0</v>
      </c>
      <c r="FJ1767" s="2">
        <v>0</v>
      </c>
      <c r="FK1767" s="2">
        <v>0</v>
      </c>
      <c r="FL1767" s="2">
        <v>0</v>
      </c>
      <c r="FM1767" s="2">
        <v>0</v>
      </c>
      <c r="FN1767" s="2">
        <v>0</v>
      </c>
      <c r="FO1767" s="2">
        <v>0</v>
      </c>
      <c r="FP1767" s="2">
        <v>0</v>
      </c>
      <c r="FQ1767" s="2">
        <v>0</v>
      </c>
      <c r="FR1767" s="2">
        <v>0</v>
      </c>
      <c r="FS1767" s="2">
        <v>100</v>
      </c>
      <c r="FT1767" s="2">
        <v>0</v>
      </c>
      <c r="FU1767" s="2">
        <v>0</v>
      </c>
      <c r="FV1767" s="2">
        <v>0</v>
      </c>
      <c r="FW1767" s="2">
        <v>0</v>
      </c>
      <c r="FX1767" s="2">
        <v>0</v>
      </c>
      <c r="FY1767" s="2">
        <v>0</v>
      </c>
      <c r="FZ1767" s="2">
        <v>0</v>
      </c>
      <c r="GA1767" s="2">
        <v>0</v>
      </c>
      <c r="GB1767" s="2">
        <v>0</v>
      </c>
      <c r="GC1767" s="2">
        <v>0</v>
      </c>
      <c r="GD1767" s="2">
        <v>675</v>
      </c>
      <c r="GE1767" s="2">
        <v>6</v>
      </c>
      <c r="GF1767" s="2" t="s">
        <v>188</v>
      </c>
    </row>
    <row r="1768" spans="1:188" x14ac:dyDescent="0.7">
      <c r="A1768" s="2">
        <v>1737782</v>
      </c>
      <c r="B1768" s="2" t="s">
        <v>1954</v>
      </c>
      <c r="C1768" s="3">
        <v>41640</v>
      </c>
      <c r="D1768" s="2">
        <v>5</v>
      </c>
      <c r="E1768" s="2">
        <v>3</v>
      </c>
      <c r="F1768" s="2">
        <v>1</v>
      </c>
      <c r="G1768" s="2">
        <v>3</v>
      </c>
      <c r="H1768" s="2">
        <v>0</v>
      </c>
      <c r="I1768" s="2">
        <v>3</v>
      </c>
      <c r="J1768" s="2">
        <v>0</v>
      </c>
      <c r="K1768" s="2">
        <v>3</v>
      </c>
      <c r="L1768" s="2">
        <v>0</v>
      </c>
      <c r="M1768" s="2">
        <v>3</v>
      </c>
      <c r="N1768" s="2">
        <v>0</v>
      </c>
      <c r="O1768" s="2">
        <v>3</v>
      </c>
      <c r="P1768" s="2">
        <v>0</v>
      </c>
      <c r="Q1768" s="2">
        <v>5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1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1</v>
      </c>
      <c r="AI1768" s="2">
        <v>1</v>
      </c>
      <c r="AJ1768" s="2">
        <v>0</v>
      </c>
      <c r="AK1768" s="2">
        <v>0</v>
      </c>
      <c r="AL1768" s="2">
        <v>0</v>
      </c>
      <c r="AM1768" s="2">
        <v>0</v>
      </c>
      <c r="AN1768" s="2">
        <v>1</v>
      </c>
      <c r="AO1768" s="2">
        <v>0</v>
      </c>
      <c r="AP1768" s="2">
        <v>0</v>
      </c>
      <c r="AQ1768" s="2">
        <v>0</v>
      </c>
      <c r="AR1768" s="2">
        <v>1</v>
      </c>
      <c r="AS1768" s="2">
        <v>0</v>
      </c>
      <c r="AT1768" s="2">
        <v>0</v>
      </c>
      <c r="AU1768" s="2">
        <v>0</v>
      </c>
      <c r="AV1768" s="2">
        <v>1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1114.1199999999999</v>
      </c>
      <c r="CG1768" s="2">
        <v>1241.98</v>
      </c>
      <c r="CH1768" s="2">
        <v>0</v>
      </c>
      <c r="CI1768" s="2">
        <v>484.25</v>
      </c>
      <c r="CJ1768" s="2">
        <v>0</v>
      </c>
      <c r="CK1768" s="2">
        <v>629.87</v>
      </c>
      <c r="CL1768" s="2">
        <v>0</v>
      </c>
      <c r="CM1768" s="2">
        <v>0</v>
      </c>
      <c r="CN1768" s="2">
        <v>0</v>
      </c>
      <c r="CO1768" s="2">
        <v>484.25</v>
      </c>
      <c r="CP1768" s="2">
        <v>0</v>
      </c>
      <c r="CQ1768" s="2">
        <v>629.87</v>
      </c>
      <c r="CR1768" s="2">
        <v>0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484.25</v>
      </c>
      <c r="DC1768" s="2">
        <v>0</v>
      </c>
      <c r="DD1768" s="2">
        <v>629.87</v>
      </c>
      <c r="DE1768" s="2">
        <v>0</v>
      </c>
      <c r="DF1768" s="2">
        <v>612.11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0</v>
      </c>
      <c r="EE1768" s="2">
        <v>0</v>
      </c>
      <c r="EF1768" s="2">
        <v>0</v>
      </c>
      <c r="EG1768" s="2">
        <v>0</v>
      </c>
      <c r="EH1768" s="2">
        <v>0</v>
      </c>
      <c r="EI1768" s="2">
        <v>0</v>
      </c>
      <c r="EJ1768" s="2">
        <v>0</v>
      </c>
      <c r="EK1768" s="2">
        <v>0</v>
      </c>
      <c r="EL1768" s="2">
        <v>0</v>
      </c>
      <c r="EM1768" s="2">
        <v>0</v>
      </c>
      <c r="EN1768" s="2">
        <v>0</v>
      </c>
      <c r="EO1768" s="2">
        <v>484.25</v>
      </c>
      <c r="EP1768" s="2">
        <v>0</v>
      </c>
      <c r="EQ1768" s="2">
        <v>0</v>
      </c>
      <c r="ER1768" s="2">
        <v>0</v>
      </c>
      <c r="ES1768" s="2">
        <v>0</v>
      </c>
      <c r="ET1768" s="2">
        <v>0</v>
      </c>
      <c r="EU1768" s="2">
        <v>0</v>
      </c>
      <c r="EV1768" s="2">
        <v>0</v>
      </c>
      <c r="EW1768" s="2">
        <v>0</v>
      </c>
      <c r="EX1768" s="2">
        <v>0</v>
      </c>
      <c r="EY1768" s="2">
        <v>0</v>
      </c>
      <c r="EZ1768" s="2">
        <v>0</v>
      </c>
      <c r="FA1768" s="2">
        <v>0</v>
      </c>
      <c r="FB1768" s="2">
        <v>0</v>
      </c>
      <c r="FC1768" s="2">
        <v>0</v>
      </c>
      <c r="FD1768" s="2">
        <v>0</v>
      </c>
      <c r="FE1768" s="2">
        <v>0</v>
      </c>
      <c r="FF1768" s="2">
        <v>199.73</v>
      </c>
      <c r="FG1768" s="2">
        <v>0</v>
      </c>
      <c r="FH1768" s="2">
        <v>0</v>
      </c>
      <c r="FI1768" s="2">
        <v>0</v>
      </c>
      <c r="FJ1768" s="2">
        <v>0</v>
      </c>
      <c r="FK1768" s="2">
        <v>0</v>
      </c>
      <c r="FL1768" s="2">
        <v>200</v>
      </c>
      <c r="FM1768" s="2">
        <v>0</v>
      </c>
      <c r="FN1768" s="2">
        <v>0</v>
      </c>
      <c r="FO1768" s="2">
        <v>0</v>
      </c>
      <c r="FP1768" s="2">
        <v>0</v>
      </c>
      <c r="FQ1768" s="2">
        <v>230.14</v>
      </c>
      <c r="FR1768" s="2">
        <v>0</v>
      </c>
      <c r="FS1768" s="2">
        <v>0</v>
      </c>
      <c r="FT1768" s="2">
        <v>0</v>
      </c>
      <c r="FU1768" s="2">
        <v>0</v>
      </c>
      <c r="FV1768" s="2">
        <v>0</v>
      </c>
      <c r="FW1768" s="2">
        <v>0</v>
      </c>
      <c r="FX1768" s="2">
        <v>0</v>
      </c>
      <c r="FY1768" s="2">
        <v>0</v>
      </c>
      <c r="FZ1768" s="2">
        <v>0</v>
      </c>
      <c r="GA1768" s="2">
        <v>0</v>
      </c>
      <c r="GB1768" s="2">
        <v>0</v>
      </c>
      <c r="GC1768" s="2">
        <v>0</v>
      </c>
      <c r="GD1768" s="2">
        <v>1114.1199999999999</v>
      </c>
      <c r="GE1768" s="2">
        <v>6</v>
      </c>
      <c r="GF1768" s="2" t="s">
        <v>188</v>
      </c>
    </row>
    <row r="1769" spans="1:188" x14ac:dyDescent="0.7">
      <c r="A1769" s="2">
        <v>1738078</v>
      </c>
      <c r="B1769" s="2" t="s">
        <v>1955</v>
      </c>
      <c r="C1769" s="3">
        <v>41275</v>
      </c>
      <c r="D1769" s="2">
        <v>6</v>
      </c>
      <c r="E1769" s="2">
        <v>4</v>
      </c>
      <c r="F1769" s="2">
        <v>2</v>
      </c>
      <c r="G1769" s="2">
        <v>4</v>
      </c>
      <c r="H1769" s="2">
        <v>1</v>
      </c>
      <c r="I1769" s="2">
        <v>0</v>
      </c>
      <c r="J1769" s="2">
        <v>1</v>
      </c>
      <c r="K1769" s="2">
        <v>0</v>
      </c>
      <c r="L1769" s="2">
        <v>1</v>
      </c>
      <c r="M1769" s="2">
        <v>1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1</v>
      </c>
      <c r="AI1769" s="2">
        <v>1</v>
      </c>
      <c r="AJ1769" s="2">
        <v>0</v>
      </c>
      <c r="AK1769" s="2">
        <v>0</v>
      </c>
      <c r="AL1769" s="2">
        <v>0</v>
      </c>
      <c r="AM1769" s="2">
        <v>0</v>
      </c>
      <c r="AN1769" s="2">
        <v>1</v>
      </c>
      <c r="AO1769" s="2">
        <v>0</v>
      </c>
      <c r="AP1769" s="2">
        <v>0</v>
      </c>
      <c r="AQ1769" s="2">
        <v>0</v>
      </c>
      <c r="AR1769" s="2">
        <v>1</v>
      </c>
      <c r="AS1769" s="2">
        <v>0</v>
      </c>
      <c r="AT1769" s="2">
        <v>0</v>
      </c>
      <c r="AU1769" s="2">
        <v>0</v>
      </c>
      <c r="AV1769" s="2">
        <v>1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1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50</v>
      </c>
      <c r="CG1769" s="2">
        <v>45</v>
      </c>
      <c r="CH1769" s="2">
        <v>25</v>
      </c>
      <c r="CI1769" s="2">
        <v>0</v>
      </c>
      <c r="CJ1769" s="2">
        <v>25</v>
      </c>
      <c r="CK1769" s="2">
        <v>0</v>
      </c>
      <c r="CL1769" s="2">
        <v>20</v>
      </c>
      <c r="CM1769" s="2">
        <v>0</v>
      </c>
      <c r="CN1769" s="2">
        <v>25</v>
      </c>
      <c r="CO1769" s="2">
        <v>0</v>
      </c>
      <c r="CP1769" s="2">
        <v>25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0</v>
      </c>
      <c r="DB1769" s="2">
        <v>25</v>
      </c>
      <c r="DC1769" s="2">
        <v>0</v>
      </c>
      <c r="DD1769" s="2">
        <v>25</v>
      </c>
      <c r="DE1769" s="2">
        <v>0</v>
      </c>
      <c r="DF1769" s="2">
        <v>20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0</v>
      </c>
      <c r="ED1769" s="2">
        <v>25</v>
      </c>
      <c r="EE1769" s="2">
        <v>0</v>
      </c>
      <c r="EF1769" s="2">
        <v>0</v>
      </c>
      <c r="EG1769" s="2">
        <v>0</v>
      </c>
      <c r="EH1769" s="2">
        <v>0</v>
      </c>
      <c r="EI1769" s="2">
        <v>0</v>
      </c>
      <c r="EJ1769" s="2">
        <v>0</v>
      </c>
      <c r="EK1769" s="2">
        <v>0</v>
      </c>
      <c r="EL1769" s="2">
        <v>0</v>
      </c>
      <c r="EM1769" s="2">
        <v>0</v>
      </c>
      <c r="EN1769" s="2">
        <v>0</v>
      </c>
      <c r="EO1769" s="2">
        <v>0</v>
      </c>
      <c r="EP1769" s="2">
        <v>0</v>
      </c>
      <c r="EQ1769" s="2">
        <v>0</v>
      </c>
      <c r="ER1769" s="2">
        <v>0</v>
      </c>
      <c r="ES1769" s="2">
        <v>0</v>
      </c>
      <c r="ET1769" s="2">
        <v>25</v>
      </c>
      <c r="EU1769" s="2">
        <v>0</v>
      </c>
      <c r="EV1769" s="2">
        <v>0</v>
      </c>
      <c r="EW1769" s="2">
        <v>0</v>
      </c>
      <c r="EX1769" s="2">
        <v>0</v>
      </c>
      <c r="EY1769" s="2">
        <v>0</v>
      </c>
      <c r="EZ1769" s="2">
        <v>0</v>
      </c>
      <c r="FA1769" s="2">
        <v>0</v>
      </c>
      <c r="FB1769" s="2">
        <v>0</v>
      </c>
      <c r="FC1769" s="2">
        <v>0</v>
      </c>
      <c r="FD1769" s="2">
        <v>0</v>
      </c>
      <c r="FE1769" s="2">
        <v>0</v>
      </c>
      <c r="FF1769" s="2">
        <v>0</v>
      </c>
      <c r="FG1769" s="2">
        <v>0</v>
      </c>
      <c r="FH1769" s="2">
        <v>0</v>
      </c>
      <c r="FI1769" s="2">
        <v>0</v>
      </c>
      <c r="FJ1769" s="2">
        <v>0</v>
      </c>
      <c r="FK1769" s="2">
        <v>0</v>
      </c>
      <c r="FL1769" s="2">
        <v>0</v>
      </c>
      <c r="FM1769" s="2">
        <v>0</v>
      </c>
      <c r="FN1769" s="2">
        <v>0</v>
      </c>
      <c r="FO1769" s="2">
        <v>0</v>
      </c>
      <c r="FP1769" s="2">
        <v>0</v>
      </c>
      <c r="FQ1769" s="2">
        <v>0</v>
      </c>
      <c r="FR1769" s="2">
        <v>0</v>
      </c>
      <c r="FS1769" s="2">
        <v>20</v>
      </c>
      <c r="FT1769" s="2">
        <v>0</v>
      </c>
      <c r="FU1769" s="2">
        <v>0</v>
      </c>
      <c r="FV1769" s="2">
        <v>0</v>
      </c>
      <c r="FW1769" s="2">
        <v>0</v>
      </c>
      <c r="FX1769" s="2">
        <v>0</v>
      </c>
      <c r="FY1769" s="2">
        <v>0</v>
      </c>
      <c r="FZ1769" s="2">
        <v>0</v>
      </c>
      <c r="GA1769" s="2">
        <v>0</v>
      </c>
      <c r="GB1769" s="2">
        <v>0</v>
      </c>
      <c r="GC1769" s="2">
        <v>0</v>
      </c>
      <c r="GD1769" s="2">
        <v>70</v>
      </c>
      <c r="GE1769" s="2">
        <v>3</v>
      </c>
      <c r="GF1769" s="2" t="s">
        <v>188</v>
      </c>
    </row>
    <row r="1770" spans="1:188" x14ac:dyDescent="0.7">
      <c r="A1770" s="2">
        <v>1738125</v>
      </c>
      <c r="B1770" s="2" t="s">
        <v>1956</v>
      </c>
      <c r="C1770" s="3">
        <v>41275</v>
      </c>
      <c r="D1770" s="2">
        <v>6</v>
      </c>
      <c r="E1770" s="2">
        <v>3</v>
      </c>
      <c r="F1770" s="2">
        <v>1</v>
      </c>
      <c r="G1770" s="2">
        <v>3</v>
      </c>
      <c r="H1770" s="2">
        <v>2</v>
      </c>
      <c r="I1770" s="2">
        <v>0</v>
      </c>
      <c r="J1770" s="2">
        <v>1</v>
      </c>
      <c r="K1770" s="2">
        <v>0</v>
      </c>
      <c r="L1770" s="2">
        <v>2</v>
      </c>
      <c r="M1770" s="2">
        <v>2</v>
      </c>
      <c r="N1770" s="2">
        <v>0</v>
      </c>
      <c r="O1770" s="2">
        <v>1</v>
      </c>
      <c r="P1770" s="2">
        <v>0</v>
      </c>
      <c r="Q1770" s="2">
        <v>2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0</v>
      </c>
      <c r="AF1770" s="2">
        <v>0</v>
      </c>
      <c r="AG1770" s="2">
        <v>0</v>
      </c>
      <c r="AH1770" s="2">
        <v>1</v>
      </c>
      <c r="AI1770" s="2">
        <v>1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0</v>
      </c>
      <c r="AP1770" s="2">
        <v>0</v>
      </c>
      <c r="AQ1770" s="2">
        <v>0</v>
      </c>
      <c r="AR1770" s="2">
        <v>1</v>
      </c>
      <c r="AS1770" s="2">
        <v>0</v>
      </c>
      <c r="AT1770" s="2">
        <v>0</v>
      </c>
      <c r="AU1770" s="2">
        <v>0</v>
      </c>
      <c r="AV1770" s="2">
        <v>1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1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1041.48</v>
      </c>
      <c r="CG1770" s="2">
        <v>837.79</v>
      </c>
      <c r="CH1770" s="2">
        <v>203.69</v>
      </c>
      <c r="CI1770" s="2">
        <v>0</v>
      </c>
      <c r="CJ1770" s="2">
        <v>497.79</v>
      </c>
      <c r="CK1770" s="2">
        <v>0</v>
      </c>
      <c r="CL1770" s="2">
        <v>340</v>
      </c>
      <c r="CM1770" s="2">
        <v>0</v>
      </c>
      <c r="CN1770" s="2">
        <v>203.69</v>
      </c>
      <c r="CO1770" s="2">
        <v>0</v>
      </c>
      <c r="CP1770" s="2">
        <v>497.79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203.69</v>
      </c>
      <c r="DC1770" s="2">
        <v>0</v>
      </c>
      <c r="DD1770" s="2">
        <v>497.79</v>
      </c>
      <c r="DE1770" s="2">
        <v>0</v>
      </c>
      <c r="DF1770" s="2">
        <v>340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103.69</v>
      </c>
      <c r="EB1770" s="2">
        <v>0</v>
      </c>
      <c r="EC1770" s="2">
        <v>0</v>
      </c>
      <c r="ED1770" s="2">
        <v>0</v>
      </c>
      <c r="EE1770" s="2">
        <v>0</v>
      </c>
      <c r="EF1770" s="2">
        <v>0</v>
      </c>
      <c r="EG1770" s="2">
        <v>100</v>
      </c>
      <c r="EH1770" s="2">
        <v>0</v>
      </c>
      <c r="EI1770" s="2">
        <v>0</v>
      </c>
      <c r="EJ1770" s="2">
        <v>0</v>
      </c>
      <c r="EK1770" s="2">
        <v>0</v>
      </c>
      <c r="EL1770" s="2">
        <v>0</v>
      </c>
      <c r="EM1770" s="2">
        <v>0</v>
      </c>
      <c r="EN1770" s="2">
        <v>0</v>
      </c>
      <c r="EO1770" s="2">
        <v>0</v>
      </c>
      <c r="EP1770" s="2">
        <v>0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s="2">
        <v>0</v>
      </c>
      <c r="EZ1770" s="2">
        <v>0</v>
      </c>
      <c r="FA1770" s="2">
        <v>0</v>
      </c>
      <c r="FB1770" s="2">
        <v>0</v>
      </c>
      <c r="FC1770" s="2">
        <v>0</v>
      </c>
      <c r="FD1770" s="2">
        <v>0</v>
      </c>
      <c r="FE1770" s="2">
        <v>497.79</v>
      </c>
      <c r="FF1770" s="2">
        <v>0</v>
      </c>
      <c r="FG1770" s="2">
        <v>0</v>
      </c>
      <c r="FH1770" s="2">
        <v>0</v>
      </c>
      <c r="FI1770" s="2">
        <v>0</v>
      </c>
      <c r="FJ1770" s="2">
        <v>0</v>
      </c>
      <c r="FK1770" s="2">
        <v>0</v>
      </c>
      <c r="FL1770" s="2">
        <v>0</v>
      </c>
      <c r="FM1770" s="2">
        <v>0</v>
      </c>
      <c r="FN1770" s="2">
        <v>0</v>
      </c>
      <c r="FO1770" s="2">
        <v>0</v>
      </c>
      <c r="FP1770" s="2">
        <v>0</v>
      </c>
      <c r="FQ1770" s="2">
        <v>0</v>
      </c>
      <c r="FR1770" s="2">
        <v>0</v>
      </c>
      <c r="FS1770" s="2">
        <v>140</v>
      </c>
      <c r="FT1770" s="2">
        <v>0</v>
      </c>
      <c r="FU1770" s="2">
        <v>0</v>
      </c>
      <c r="FV1770" s="2">
        <v>0</v>
      </c>
      <c r="FW1770" s="2">
        <v>0</v>
      </c>
      <c r="FX1770" s="2">
        <v>0</v>
      </c>
      <c r="FY1770" s="2">
        <v>0</v>
      </c>
      <c r="FZ1770" s="2">
        <v>0</v>
      </c>
      <c r="GA1770" s="2">
        <v>0</v>
      </c>
      <c r="GB1770" s="2">
        <v>200</v>
      </c>
      <c r="GC1770" s="2">
        <v>0</v>
      </c>
      <c r="GD1770" s="2">
        <v>1041.48</v>
      </c>
      <c r="GE1770" s="2">
        <v>5</v>
      </c>
      <c r="GF1770" s="2" t="s">
        <v>188</v>
      </c>
    </row>
    <row r="1771" spans="1:188" x14ac:dyDescent="0.7">
      <c r="A1771" s="2">
        <v>1742077</v>
      </c>
      <c r="B1771" s="2" t="s">
        <v>1957</v>
      </c>
      <c r="C1771" s="3">
        <v>41275</v>
      </c>
      <c r="D1771" s="2">
        <v>6</v>
      </c>
      <c r="E1771" s="2">
        <v>3</v>
      </c>
      <c r="F1771" s="2">
        <v>1</v>
      </c>
      <c r="G1771" s="2">
        <v>3</v>
      </c>
      <c r="H1771" s="2">
        <v>1</v>
      </c>
      <c r="I1771" s="2">
        <v>0</v>
      </c>
      <c r="J1771" s="2">
        <v>1</v>
      </c>
      <c r="K1771" s="2">
        <v>0</v>
      </c>
      <c r="L1771" s="2">
        <v>1</v>
      </c>
      <c r="M1771" s="2">
        <v>1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1</v>
      </c>
      <c r="AE1771" s="2">
        <v>0</v>
      </c>
      <c r="AF1771" s="2">
        <v>0</v>
      </c>
      <c r="AG1771" s="2">
        <v>0</v>
      </c>
      <c r="AH1771" s="2">
        <v>1</v>
      </c>
      <c r="AI1771" s="2">
        <v>1</v>
      </c>
      <c r="AJ1771" s="2">
        <v>0</v>
      </c>
      <c r="AK1771" s="2">
        <v>0</v>
      </c>
      <c r="AL1771" s="2">
        <v>0</v>
      </c>
      <c r="AM1771" s="2">
        <v>0</v>
      </c>
      <c r="AN1771" s="2">
        <v>1</v>
      </c>
      <c r="AO1771" s="2">
        <v>0</v>
      </c>
      <c r="AP1771" s="2">
        <v>0</v>
      </c>
      <c r="AQ1771" s="2">
        <v>0</v>
      </c>
      <c r="AR1771" s="2">
        <v>1</v>
      </c>
      <c r="AS1771" s="2">
        <v>0</v>
      </c>
      <c r="AT1771" s="2">
        <v>0</v>
      </c>
      <c r="AU1771" s="2">
        <v>0</v>
      </c>
      <c r="AV1771" s="2">
        <v>1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1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224</v>
      </c>
      <c r="CG1771" s="2">
        <v>174</v>
      </c>
      <c r="CH1771" s="2">
        <v>50</v>
      </c>
      <c r="CI1771" s="2">
        <v>0</v>
      </c>
      <c r="CJ1771" s="2">
        <v>75</v>
      </c>
      <c r="CK1771" s="2">
        <v>0</v>
      </c>
      <c r="CL1771" s="2">
        <v>99</v>
      </c>
      <c r="CM1771" s="2">
        <v>0</v>
      </c>
      <c r="CN1771" s="2">
        <v>50</v>
      </c>
      <c r="CO1771" s="2">
        <v>0</v>
      </c>
      <c r="CP1771" s="2">
        <v>75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0</v>
      </c>
      <c r="CZ1771" s="2">
        <v>0</v>
      </c>
      <c r="DA1771" s="2">
        <v>0</v>
      </c>
      <c r="DB1771" s="2">
        <v>50</v>
      </c>
      <c r="DC1771" s="2">
        <v>0</v>
      </c>
      <c r="DD1771" s="2">
        <v>75</v>
      </c>
      <c r="DE1771" s="2">
        <v>0</v>
      </c>
      <c r="DF1771" s="2">
        <v>99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50</v>
      </c>
      <c r="EF1771" s="2">
        <v>0</v>
      </c>
      <c r="EG1771" s="2">
        <v>0</v>
      </c>
      <c r="EH1771" s="2">
        <v>0</v>
      </c>
      <c r="EI1771" s="2">
        <v>0</v>
      </c>
      <c r="EJ1771" s="2">
        <v>0</v>
      </c>
      <c r="EK1771" s="2">
        <v>0</v>
      </c>
      <c r="EL1771" s="2">
        <v>0</v>
      </c>
      <c r="EM1771" s="2">
        <v>0</v>
      </c>
      <c r="EN1771" s="2">
        <v>0</v>
      </c>
      <c r="EO1771" s="2">
        <v>0</v>
      </c>
      <c r="EP1771" s="2">
        <v>0</v>
      </c>
      <c r="EQ1771" s="2">
        <v>0</v>
      </c>
      <c r="ER1771" s="2">
        <v>0</v>
      </c>
      <c r="ES1771" s="2">
        <v>0</v>
      </c>
      <c r="ET1771" s="2">
        <v>0</v>
      </c>
      <c r="EU1771" s="2">
        <v>0</v>
      </c>
      <c r="EV1771" s="2">
        <v>0</v>
      </c>
      <c r="EW1771" s="2">
        <v>0</v>
      </c>
      <c r="EX1771" s="2">
        <v>0</v>
      </c>
      <c r="EY1771" s="2">
        <v>0</v>
      </c>
      <c r="EZ1771" s="2">
        <v>0</v>
      </c>
      <c r="FA1771" s="2">
        <v>0</v>
      </c>
      <c r="FB1771" s="2">
        <v>0</v>
      </c>
      <c r="FC1771" s="2">
        <v>75</v>
      </c>
      <c r="FD1771" s="2">
        <v>0</v>
      </c>
      <c r="FE1771" s="2">
        <v>0</v>
      </c>
      <c r="FF1771" s="2">
        <v>0</v>
      </c>
      <c r="FG1771" s="2">
        <v>0</v>
      </c>
      <c r="FH1771" s="2">
        <v>0</v>
      </c>
      <c r="FI1771" s="2">
        <v>0</v>
      </c>
      <c r="FJ1771" s="2">
        <v>0</v>
      </c>
      <c r="FK1771" s="2">
        <v>0</v>
      </c>
      <c r="FL1771" s="2">
        <v>0</v>
      </c>
      <c r="FM1771" s="2">
        <v>0</v>
      </c>
      <c r="FN1771" s="2">
        <v>0</v>
      </c>
      <c r="FO1771" s="2">
        <v>0</v>
      </c>
      <c r="FP1771" s="2">
        <v>0</v>
      </c>
      <c r="FQ1771" s="2">
        <v>0</v>
      </c>
      <c r="FR1771" s="2">
        <v>0</v>
      </c>
      <c r="FS1771" s="2">
        <v>0</v>
      </c>
      <c r="FT1771" s="2">
        <v>99</v>
      </c>
      <c r="FU1771" s="2">
        <v>0</v>
      </c>
      <c r="FV1771" s="2">
        <v>0</v>
      </c>
      <c r="FW1771" s="2">
        <v>0</v>
      </c>
      <c r="FX1771" s="2">
        <v>0</v>
      </c>
      <c r="FY1771" s="2">
        <v>0</v>
      </c>
      <c r="FZ1771" s="2">
        <v>0</v>
      </c>
      <c r="GA1771" s="2">
        <v>0</v>
      </c>
      <c r="GB1771" s="2">
        <v>0</v>
      </c>
      <c r="GC1771" s="2">
        <v>0</v>
      </c>
      <c r="GD1771" s="2">
        <v>224</v>
      </c>
      <c r="GE1771" s="2">
        <v>3</v>
      </c>
      <c r="GF1771" s="2" t="s">
        <v>188</v>
      </c>
    </row>
    <row r="1772" spans="1:188" x14ac:dyDescent="0.7">
      <c r="A1772" s="2">
        <v>1743461</v>
      </c>
      <c r="B1772" s="2" t="s">
        <v>1958</v>
      </c>
      <c r="C1772" s="3">
        <v>41275</v>
      </c>
      <c r="D1772" s="2">
        <v>6</v>
      </c>
      <c r="E1772" s="2">
        <v>3</v>
      </c>
      <c r="F1772" s="2">
        <v>1</v>
      </c>
      <c r="G1772" s="2">
        <v>3</v>
      </c>
      <c r="H1772" s="2">
        <v>1</v>
      </c>
      <c r="I1772" s="2">
        <v>0</v>
      </c>
      <c r="J1772" s="2">
        <v>1</v>
      </c>
      <c r="K1772" s="2">
        <v>0</v>
      </c>
      <c r="L1772" s="2">
        <v>1</v>
      </c>
      <c r="M1772" s="2">
        <v>1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1</v>
      </c>
      <c r="AE1772" s="2">
        <v>0</v>
      </c>
      <c r="AF1772" s="2">
        <v>0</v>
      </c>
      <c r="AG1772" s="2">
        <v>0</v>
      </c>
      <c r="AH1772" s="2">
        <v>1</v>
      </c>
      <c r="AI1772" s="2">
        <v>1</v>
      </c>
      <c r="AJ1772" s="2">
        <v>0</v>
      </c>
      <c r="AK1772" s="2">
        <v>0</v>
      </c>
      <c r="AL1772" s="2">
        <v>0</v>
      </c>
      <c r="AM1772" s="2">
        <v>0</v>
      </c>
      <c r="AN1772" s="2">
        <v>1</v>
      </c>
      <c r="AO1772" s="2">
        <v>0</v>
      </c>
      <c r="AP1772" s="2">
        <v>0</v>
      </c>
      <c r="AQ1772" s="2">
        <v>0</v>
      </c>
      <c r="AR1772" s="2">
        <v>1</v>
      </c>
      <c r="AS1772" s="2">
        <v>0</v>
      </c>
      <c r="AT1772" s="2">
        <v>0</v>
      </c>
      <c r="AU1772" s="2">
        <v>0</v>
      </c>
      <c r="AV1772" s="2">
        <v>1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1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30</v>
      </c>
      <c r="CG1772" s="2">
        <v>20</v>
      </c>
      <c r="CH1772" s="2">
        <v>10</v>
      </c>
      <c r="CI1772" s="2">
        <v>0</v>
      </c>
      <c r="CJ1772" s="2">
        <v>10</v>
      </c>
      <c r="CK1772" s="2">
        <v>0</v>
      </c>
      <c r="CL1772" s="2">
        <v>10</v>
      </c>
      <c r="CM1772" s="2">
        <v>0</v>
      </c>
      <c r="CN1772" s="2">
        <v>10</v>
      </c>
      <c r="CO1772" s="2">
        <v>0</v>
      </c>
      <c r="CP1772" s="2">
        <v>10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10</v>
      </c>
      <c r="DC1772" s="2">
        <v>0</v>
      </c>
      <c r="DD1772" s="2">
        <v>10</v>
      </c>
      <c r="DE1772" s="2">
        <v>0</v>
      </c>
      <c r="DF1772" s="2">
        <v>10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  <c r="DX1772" s="2">
        <v>0</v>
      </c>
      <c r="DY1772" s="2">
        <v>0</v>
      </c>
      <c r="DZ1772" s="2">
        <v>0</v>
      </c>
      <c r="EA1772" s="2">
        <v>10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>
        <v>0</v>
      </c>
      <c r="EJ1772" s="2">
        <v>0</v>
      </c>
      <c r="EK1772" s="2">
        <v>0</v>
      </c>
      <c r="EL1772" s="2">
        <v>0</v>
      </c>
      <c r="EM1772" s="2">
        <v>0</v>
      </c>
      <c r="EN1772" s="2">
        <v>0</v>
      </c>
      <c r="EO1772" s="2">
        <v>0</v>
      </c>
      <c r="EP1772" s="2">
        <v>0</v>
      </c>
      <c r="EQ1772" s="2">
        <v>0</v>
      </c>
      <c r="ER1772" s="2">
        <v>0</v>
      </c>
      <c r="ES1772" s="2">
        <v>0</v>
      </c>
      <c r="ET1772" s="2">
        <v>0</v>
      </c>
      <c r="EU1772" s="2">
        <v>0</v>
      </c>
      <c r="EV1772" s="2">
        <v>0</v>
      </c>
      <c r="EW1772" s="2">
        <v>0</v>
      </c>
      <c r="EX1772" s="2">
        <v>0</v>
      </c>
      <c r="EY1772" s="2">
        <v>0</v>
      </c>
      <c r="EZ1772" s="2">
        <v>0</v>
      </c>
      <c r="FA1772" s="2">
        <v>0</v>
      </c>
      <c r="FB1772" s="2">
        <v>10</v>
      </c>
      <c r="FC1772" s="2">
        <v>0</v>
      </c>
      <c r="FD1772" s="2">
        <v>0</v>
      </c>
      <c r="FE1772" s="2">
        <v>0</v>
      </c>
      <c r="FF1772" s="2">
        <v>0</v>
      </c>
      <c r="FG1772" s="2">
        <v>0</v>
      </c>
      <c r="FH1772" s="2">
        <v>0</v>
      </c>
      <c r="FI1772" s="2">
        <v>0</v>
      </c>
      <c r="FJ1772" s="2">
        <v>0</v>
      </c>
      <c r="FK1772" s="2">
        <v>0</v>
      </c>
      <c r="FL1772" s="2">
        <v>0</v>
      </c>
      <c r="FM1772" s="2">
        <v>0</v>
      </c>
      <c r="FN1772" s="2">
        <v>0</v>
      </c>
      <c r="FO1772" s="2">
        <v>0</v>
      </c>
      <c r="FP1772" s="2">
        <v>0</v>
      </c>
      <c r="FQ1772" s="2">
        <v>0</v>
      </c>
      <c r="FR1772" s="2">
        <v>0</v>
      </c>
      <c r="FS1772" s="2">
        <v>0</v>
      </c>
      <c r="FT1772" s="2">
        <v>0</v>
      </c>
      <c r="FU1772" s="2">
        <v>0</v>
      </c>
      <c r="FV1772" s="2">
        <v>0</v>
      </c>
      <c r="FW1772" s="2">
        <v>0</v>
      </c>
      <c r="FX1772" s="2">
        <v>0</v>
      </c>
      <c r="FY1772" s="2">
        <v>0</v>
      </c>
      <c r="FZ1772" s="2">
        <v>0</v>
      </c>
      <c r="GA1772" s="2">
        <v>10</v>
      </c>
      <c r="GB1772" s="2">
        <v>0</v>
      </c>
      <c r="GC1772" s="2">
        <v>0</v>
      </c>
      <c r="GD1772" s="2">
        <v>30</v>
      </c>
      <c r="GE1772" s="2">
        <v>3</v>
      </c>
      <c r="GF1772" s="2" t="s">
        <v>188</v>
      </c>
    </row>
    <row r="1773" spans="1:188" x14ac:dyDescent="0.7">
      <c r="A1773" s="2">
        <v>1744011</v>
      </c>
      <c r="B1773" s="2" t="s">
        <v>1959</v>
      </c>
      <c r="C1773" s="3">
        <v>41640</v>
      </c>
      <c r="D1773" s="2">
        <v>5</v>
      </c>
      <c r="E1773" s="2">
        <v>3</v>
      </c>
      <c r="F1773" s="2">
        <v>1</v>
      </c>
      <c r="G1773" s="2">
        <v>3</v>
      </c>
      <c r="H1773" s="2">
        <v>0</v>
      </c>
      <c r="I1773" s="2">
        <v>1</v>
      </c>
      <c r="J1773" s="2">
        <v>0</v>
      </c>
      <c r="K1773" s="2">
        <v>2</v>
      </c>
      <c r="L1773" s="2">
        <v>0</v>
      </c>
      <c r="M1773" s="2">
        <v>1</v>
      </c>
      <c r="N1773" s="2">
        <v>0</v>
      </c>
      <c r="O1773" s="2">
        <v>2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1</v>
      </c>
      <c r="AI1773" s="2">
        <v>1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0</v>
      </c>
      <c r="AP1773" s="2">
        <v>0</v>
      </c>
      <c r="AQ1773" s="2">
        <v>0</v>
      </c>
      <c r="AR1773" s="2">
        <v>1</v>
      </c>
      <c r="AS1773" s="2">
        <v>0</v>
      </c>
      <c r="AT1773" s="2">
        <v>0</v>
      </c>
      <c r="AU1773" s="2">
        <v>0</v>
      </c>
      <c r="AV1773" s="2">
        <v>1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199</v>
      </c>
      <c r="CG1773" s="2">
        <v>150</v>
      </c>
      <c r="CH1773" s="2">
        <v>0</v>
      </c>
      <c r="CI1773" s="2">
        <v>99</v>
      </c>
      <c r="CJ1773" s="2">
        <v>0</v>
      </c>
      <c r="CK1773" s="2">
        <v>100</v>
      </c>
      <c r="CL1773" s="2">
        <v>0</v>
      </c>
      <c r="CM1773" s="2">
        <v>0</v>
      </c>
      <c r="CN1773" s="2">
        <v>0</v>
      </c>
      <c r="CO1773" s="2">
        <v>99</v>
      </c>
      <c r="CP1773" s="2">
        <v>0</v>
      </c>
      <c r="CQ1773" s="2">
        <v>100</v>
      </c>
      <c r="CR1773" s="2">
        <v>0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0</v>
      </c>
      <c r="CZ1773" s="2">
        <v>0</v>
      </c>
      <c r="DA1773" s="2">
        <v>0</v>
      </c>
      <c r="DB1773" s="2">
        <v>99</v>
      </c>
      <c r="DC1773" s="2">
        <v>0</v>
      </c>
      <c r="DD1773" s="2">
        <v>100</v>
      </c>
      <c r="DE1773" s="2">
        <v>0</v>
      </c>
      <c r="DF1773" s="2">
        <v>50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0</v>
      </c>
      <c r="DU1773" s="2">
        <v>0</v>
      </c>
      <c r="DV1773" s="2">
        <v>0</v>
      </c>
      <c r="DW1773" s="2">
        <v>0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0</v>
      </c>
      <c r="EH1773" s="2">
        <v>0</v>
      </c>
      <c r="EI1773" s="2">
        <v>0</v>
      </c>
      <c r="EJ1773" s="2">
        <v>0</v>
      </c>
      <c r="EK1773" s="2">
        <v>0</v>
      </c>
      <c r="EL1773" s="2">
        <v>0</v>
      </c>
      <c r="EM1773" s="2">
        <v>0</v>
      </c>
      <c r="EN1773" s="2">
        <v>0</v>
      </c>
      <c r="EO1773" s="2">
        <v>0</v>
      </c>
      <c r="EP1773" s="2">
        <v>0</v>
      </c>
      <c r="EQ1773" s="2">
        <v>99</v>
      </c>
      <c r="ER1773" s="2">
        <v>0</v>
      </c>
      <c r="ES1773" s="2">
        <v>0</v>
      </c>
      <c r="ET1773" s="2">
        <v>0</v>
      </c>
      <c r="EU1773" s="2">
        <v>0</v>
      </c>
      <c r="EV1773" s="2">
        <v>0</v>
      </c>
      <c r="EW1773" s="2">
        <v>0</v>
      </c>
      <c r="EX1773" s="2">
        <v>0</v>
      </c>
      <c r="EY1773" s="2">
        <v>0</v>
      </c>
      <c r="EZ1773" s="2">
        <v>0</v>
      </c>
      <c r="FA1773" s="2">
        <v>0</v>
      </c>
      <c r="FB1773" s="2">
        <v>0</v>
      </c>
      <c r="FC1773" s="2">
        <v>0</v>
      </c>
      <c r="FD1773" s="2">
        <v>0</v>
      </c>
      <c r="FE1773" s="2">
        <v>0</v>
      </c>
      <c r="FF1773" s="2">
        <v>0</v>
      </c>
      <c r="FG1773" s="2">
        <v>0</v>
      </c>
      <c r="FH1773" s="2">
        <v>0</v>
      </c>
      <c r="FI1773" s="2">
        <v>0</v>
      </c>
      <c r="FJ1773" s="2">
        <v>0</v>
      </c>
      <c r="FK1773" s="2">
        <v>0</v>
      </c>
      <c r="FL1773" s="2">
        <v>0</v>
      </c>
      <c r="FM1773" s="2">
        <v>0</v>
      </c>
      <c r="FN1773" s="2">
        <v>0</v>
      </c>
      <c r="FO1773" s="2">
        <v>0</v>
      </c>
      <c r="FP1773" s="2">
        <v>0</v>
      </c>
      <c r="FQ1773" s="2">
        <v>100</v>
      </c>
      <c r="FR1773" s="2">
        <v>0</v>
      </c>
      <c r="FS1773" s="2">
        <v>0</v>
      </c>
      <c r="FT1773" s="2">
        <v>0</v>
      </c>
      <c r="FU1773" s="2">
        <v>0</v>
      </c>
      <c r="FV1773" s="2">
        <v>0</v>
      </c>
      <c r="FW1773" s="2">
        <v>0</v>
      </c>
      <c r="FX1773" s="2">
        <v>0</v>
      </c>
      <c r="FY1773" s="2">
        <v>0</v>
      </c>
      <c r="FZ1773" s="2">
        <v>0</v>
      </c>
      <c r="GA1773" s="2">
        <v>0</v>
      </c>
      <c r="GB1773" s="2">
        <v>0</v>
      </c>
      <c r="GC1773" s="2">
        <v>0</v>
      </c>
      <c r="GD1773" s="2">
        <v>199</v>
      </c>
      <c r="GE1773" s="2">
        <v>3</v>
      </c>
      <c r="GF1773" s="2" t="s">
        <v>188</v>
      </c>
    </row>
    <row r="1774" spans="1:188" x14ac:dyDescent="0.7">
      <c r="A1774" s="2">
        <v>1744549</v>
      </c>
      <c r="B1774" s="2" t="s">
        <v>1960</v>
      </c>
      <c r="C1774" s="3">
        <v>41640</v>
      </c>
      <c r="D1774" s="2">
        <v>5</v>
      </c>
      <c r="E1774" s="2">
        <v>3</v>
      </c>
      <c r="F1774" s="2">
        <v>1</v>
      </c>
      <c r="G1774" s="2">
        <v>3</v>
      </c>
      <c r="H1774" s="2">
        <v>0</v>
      </c>
      <c r="I1774" s="2">
        <v>2</v>
      </c>
      <c r="J1774" s="2">
        <v>0</v>
      </c>
      <c r="K1774" s="2">
        <v>3</v>
      </c>
      <c r="L1774" s="2">
        <v>0</v>
      </c>
      <c r="M1774" s="2">
        <v>2</v>
      </c>
      <c r="N1774" s="2">
        <v>0</v>
      </c>
      <c r="O1774" s="2">
        <v>3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1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1</v>
      </c>
      <c r="AI1774" s="2">
        <v>1</v>
      </c>
      <c r="AJ1774" s="2">
        <v>0</v>
      </c>
      <c r="AK1774" s="2">
        <v>0</v>
      </c>
      <c r="AL1774" s="2">
        <v>0</v>
      </c>
      <c r="AM1774" s="2">
        <v>0</v>
      </c>
      <c r="AN1774" s="2">
        <v>1</v>
      </c>
      <c r="AO1774" s="2">
        <v>0</v>
      </c>
      <c r="AP1774" s="2">
        <v>0</v>
      </c>
      <c r="AQ1774" s="2">
        <v>0</v>
      </c>
      <c r="AR1774" s="2">
        <v>1</v>
      </c>
      <c r="AS1774" s="2">
        <v>0</v>
      </c>
      <c r="AT1774" s="2">
        <v>0</v>
      </c>
      <c r="AU1774" s="2">
        <v>0</v>
      </c>
      <c r="AV1774" s="2">
        <v>1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256</v>
      </c>
      <c r="CG1774" s="2">
        <v>293.38</v>
      </c>
      <c r="CH1774" s="2">
        <v>0</v>
      </c>
      <c r="CI1774" s="2">
        <v>106</v>
      </c>
      <c r="CJ1774" s="2">
        <v>0</v>
      </c>
      <c r="CK1774" s="2">
        <v>150</v>
      </c>
      <c r="CL1774" s="2">
        <v>0</v>
      </c>
      <c r="CM1774" s="2">
        <v>0</v>
      </c>
      <c r="CN1774" s="2">
        <v>0</v>
      </c>
      <c r="CO1774" s="2">
        <v>106</v>
      </c>
      <c r="CP1774" s="2">
        <v>0</v>
      </c>
      <c r="CQ1774" s="2">
        <v>150</v>
      </c>
      <c r="CR1774" s="2">
        <v>0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106</v>
      </c>
      <c r="DC1774" s="2">
        <v>0</v>
      </c>
      <c r="DD1774" s="2">
        <v>150</v>
      </c>
      <c r="DE1774" s="2">
        <v>0</v>
      </c>
      <c r="DF1774" s="2">
        <v>143.38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0</v>
      </c>
      <c r="EF1774" s="2">
        <v>0</v>
      </c>
      <c r="EG1774" s="2">
        <v>0</v>
      </c>
      <c r="EH1774" s="2">
        <v>0</v>
      </c>
      <c r="EI1774" s="2">
        <v>0</v>
      </c>
      <c r="EJ1774" s="2">
        <v>0</v>
      </c>
      <c r="EK1774" s="2">
        <v>0</v>
      </c>
      <c r="EL1774" s="2">
        <v>0</v>
      </c>
      <c r="EM1774" s="2">
        <v>0</v>
      </c>
      <c r="EN1774" s="2">
        <v>0</v>
      </c>
      <c r="EO1774" s="2">
        <v>0</v>
      </c>
      <c r="EP1774" s="2">
        <v>0</v>
      </c>
      <c r="EQ1774" s="2">
        <v>82</v>
      </c>
      <c r="ER1774" s="2">
        <v>24</v>
      </c>
      <c r="ES1774" s="2">
        <v>0</v>
      </c>
      <c r="ET1774" s="2">
        <v>0</v>
      </c>
      <c r="EU1774" s="2">
        <v>0</v>
      </c>
      <c r="EV1774" s="2">
        <v>0</v>
      </c>
      <c r="EW1774" s="2">
        <v>0</v>
      </c>
      <c r="EX1774" s="2">
        <v>0</v>
      </c>
      <c r="EY1774" s="2">
        <v>0</v>
      </c>
      <c r="EZ1774" s="2">
        <v>0</v>
      </c>
      <c r="FA1774" s="2">
        <v>0</v>
      </c>
      <c r="FB1774" s="2">
        <v>0</v>
      </c>
      <c r="FC1774" s="2">
        <v>0</v>
      </c>
      <c r="FD1774" s="2">
        <v>0</v>
      </c>
      <c r="FE1774" s="2">
        <v>0</v>
      </c>
      <c r="FF1774" s="2">
        <v>0</v>
      </c>
      <c r="FG1774" s="2">
        <v>0</v>
      </c>
      <c r="FH1774" s="2">
        <v>0</v>
      </c>
      <c r="FI1774" s="2">
        <v>0</v>
      </c>
      <c r="FJ1774" s="2">
        <v>0</v>
      </c>
      <c r="FK1774" s="2">
        <v>0</v>
      </c>
      <c r="FL1774" s="2">
        <v>0</v>
      </c>
      <c r="FM1774" s="2">
        <v>0</v>
      </c>
      <c r="FN1774" s="2">
        <v>0</v>
      </c>
      <c r="FO1774" s="2">
        <v>0</v>
      </c>
      <c r="FP1774" s="2">
        <v>150</v>
      </c>
      <c r="FQ1774" s="2">
        <v>0</v>
      </c>
      <c r="FR1774" s="2">
        <v>0</v>
      </c>
      <c r="FS1774" s="2">
        <v>0</v>
      </c>
      <c r="FT1774" s="2">
        <v>0</v>
      </c>
      <c r="FU1774" s="2">
        <v>0</v>
      </c>
      <c r="FV1774" s="2">
        <v>0</v>
      </c>
      <c r="FW1774" s="2">
        <v>0</v>
      </c>
      <c r="FX1774" s="2">
        <v>0</v>
      </c>
      <c r="FY1774" s="2">
        <v>0</v>
      </c>
      <c r="FZ1774" s="2">
        <v>0</v>
      </c>
      <c r="GA1774" s="2">
        <v>0</v>
      </c>
      <c r="GB1774" s="2">
        <v>0</v>
      </c>
      <c r="GC1774" s="2">
        <v>0</v>
      </c>
      <c r="GD1774" s="2">
        <v>256</v>
      </c>
      <c r="GE1774" s="2">
        <v>5</v>
      </c>
      <c r="GF1774" s="2" t="s">
        <v>188</v>
      </c>
    </row>
    <row r="1775" spans="1:188" x14ac:dyDescent="0.7">
      <c r="A1775" s="2">
        <v>1744879</v>
      </c>
      <c r="B1775" s="2" t="s">
        <v>1961</v>
      </c>
      <c r="C1775" s="3">
        <v>41640</v>
      </c>
      <c r="D1775" s="2">
        <v>5</v>
      </c>
      <c r="E1775" s="2">
        <v>3</v>
      </c>
      <c r="F1775" s="2">
        <v>1</v>
      </c>
      <c r="G1775" s="2">
        <v>3</v>
      </c>
      <c r="H1775" s="2">
        <v>0</v>
      </c>
      <c r="I1775" s="2">
        <v>1</v>
      </c>
      <c r="J1775" s="2">
        <v>0</v>
      </c>
      <c r="K1775" s="2">
        <v>2</v>
      </c>
      <c r="L1775" s="2">
        <v>0</v>
      </c>
      <c r="M1775" s="2">
        <v>1</v>
      </c>
      <c r="N1775" s="2">
        <v>0</v>
      </c>
      <c r="O1775" s="2">
        <v>2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1</v>
      </c>
      <c r="AI1775" s="2">
        <v>1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0</v>
      </c>
      <c r="AP1775" s="2">
        <v>0</v>
      </c>
      <c r="AQ1775" s="2">
        <v>0</v>
      </c>
      <c r="AR1775" s="2">
        <v>1</v>
      </c>
      <c r="AS1775" s="2">
        <v>0</v>
      </c>
      <c r="AT1775" s="2">
        <v>0</v>
      </c>
      <c r="AU1775" s="2">
        <v>0</v>
      </c>
      <c r="AV1775" s="2">
        <v>1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75</v>
      </c>
      <c r="CG1775" s="2">
        <v>75</v>
      </c>
      <c r="CH1775" s="2">
        <v>0</v>
      </c>
      <c r="CI1775" s="2">
        <v>25</v>
      </c>
      <c r="CJ1775" s="2">
        <v>0</v>
      </c>
      <c r="CK1775" s="2">
        <v>50</v>
      </c>
      <c r="CL1775" s="2">
        <v>0</v>
      </c>
      <c r="CM1775" s="2">
        <v>0</v>
      </c>
      <c r="CN1775" s="2">
        <v>0</v>
      </c>
      <c r="CO1775" s="2">
        <v>25</v>
      </c>
      <c r="CP1775" s="2">
        <v>0</v>
      </c>
      <c r="CQ1775" s="2">
        <v>50</v>
      </c>
      <c r="CR1775" s="2">
        <v>0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0</v>
      </c>
      <c r="CZ1775" s="2">
        <v>0</v>
      </c>
      <c r="DA1775" s="2">
        <v>0</v>
      </c>
      <c r="DB1775" s="2">
        <v>25</v>
      </c>
      <c r="DC1775" s="2">
        <v>0</v>
      </c>
      <c r="DD1775" s="2">
        <v>50</v>
      </c>
      <c r="DE1775" s="2">
        <v>0</v>
      </c>
      <c r="DF1775" s="2">
        <v>25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0</v>
      </c>
      <c r="EE1775" s="2">
        <v>0</v>
      </c>
      <c r="EF1775" s="2">
        <v>0</v>
      </c>
      <c r="EG1775" s="2">
        <v>0</v>
      </c>
      <c r="EH1775" s="2">
        <v>0</v>
      </c>
      <c r="EI1775" s="2">
        <v>0</v>
      </c>
      <c r="EJ1775" s="2">
        <v>0</v>
      </c>
      <c r="EK1775" s="2">
        <v>0</v>
      </c>
      <c r="EL1775" s="2">
        <v>0</v>
      </c>
      <c r="EM1775" s="2">
        <v>0</v>
      </c>
      <c r="EN1775" s="2">
        <v>0</v>
      </c>
      <c r="EO1775" s="2">
        <v>0</v>
      </c>
      <c r="EP1775" s="2">
        <v>0</v>
      </c>
      <c r="EQ1775" s="2">
        <v>0</v>
      </c>
      <c r="ER1775" s="2">
        <v>0</v>
      </c>
      <c r="ES1775" s="2">
        <v>25</v>
      </c>
      <c r="ET1775" s="2">
        <v>0</v>
      </c>
      <c r="EU1775" s="2">
        <v>0</v>
      </c>
      <c r="EV1775" s="2">
        <v>0</v>
      </c>
      <c r="EW1775" s="2">
        <v>0</v>
      </c>
      <c r="EX1775" s="2">
        <v>0</v>
      </c>
      <c r="EY1775" s="2">
        <v>0</v>
      </c>
      <c r="EZ1775" s="2">
        <v>0</v>
      </c>
      <c r="FA1775" s="2">
        <v>0</v>
      </c>
      <c r="FB1775" s="2">
        <v>0</v>
      </c>
      <c r="FC1775" s="2">
        <v>0</v>
      </c>
      <c r="FD1775" s="2">
        <v>0</v>
      </c>
      <c r="FE1775" s="2">
        <v>0</v>
      </c>
      <c r="FF1775" s="2">
        <v>0</v>
      </c>
      <c r="FG1775" s="2">
        <v>0</v>
      </c>
      <c r="FH1775" s="2">
        <v>0</v>
      </c>
      <c r="FI1775" s="2">
        <v>0</v>
      </c>
      <c r="FJ1775" s="2">
        <v>0</v>
      </c>
      <c r="FK1775" s="2">
        <v>0</v>
      </c>
      <c r="FL1775" s="2">
        <v>0</v>
      </c>
      <c r="FM1775" s="2">
        <v>0</v>
      </c>
      <c r="FN1775" s="2">
        <v>25</v>
      </c>
      <c r="FO1775" s="2">
        <v>25</v>
      </c>
      <c r="FP1775" s="2">
        <v>0</v>
      </c>
      <c r="FQ1775" s="2">
        <v>0</v>
      </c>
      <c r="FR1775" s="2">
        <v>0</v>
      </c>
      <c r="FS1775" s="2">
        <v>0</v>
      </c>
      <c r="FT1775" s="2">
        <v>0</v>
      </c>
      <c r="FU1775" s="2">
        <v>0</v>
      </c>
      <c r="FV1775" s="2">
        <v>0</v>
      </c>
      <c r="FW1775" s="2">
        <v>0</v>
      </c>
      <c r="FX1775" s="2">
        <v>0</v>
      </c>
      <c r="FY1775" s="2">
        <v>0</v>
      </c>
      <c r="FZ1775" s="2">
        <v>0</v>
      </c>
      <c r="GA1775" s="2">
        <v>0</v>
      </c>
      <c r="GB1775" s="2">
        <v>0</v>
      </c>
      <c r="GC1775" s="2">
        <v>0</v>
      </c>
      <c r="GD1775" s="2">
        <v>75</v>
      </c>
      <c r="GE1775" s="2">
        <v>3</v>
      </c>
      <c r="GF1775" s="2" t="s">
        <v>188</v>
      </c>
    </row>
    <row r="1776" spans="1:188" x14ac:dyDescent="0.7">
      <c r="A1776" s="2">
        <v>1745604</v>
      </c>
      <c r="B1776" s="2" t="s">
        <v>1962</v>
      </c>
      <c r="C1776" s="3">
        <v>41640</v>
      </c>
      <c r="D1776" s="2">
        <v>5</v>
      </c>
      <c r="E1776" s="2">
        <v>3</v>
      </c>
      <c r="F1776" s="2">
        <v>1</v>
      </c>
      <c r="G1776" s="2">
        <v>3</v>
      </c>
      <c r="H1776" s="2">
        <v>0</v>
      </c>
      <c r="I1776" s="2">
        <v>1</v>
      </c>
      <c r="J1776" s="2">
        <v>0</v>
      </c>
      <c r="K1776" s="2">
        <v>1</v>
      </c>
      <c r="L1776" s="2">
        <v>0</v>
      </c>
      <c r="M1776" s="2">
        <v>1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1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1</v>
      </c>
      <c r="AI1776" s="2">
        <v>1</v>
      </c>
      <c r="AJ1776" s="2">
        <v>0</v>
      </c>
      <c r="AK1776" s="2">
        <v>0</v>
      </c>
      <c r="AL1776" s="2">
        <v>0</v>
      </c>
      <c r="AM1776" s="2">
        <v>0</v>
      </c>
      <c r="AN1776" s="2">
        <v>1</v>
      </c>
      <c r="AO1776" s="2">
        <v>0</v>
      </c>
      <c r="AP1776" s="2">
        <v>0</v>
      </c>
      <c r="AQ1776" s="2">
        <v>0</v>
      </c>
      <c r="AR1776" s="2">
        <v>1</v>
      </c>
      <c r="AS1776" s="2">
        <v>0</v>
      </c>
      <c r="AT1776" s="2">
        <v>0</v>
      </c>
      <c r="AU1776" s="2">
        <v>0</v>
      </c>
      <c r="AV1776" s="2">
        <v>1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90</v>
      </c>
      <c r="CG1776" s="2">
        <v>90</v>
      </c>
      <c r="CH1776" s="2">
        <v>0</v>
      </c>
      <c r="CI1776" s="2">
        <v>40</v>
      </c>
      <c r="CJ1776" s="2">
        <v>0</v>
      </c>
      <c r="CK1776" s="2">
        <v>50</v>
      </c>
      <c r="CL1776" s="2">
        <v>0</v>
      </c>
      <c r="CM1776" s="2">
        <v>0</v>
      </c>
      <c r="CN1776" s="2">
        <v>0</v>
      </c>
      <c r="CO1776" s="2">
        <v>40</v>
      </c>
      <c r="CP1776" s="2">
        <v>0</v>
      </c>
      <c r="CQ1776" s="2">
        <v>50</v>
      </c>
      <c r="CR1776" s="2">
        <v>0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40</v>
      </c>
      <c r="DC1776" s="2">
        <v>0</v>
      </c>
      <c r="DD1776" s="2">
        <v>50</v>
      </c>
      <c r="DE1776" s="2">
        <v>0</v>
      </c>
      <c r="DF1776" s="2">
        <v>40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0</v>
      </c>
      <c r="ED1776" s="2">
        <v>0</v>
      </c>
      <c r="EE1776" s="2">
        <v>0</v>
      </c>
      <c r="EF1776" s="2">
        <v>0</v>
      </c>
      <c r="EG1776" s="2">
        <v>0</v>
      </c>
      <c r="EH1776" s="2">
        <v>0</v>
      </c>
      <c r="EI1776" s="2">
        <v>0</v>
      </c>
      <c r="EJ1776" s="2">
        <v>0</v>
      </c>
      <c r="EK1776" s="2">
        <v>0</v>
      </c>
      <c r="EL1776" s="2">
        <v>0</v>
      </c>
      <c r="EM1776" s="2">
        <v>0</v>
      </c>
      <c r="EN1776" s="2">
        <v>0</v>
      </c>
      <c r="EO1776" s="2">
        <v>0</v>
      </c>
      <c r="EP1776" s="2">
        <v>0</v>
      </c>
      <c r="EQ1776" s="2">
        <v>40</v>
      </c>
      <c r="ER1776" s="2">
        <v>0</v>
      </c>
      <c r="ES1776" s="2">
        <v>0</v>
      </c>
      <c r="ET1776" s="2">
        <v>0</v>
      </c>
      <c r="EU1776" s="2">
        <v>0</v>
      </c>
      <c r="EV1776" s="2">
        <v>0</v>
      </c>
      <c r="EW1776" s="2">
        <v>0</v>
      </c>
      <c r="EX1776" s="2">
        <v>0</v>
      </c>
      <c r="EY1776" s="2">
        <v>0</v>
      </c>
      <c r="EZ1776" s="2">
        <v>0</v>
      </c>
      <c r="FA1776" s="2">
        <v>0</v>
      </c>
      <c r="FB1776" s="2">
        <v>0</v>
      </c>
      <c r="FC1776" s="2">
        <v>0</v>
      </c>
      <c r="FD1776" s="2">
        <v>0</v>
      </c>
      <c r="FE1776" s="2">
        <v>0</v>
      </c>
      <c r="FF1776" s="2">
        <v>0</v>
      </c>
      <c r="FG1776" s="2">
        <v>50</v>
      </c>
      <c r="FH1776" s="2">
        <v>0</v>
      </c>
      <c r="FI1776" s="2">
        <v>0</v>
      </c>
      <c r="FJ1776" s="2">
        <v>0</v>
      </c>
      <c r="FK1776" s="2">
        <v>0</v>
      </c>
      <c r="FL1776" s="2">
        <v>0</v>
      </c>
      <c r="FM1776" s="2">
        <v>0</v>
      </c>
      <c r="FN1776" s="2">
        <v>0</v>
      </c>
      <c r="FO1776" s="2">
        <v>0</v>
      </c>
      <c r="FP1776" s="2">
        <v>0</v>
      </c>
      <c r="FQ1776" s="2">
        <v>0</v>
      </c>
      <c r="FR1776" s="2">
        <v>0</v>
      </c>
      <c r="FS1776" s="2">
        <v>0</v>
      </c>
      <c r="FT1776" s="2">
        <v>0</v>
      </c>
      <c r="FU1776" s="2">
        <v>0</v>
      </c>
      <c r="FV1776" s="2">
        <v>0</v>
      </c>
      <c r="FW1776" s="2">
        <v>0</v>
      </c>
      <c r="FX1776" s="2">
        <v>0</v>
      </c>
      <c r="FY1776" s="2">
        <v>0</v>
      </c>
      <c r="FZ1776" s="2">
        <v>0</v>
      </c>
      <c r="GA1776" s="2">
        <v>0</v>
      </c>
      <c r="GB1776" s="2">
        <v>0</v>
      </c>
      <c r="GC1776" s="2">
        <v>0</v>
      </c>
      <c r="GD1776" s="2">
        <v>90</v>
      </c>
      <c r="GE1776" s="2">
        <v>2</v>
      </c>
      <c r="GF1776" s="2" t="s">
        <v>188</v>
      </c>
    </row>
    <row r="1777" spans="1:188" x14ac:dyDescent="0.7">
      <c r="A1777" s="2">
        <v>1747025</v>
      </c>
      <c r="B1777" s="2" t="s">
        <v>1963</v>
      </c>
      <c r="C1777" s="3">
        <v>41275</v>
      </c>
      <c r="D1777" s="2">
        <v>6</v>
      </c>
      <c r="E1777" s="2">
        <v>3</v>
      </c>
      <c r="F1777" s="2">
        <v>1</v>
      </c>
      <c r="G1777" s="2">
        <v>3</v>
      </c>
      <c r="H1777" s="2">
        <v>1</v>
      </c>
      <c r="I1777" s="2">
        <v>0</v>
      </c>
      <c r="J1777" s="2">
        <v>1</v>
      </c>
      <c r="K1777" s="2">
        <v>0</v>
      </c>
      <c r="L1777" s="2">
        <v>1</v>
      </c>
      <c r="M1777" s="2">
        <v>1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0</v>
      </c>
      <c r="AF1777" s="2">
        <v>0</v>
      </c>
      <c r="AG1777" s="2">
        <v>0</v>
      </c>
      <c r="AH1777" s="2">
        <v>1</v>
      </c>
      <c r="AI1777" s="2">
        <v>1</v>
      </c>
      <c r="AJ1777" s="2">
        <v>0</v>
      </c>
      <c r="AK1777" s="2">
        <v>0</v>
      </c>
      <c r="AL1777" s="2">
        <v>0</v>
      </c>
      <c r="AM1777" s="2">
        <v>0</v>
      </c>
      <c r="AN1777" s="2">
        <v>1</v>
      </c>
      <c r="AO1777" s="2">
        <v>0</v>
      </c>
      <c r="AP1777" s="2">
        <v>0</v>
      </c>
      <c r="AQ1777" s="2">
        <v>0</v>
      </c>
      <c r="AR1777" s="2">
        <v>1</v>
      </c>
      <c r="AS1777" s="2">
        <v>0</v>
      </c>
      <c r="AT1777" s="2">
        <v>0</v>
      </c>
      <c r="AU1777" s="2">
        <v>0</v>
      </c>
      <c r="AV1777" s="2">
        <v>1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1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100</v>
      </c>
      <c r="CG1777" s="2">
        <v>75</v>
      </c>
      <c r="CH1777" s="2">
        <v>25</v>
      </c>
      <c r="CI1777" s="2">
        <v>0</v>
      </c>
      <c r="CJ1777" s="2">
        <v>25</v>
      </c>
      <c r="CK1777" s="2">
        <v>0</v>
      </c>
      <c r="CL1777" s="2">
        <v>50</v>
      </c>
      <c r="CM1777" s="2">
        <v>0</v>
      </c>
      <c r="CN1777" s="2">
        <v>25</v>
      </c>
      <c r="CO1777" s="2">
        <v>0</v>
      </c>
      <c r="CP1777" s="2">
        <v>25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2">
        <v>25</v>
      </c>
      <c r="DC1777" s="2">
        <v>0</v>
      </c>
      <c r="DD1777" s="2">
        <v>25</v>
      </c>
      <c r="DE1777" s="2">
        <v>0</v>
      </c>
      <c r="DF1777" s="2">
        <v>50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25</v>
      </c>
      <c r="EH1777" s="2">
        <v>0</v>
      </c>
      <c r="EI1777" s="2">
        <v>0</v>
      </c>
      <c r="EJ1777" s="2">
        <v>0</v>
      </c>
      <c r="EK1777" s="2">
        <v>0</v>
      </c>
      <c r="EL1777" s="2">
        <v>0</v>
      </c>
      <c r="EM1777" s="2">
        <v>0</v>
      </c>
      <c r="EN1777" s="2">
        <v>0</v>
      </c>
      <c r="EO1777" s="2">
        <v>0</v>
      </c>
      <c r="EP1777" s="2">
        <v>0</v>
      </c>
      <c r="EQ1777" s="2">
        <v>0</v>
      </c>
      <c r="ER1777" s="2">
        <v>0</v>
      </c>
      <c r="ES1777" s="2">
        <v>0</v>
      </c>
      <c r="ET1777" s="2">
        <v>0</v>
      </c>
      <c r="EU1777" s="2">
        <v>0</v>
      </c>
      <c r="EV1777" s="2">
        <v>0</v>
      </c>
      <c r="EW1777" s="2">
        <v>0</v>
      </c>
      <c r="EX1777" s="2">
        <v>0</v>
      </c>
      <c r="EY1777" s="2">
        <v>0</v>
      </c>
      <c r="EZ1777" s="2">
        <v>0</v>
      </c>
      <c r="FA1777" s="2">
        <v>0</v>
      </c>
      <c r="FB1777" s="2">
        <v>25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0</v>
      </c>
      <c r="FI1777" s="2">
        <v>0</v>
      </c>
      <c r="FJ1777" s="2">
        <v>0</v>
      </c>
      <c r="FK1777" s="2">
        <v>0</v>
      </c>
      <c r="FL1777" s="2">
        <v>0</v>
      </c>
      <c r="FM1777" s="2">
        <v>0</v>
      </c>
      <c r="FN1777" s="2">
        <v>0</v>
      </c>
      <c r="FO1777" s="2">
        <v>0</v>
      </c>
      <c r="FP1777" s="2">
        <v>0</v>
      </c>
      <c r="FQ1777" s="2">
        <v>0</v>
      </c>
      <c r="FR1777" s="2">
        <v>0</v>
      </c>
      <c r="FS1777" s="2">
        <v>0</v>
      </c>
      <c r="FT1777" s="2">
        <v>0</v>
      </c>
      <c r="FU1777" s="2">
        <v>0</v>
      </c>
      <c r="FV1777" s="2">
        <v>0</v>
      </c>
      <c r="FW1777" s="2">
        <v>0</v>
      </c>
      <c r="FX1777" s="2">
        <v>0</v>
      </c>
      <c r="FY1777" s="2">
        <v>0</v>
      </c>
      <c r="FZ1777" s="2">
        <v>50</v>
      </c>
      <c r="GA1777" s="2">
        <v>0</v>
      </c>
      <c r="GB1777" s="2">
        <v>0</v>
      </c>
      <c r="GC1777" s="2">
        <v>0</v>
      </c>
      <c r="GD1777" s="2">
        <v>100</v>
      </c>
      <c r="GE1777" s="2">
        <v>3</v>
      </c>
      <c r="GF1777" s="2" t="s">
        <v>188</v>
      </c>
    </row>
    <row r="1778" spans="1:188" x14ac:dyDescent="0.7">
      <c r="A1778" s="2">
        <v>1749283</v>
      </c>
      <c r="B1778" s="2" t="s">
        <v>1964</v>
      </c>
      <c r="C1778" s="3">
        <v>41275</v>
      </c>
      <c r="D1778" s="2">
        <v>6</v>
      </c>
      <c r="E1778" s="2">
        <v>3</v>
      </c>
      <c r="F1778" s="2">
        <v>1</v>
      </c>
      <c r="G1778" s="2">
        <v>3</v>
      </c>
      <c r="H1778" s="2">
        <v>1</v>
      </c>
      <c r="I1778" s="2">
        <v>0</v>
      </c>
      <c r="J1778" s="2">
        <v>1</v>
      </c>
      <c r="K1778" s="2">
        <v>0</v>
      </c>
      <c r="L1778" s="2">
        <v>1</v>
      </c>
      <c r="M1778" s="2">
        <v>1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1</v>
      </c>
      <c r="AE1778" s="2">
        <v>0</v>
      </c>
      <c r="AF1778" s="2">
        <v>0</v>
      </c>
      <c r="AG1778" s="2">
        <v>0</v>
      </c>
      <c r="AH1778" s="2">
        <v>1</v>
      </c>
      <c r="AI1778" s="2">
        <v>1</v>
      </c>
      <c r="AJ1778" s="2">
        <v>0</v>
      </c>
      <c r="AK1778" s="2">
        <v>0</v>
      </c>
      <c r="AL1778" s="2">
        <v>0</v>
      </c>
      <c r="AM1778" s="2">
        <v>0</v>
      </c>
      <c r="AN1778" s="2">
        <v>1</v>
      </c>
      <c r="AO1778" s="2">
        <v>0</v>
      </c>
      <c r="AP1778" s="2">
        <v>0</v>
      </c>
      <c r="AQ1778" s="2">
        <v>0</v>
      </c>
      <c r="AR1778" s="2">
        <v>1</v>
      </c>
      <c r="AS1778" s="2">
        <v>0</v>
      </c>
      <c r="AT1778" s="2">
        <v>0</v>
      </c>
      <c r="AU1778" s="2">
        <v>0</v>
      </c>
      <c r="AV1778" s="2">
        <v>1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1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149</v>
      </c>
      <c r="CG1778" s="2">
        <v>124</v>
      </c>
      <c r="CH1778" s="2">
        <v>25</v>
      </c>
      <c r="CI1778" s="2">
        <v>0</v>
      </c>
      <c r="CJ1778" s="2">
        <v>25</v>
      </c>
      <c r="CK1778" s="2">
        <v>0</v>
      </c>
      <c r="CL1778" s="2">
        <v>99</v>
      </c>
      <c r="CM1778" s="2">
        <v>0</v>
      </c>
      <c r="CN1778" s="2">
        <v>25</v>
      </c>
      <c r="CO1778" s="2">
        <v>0</v>
      </c>
      <c r="CP1778" s="2">
        <v>25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25</v>
      </c>
      <c r="DC1778" s="2">
        <v>0</v>
      </c>
      <c r="DD1778" s="2">
        <v>25</v>
      </c>
      <c r="DE1778" s="2">
        <v>0</v>
      </c>
      <c r="DF1778" s="2">
        <v>99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0</v>
      </c>
      <c r="DU1778" s="2">
        <v>0</v>
      </c>
      <c r="DV1778" s="2">
        <v>0</v>
      </c>
      <c r="DW1778" s="2">
        <v>0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25</v>
      </c>
      <c r="EF1778" s="2">
        <v>0</v>
      </c>
      <c r="EG1778" s="2">
        <v>0</v>
      </c>
      <c r="EH1778" s="2">
        <v>0</v>
      </c>
      <c r="EI1778" s="2">
        <v>0</v>
      </c>
      <c r="EJ1778" s="2">
        <v>0</v>
      </c>
      <c r="EK1778" s="2">
        <v>0</v>
      </c>
      <c r="EL1778" s="2">
        <v>0</v>
      </c>
      <c r="EM1778" s="2">
        <v>0</v>
      </c>
      <c r="EN1778" s="2">
        <v>0</v>
      </c>
      <c r="EO1778" s="2">
        <v>0</v>
      </c>
      <c r="EP1778" s="2">
        <v>0</v>
      </c>
      <c r="EQ1778" s="2">
        <v>0</v>
      </c>
      <c r="ER1778" s="2">
        <v>0</v>
      </c>
      <c r="ES1778" s="2">
        <v>0</v>
      </c>
      <c r="ET1778" s="2">
        <v>0</v>
      </c>
      <c r="EU1778" s="2">
        <v>0</v>
      </c>
      <c r="EV1778" s="2">
        <v>0</v>
      </c>
      <c r="EW1778" s="2">
        <v>25</v>
      </c>
      <c r="EX1778" s="2">
        <v>0</v>
      </c>
      <c r="EY1778" s="2">
        <v>0</v>
      </c>
      <c r="EZ1778" s="2">
        <v>0</v>
      </c>
      <c r="FA1778" s="2">
        <v>0</v>
      </c>
      <c r="FB1778" s="2">
        <v>0</v>
      </c>
      <c r="FC1778" s="2">
        <v>0</v>
      </c>
      <c r="FD1778" s="2">
        <v>0</v>
      </c>
      <c r="FE1778" s="2">
        <v>0</v>
      </c>
      <c r="FF1778" s="2">
        <v>0</v>
      </c>
      <c r="FG1778" s="2">
        <v>0</v>
      </c>
      <c r="FH1778" s="2">
        <v>0</v>
      </c>
      <c r="FI1778" s="2">
        <v>0</v>
      </c>
      <c r="FJ1778" s="2">
        <v>0</v>
      </c>
      <c r="FK1778" s="2">
        <v>0</v>
      </c>
      <c r="FL1778" s="2">
        <v>0</v>
      </c>
      <c r="FM1778" s="2">
        <v>0</v>
      </c>
      <c r="FN1778" s="2">
        <v>0</v>
      </c>
      <c r="FO1778" s="2">
        <v>0</v>
      </c>
      <c r="FP1778" s="2">
        <v>0</v>
      </c>
      <c r="FQ1778" s="2">
        <v>0</v>
      </c>
      <c r="FR1778" s="2">
        <v>0</v>
      </c>
      <c r="FS1778" s="2">
        <v>0</v>
      </c>
      <c r="FT1778" s="2">
        <v>0</v>
      </c>
      <c r="FU1778" s="2">
        <v>0</v>
      </c>
      <c r="FV1778" s="2">
        <v>0</v>
      </c>
      <c r="FW1778" s="2">
        <v>0</v>
      </c>
      <c r="FX1778" s="2">
        <v>0</v>
      </c>
      <c r="FY1778" s="2">
        <v>0</v>
      </c>
      <c r="FZ1778" s="2">
        <v>0</v>
      </c>
      <c r="GA1778" s="2">
        <v>99</v>
      </c>
      <c r="GB1778" s="2">
        <v>0</v>
      </c>
      <c r="GC1778" s="2">
        <v>0</v>
      </c>
      <c r="GD1778" s="2">
        <v>149</v>
      </c>
      <c r="GE1778" s="2">
        <v>3</v>
      </c>
      <c r="GF1778" s="2" t="s">
        <v>188</v>
      </c>
    </row>
    <row r="1779" spans="1:188" x14ac:dyDescent="0.7">
      <c r="A1779" s="2">
        <v>1749647</v>
      </c>
      <c r="B1779" s="2" t="s">
        <v>1965</v>
      </c>
      <c r="C1779" s="3">
        <v>41275</v>
      </c>
      <c r="D1779" s="2">
        <v>6</v>
      </c>
      <c r="E1779" s="2">
        <v>3</v>
      </c>
      <c r="F1779" s="2">
        <v>1</v>
      </c>
      <c r="G1779" s="2">
        <v>3</v>
      </c>
      <c r="H1779" s="2">
        <v>1</v>
      </c>
      <c r="I1779" s="2">
        <v>0</v>
      </c>
      <c r="J1779" s="2">
        <v>1</v>
      </c>
      <c r="K1779" s="2">
        <v>0</v>
      </c>
      <c r="L1779" s="2">
        <v>2</v>
      </c>
      <c r="M1779" s="2">
        <v>1</v>
      </c>
      <c r="N1779" s="2">
        <v>0</v>
      </c>
      <c r="O1779" s="2">
        <v>1</v>
      </c>
      <c r="P1779" s="2">
        <v>0</v>
      </c>
      <c r="Q1779" s="2">
        <v>2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1</v>
      </c>
      <c r="AE1779" s="2">
        <v>0</v>
      </c>
      <c r="AF1779" s="2">
        <v>0</v>
      </c>
      <c r="AG1779" s="2">
        <v>0</v>
      </c>
      <c r="AH1779" s="2">
        <v>1</v>
      </c>
      <c r="AI1779" s="2">
        <v>1</v>
      </c>
      <c r="AJ1779" s="2">
        <v>0</v>
      </c>
      <c r="AK1779" s="2">
        <v>0</v>
      </c>
      <c r="AL1779" s="2">
        <v>0</v>
      </c>
      <c r="AM1779" s="2">
        <v>0</v>
      </c>
      <c r="AN1779" s="2">
        <v>1</v>
      </c>
      <c r="AO1779" s="2">
        <v>0</v>
      </c>
      <c r="AP1779" s="2">
        <v>0</v>
      </c>
      <c r="AQ1779" s="2">
        <v>0</v>
      </c>
      <c r="AR1779" s="2">
        <v>1</v>
      </c>
      <c r="AS1779" s="2">
        <v>0</v>
      </c>
      <c r="AT1779" s="2">
        <v>0</v>
      </c>
      <c r="AU1779" s="2">
        <v>0</v>
      </c>
      <c r="AV1779" s="2">
        <v>1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1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852.27</v>
      </c>
      <c r="CG1779" s="2">
        <v>827.27</v>
      </c>
      <c r="CH1779" s="2">
        <v>25</v>
      </c>
      <c r="CI1779" s="2">
        <v>0</v>
      </c>
      <c r="CJ1779" s="2">
        <v>717.27</v>
      </c>
      <c r="CK1779" s="2">
        <v>0</v>
      </c>
      <c r="CL1779" s="2">
        <v>110</v>
      </c>
      <c r="CM1779" s="2">
        <v>0</v>
      </c>
      <c r="CN1779" s="2">
        <v>25</v>
      </c>
      <c r="CO1779" s="2">
        <v>0</v>
      </c>
      <c r="CP1779" s="2">
        <v>717.27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2">
        <v>25</v>
      </c>
      <c r="DC1779" s="2">
        <v>0</v>
      </c>
      <c r="DD1779" s="2">
        <v>717.27</v>
      </c>
      <c r="DE1779" s="2">
        <v>0</v>
      </c>
      <c r="DF1779" s="2">
        <v>110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0</v>
      </c>
      <c r="DX1779" s="2">
        <v>0</v>
      </c>
      <c r="DY1779" s="2">
        <v>0</v>
      </c>
      <c r="DZ1779" s="2">
        <v>0</v>
      </c>
      <c r="EA1779" s="2">
        <v>0</v>
      </c>
      <c r="EB1779" s="2">
        <v>25</v>
      </c>
      <c r="EC1779" s="2">
        <v>0</v>
      </c>
      <c r="ED1779" s="2">
        <v>0</v>
      </c>
      <c r="EE1779" s="2">
        <v>0</v>
      </c>
      <c r="EF1779" s="2">
        <v>0</v>
      </c>
      <c r="EG1779" s="2">
        <v>0</v>
      </c>
      <c r="EH1779" s="2">
        <v>0</v>
      </c>
      <c r="EI1779" s="2">
        <v>0</v>
      </c>
      <c r="EJ1779" s="2">
        <v>0</v>
      </c>
      <c r="EK1779" s="2">
        <v>0</v>
      </c>
      <c r="EL1779" s="2">
        <v>0</v>
      </c>
      <c r="EM1779" s="2">
        <v>0</v>
      </c>
      <c r="EN1779" s="2">
        <v>0</v>
      </c>
      <c r="EO1779" s="2">
        <v>0</v>
      </c>
      <c r="EP1779" s="2">
        <v>0</v>
      </c>
      <c r="EQ1779" s="2">
        <v>0</v>
      </c>
      <c r="ER1779" s="2">
        <v>0</v>
      </c>
      <c r="ES1779" s="2">
        <v>0</v>
      </c>
      <c r="ET1779" s="2">
        <v>0</v>
      </c>
      <c r="EU1779" s="2">
        <v>0</v>
      </c>
      <c r="EV1779" s="2">
        <v>0</v>
      </c>
      <c r="EW1779" s="2">
        <v>0</v>
      </c>
      <c r="EX1779" s="2">
        <v>0</v>
      </c>
      <c r="EY1779" s="2">
        <v>0</v>
      </c>
      <c r="EZ1779" s="2">
        <v>0</v>
      </c>
      <c r="FA1779" s="2">
        <v>0</v>
      </c>
      <c r="FB1779" s="2">
        <v>717.27</v>
      </c>
      <c r="FC1779" s="2">
        <v>0</v>
      </c>
      <c r="FD1779" s="2">
        <v>0</v>
      </c>
      <c r="FE1779" s="2">
        <v>0</v>
      </c>
      <c r="FF1779" s="2">
        <v>0</v>
      </c>
      <c r="FG1779" s="2">
        <v>0</v>
      </c>
      <c r="FH1779" s="2">
        <v>0</v>
      </c>
      <c r="FI1779" s="2">
        <v>0</v>
      </c>
      <c r="FJ1779" s="2">
        <v>0</v>
      </c>
      <c r="FK1779" s="2">
        <v>0</v>
      </c>
      <c r="FL1779" s="2">
        <v>0</v>
      </c>
      <c r="FM1779" s="2">
        <v>0</v>
      </c>
      <c r="FN1779" s="2">
        <v>0</v>
      </c>
      <c r="FO1779" s="2">
        <v>0</v>
      </c>
      <c r="FP1779" s="2">
        <v>0</v>
      </c>
      <c r="FQ1779" s="2">
        <v>0</v>
      </c>
      <c r="FR1779" s="2">
        <v>0</v>
      </c>
      <c r="FS1779" s="2">
        <v>0</v>
      </c>
      <c r="FT1779" s="2">
        <v>0</v>
      </c>
      <c r="FU1779" s="2">
        <v>0</v>
      </c>
      <c r="FV1779" s="2">
        <v>0</v>
      </c>
      <c r="FW1779" s="2">
        <v>0</v>
      </c>
      <c r="FX1779" s="2">
        <v>0</v>
      </c>
      <c r="FY1779" s="2">
        <v>0</v>
      </c>
      <c r="FZ1779" s="2">
        <v>10</v>
      </c>
      <c r="GA1779" s="2">
        <v>100</v>
      </c>
      <c r="GB1779" s="2">
        <v>0</v>
      </c>
      <c r="GC1779" s="2">
        <v>0</v>
      </c>
      <c r="GD1779" s="2">
        <v>852.27</v>
      </c>
      <c r="GE1779" s="2">
        <v>4</v>
      </c>
      <c r="GF1779" s="2" t="s">
        <v>188</v>
      </c>
    </row>
    <row r="1780" spans="1:188" x14ac:dyDescent="0.7">
      <c r="A1780" s="2">
        <v>1749808</v>
      </c>
      <c r="B1780" s="2" t="s">
        <v>1966</v>
      </c>
      <c r="C1780" s="3">
        <v>41275</v>
      </c>
      <c r="D1780" s="2">
        <v>6</v>
      </c>
      <c r="E1780" s="2">
        <v>3</v>
      </c>
      <c r="F1780" s="2">
        <v>1</v>
      </c>
      <c r="G1780" s="2">
        <v>3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1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1</v>
      </c>
      <c r="AE1780" s="2">
        <v>0</v>
      </c>
      <c r="AF1780" s="2">
        <v>0</v>
      </c>
      <c r="AG1780" s="2">
        <v>0</v>
      </c>
      <c r="AH1780" s="2">
        <v>1</v>
      </c>
      <c r="AI1780" s="2">
        <v>1</v>
      </c>
      <c r="AJ1780" s="2">
        <v>0</v>
      </c>
      <c r="AK1780" s="2">
        <v>0</v>
      </c>
      <c r="AL1780" s="2">
        <v>0</v>
      </c>
      <c r="AM1780" s="2">
        <v>0</v>
      </c>
      <c r="AN1780" s="2">
        <v>1</v>
      </c>
      <c r="AO1780" s="2">
        <v>0</v>
      </c>
      <c r="AP1780" s="2">
        <v>0</v>
      </c>
      <c r="AQ1780" s="2">
        <v>0</v>
      </c>
      <c r="AR1780" s="2">
        <v>1</v>
      </c>
      <c r="AS1780" s="2">
        <v>0</v>
      </c>
      <c r="AT1780" s="2">
        <v>0</v>
      </c>
      <c r="AU1780" s="2">
        <v>0</v>
      </c>
      <c r="AV1780" s="2">
        <v>1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1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200</v>
      </c>
      <c r="CG1780" s="2">
        <v>100</v>
      </c>
      <c r="CH1780" s="2">
        <v>100</v>
      </c>
      <c r="CI1780" s="2">
        <v>0</v>
      </c>
      <c r="CJ1780" s="2">
        <v>50</v>
      </c>
      <c r="CK1780" s="2">
        <v>0</v>
      </c>
      <c r="CL1780" s="2">
        <v>50</v>
      </c>
      <c r="CM1780" s="2">
        <v>0</v>
      </c>
      <c r="CN1780" s="2">
        <v>100</v>
      </c>
      <c r="CO1780" s="2">
        <v>0</v>
      </c>
      <c r="CP1780" s="2">
        <v>50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100</v>
      </c>
      <c r="DC1780" s="2">
        <v>0</v>
      </c>
      <c r="DD1780" s="2">
        <v>50</v>
      </c>
      <c r="DE1780" s="2">
        <v>0</v>
      </c>
      <c r="DF1780" s="2">
        <v>50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0</v>
      </c>
      <c r="DZ1780" s="2">
        <v>0</v>
      </c>
      <c r="EA1780" s="2">
        <v>0</v>
      </c>
      <c r="EB1780" s="2">
        <v>0</v>
      </c>
      <c r="EC1780" s="2">
        <v>0</v>
      </c>
      <c r="ED1780" s="2">
        <v>100</v>
      </c>
      <c r="EE1780" s="2">
        <v>0</v>
      </c>
      <c r="EF1780" s="2">
        <v>0</v>
      </c>
      <c r="EG1780" s="2">
        <v>0</v>
      </c>
      <c r="EH1780" s="2">
        <v>0</v>
      </c>
      <c r="EI1780" s="2">
        <v>0</v>
      </c>
      <c r="EJ1780" s="2">
        <v>0</v>
      </c>
      <c r="EK1780" s="2">
        <v>0</v>
      </c>
      <c r="EL1780" s="2">
        <v>0</v>
      </c>
      <c r="EM1780" s="2">
        <v>0</v>
      </c>
      <c r="EN1780" s="2">
        <v>0</v>
      </c>
      <c r="EO1780" s="2">
        <v>0</v>
      </c>
      <c r="EP1780" s="2">
        <v>0</v>
      </c>
      <c r="EQ1780" s="2">
        <v>0</v>
      </c>
      <c r="ER1780" s="2">
        <v>0</v>
      </c>
      <c r="ES1780" s="2">
        <v>0</v>
      </c>
      <c r="ET1780" s="2">
        <v>0</v>
      </c>
      <c r="EU1780" s="2">
        <v>0</v>
      </c>
      <c r="EV1780" s="2">
        <v>0</v>
      </c>
      <c r="EW1780" s="2">
        <v>0</v>
      </c>
      <c r="EX1780" s="2">
        <v>0</v>
      </c>
      <c r="EY1780" s="2">
        <v>0</v>
      </c>
      <c r="EZ1780" s="2">
        <v>0</v>
      </c>
      <c r="FA1780" s="2">
        <v>0</v>
      </c>
      <c r="FB1780" s="2">
        <v>0</v>
      </c>
      <c r="FC1780" s="2">
        <v>0</v>
      </c>
      <c r="FD1780" s="2">
        <v>0</v>
      </c>
      <c r="FE1780" s="2">
        <v>50</v>
      </c>
      <c r="FF1780" s="2">
        <v>0</v>
      </c>
      <c r="FG1780" s="2">
        <v>0</v>
      </c>
      <c r="FH1780" s="2">
        <v>0</v>
      </c>
      <c r="FI1780" s="2">
        <v>0</v>
      </c>
      <c r="FJ1780" s="2">
        <v>0</v>
      </c>
      <c r="FK1780" s="2">
        <v>0</v>
      </c>
      <c r="FL1780" s="2">
        <v>0</v>
      </c>
      <c r="FM1780" s="2">
        <v>0</v>
      </c>
      <c r="FN1780" s="2">
        <v>0</v>
      </c>
      <c r="FO1780" s="2">
        <v>0</v>
      </c>
      <c r="FP1780" s="2">
        <v>0</v>
      </c>
      <c r="FQ1780" s="2">
        <v>0</v>
      </c>
      <c r="FR1780" s="2">
        <v>0</v>
      </c>
      <c r="FS1780" s="2">
        <v>0</v>
      </c>
      <c r="FT1780" s="2">
        <v>0</v>
      </c>
      <c r="FU1780" s="2">
        <v>0</v>
      </c>
      <c r="FV1780" s="2">
        <v>50</v>
      </c>
      <c r="FW1780" s="2">
        <v>0</v>
      </c>
      <c r="FX1780" s="2">
        <v>0</v>
      </c>
      <c r="FY1780" s="2">
        <v>0</v>
      </c>
      <c r="FZ1780" s="2">
        <v>0</v>
      </c>
      <c r="GA1780" s="2">
        <v>0</v>
      </c>
      <c r="GB1780" s="2">
        <v>0</v>
      </c>
      <c r="GC1780" s="2">
        <v>0</v>
      </c>
      <c r="GD1780" s="2">
        <v>200</v>
      </c>
      <c r="GE1780" s="2">
        <v>3</v>
      </c>
      <c r="GF1780" s="2" t="s">
        <v>188</v>
      </c>
    </row>
    <row r="1781" spans="1:188" x14ac:dyDescent="0.7">
      <c r="A1781" s="2">
        <v>1751649</v>
      </c>
      <c r="B1781" s="2" t="s">
        <v>1967</v>
      </c>
      <c r="C1781" s="3">
        <v>41275</v>
      </c>
      <c r="D1781" s="2">
        <v>6</v>
      </c>
      <c r="E1781" s="2">
        <v>3</v>
      </c>
      <c r="F1781" s="2">
        <v>1</v>
      </c>
      <c r="G1781" s="2">
        <v>3</v>
      </c>
      <c r="H1781" s="2">
        <v>1</v>
      </c>
      <c r="I1781" s="2">
        <v>0</v>
      </c>
      <c r="J1781" s="2">
        <v>1</v>
      </c>
      <c r="K1781" s="2">
        <v>0</v>
      </c>
      <c r="L1781" s="2">
        <v>2</v>
      </c>
      <c r="M1781" s="2">
        <v>1</v>
      </c>
      <c r="N1781" s="2">
        <v>0</v>
      </c>
      <c r="O1781" s="2">
        <v>1</v>
      </c>
      <c r="P1781" s="2">
        <v>0</v>
      </c>
      <c r="Q1781" s="2">
        <v>2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1</v>
      </c>
      <c r="AE1781" s="2">
        <v>0</v>
      </c>
      <c r="AF1781" s="2">
        <v>0</v>
      </c>
      <c r="AG1781" s="2">
        <v>0</v>
      </c>
      <c r="AH1781" s="2">
        <v>1</v>
      </c>
      <c r="AI1781" s="2">
        <v>1</v>
      </c>
      <c r="AJ1781" s="2">
        <v>0</v>
      </c>
      <c r="AK1781" s="2">
        <v>0</v>
      </c>
      <c r="AL1781" s="2">
        <v>0</v>
      </c>
      <c r="AM1781" s="2">
        <v>0</v>
      </c>
      <c r="AN1781" s="2">
        <v>1</v>
      </c>
      <c r="AO1781" s="2">
        <v>0</v>
      </c>
      <c r="AP1781" s="2">
        <v>0</v>
      </c>
      <c r="AQ1781" s="2">
        <v>0</v>
      </c>
      <c r="AR1781" s="2">
        <v>1</v>
      </c>
      <c r="AS1781" s="2">
        <v>0</v>
      </c>
      <c r="AT1781" s="2">
        <v>0</v>
      </c>
      <c r="AU1781" s="2">
        <v>0</v>
      </c>
      <c r="AV1781" s="2">
        <v>1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1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80</v>
      </c>
      <c r="CG1781" s="2">
        <v>55</v>
      </c>
      <c r="CH1781" s="2">
        <v>25</v>
      </c>
      <c r="CI1781" s="2">
        <v>0</v>
      </c>
      <c r="CJ1781" s="2">
        <v>25</v>
      </c>
      <c r="CK1781" s="2">
        <v>0</v>
      </c>
      <c r="CL1781" s="2">
        <v>30</v>
      </c>
      <c r="CM1781" s="2">
        <v>0</v>
      </c>
      <c r="CN1781" s="2">
        <v>25</v>
      </c>
      <c r="CO1781" s="2">
        <v>0</v>
      </c>
      <c r="CP1781" s="2">
        <v>25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2">
        <v>25</v>
      </c>
      <c r="DC1781" s="2">
        <v>0</v>
      </c>
      <c r="DD1781" s="2">
        <v>25</v>
      </c>
      <c r="DE1781" s="2">
        <v>0</v>
      </c>
      <c r="DF1781" s="2">
        <v>30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0</v>
      </c>
      <c r="DY1781" s="2">
        <v>0</v>
      </c>
      <c r="DZ1781" s="2">
        <v>0</v>
      </c>
      <c r="EA1781" s="2">
        <v>25</v>
      </c>
      <c r="EB1781" s="2">
        <v>0</v>
      </c>
      <c r="EC1781" s="2">
        <v>0</v>
      </c>
      <c r="ED1781" s="2">
        <v>0</v>
      </c>
      <c r="EE1781" s="2">
        <v>0</v>
      </c>
      <c r="EF1781" s="2">
        <v>0</v>
      </c>
      <c r="EG1781" s="2">
        <v>0</v>
      </c>
      <c r="EH1781" s="2">
        <v>0</v>
      </c>
      <c r="EI1781" s="2">
        <v>0</v>
      </c>
      <c r="EJ1781" s="2">
        <v>0</v>
      </c>
      <c r="EK1781" s="2">
        <v>0</v>
      </c>
      <c r="EL1781" s="2">
        <v>0</v>
      </c>
      <c r="EM1781" s="2">
        <v>0</v>
      </c>
      <c r="EN1781" s="2">
        <v>0</v>
      </c>
      <c r="EO1781" s="2">
        <v>0</v>
      </c>
      <c r="EP1781" s="2">
        <v>0</v>
      </c>
      <c r="EQ1781" s="2">
        <v>0</v>
      </c>
      <c r="ER1781" s="2">
        <v>0</v>
      </c>
      <c r="ES1781" s="2">
        <v>0</v>
      </c>
      <c r="ET1781" s="2">
        <v>0</v>
      </c>
      <c r="EU1781" s="2">
        <v>0</v>
      </c>
      <c r="EV1781" s="2">
        <v>0</v>
      </c>
      <c r="EW1781" s="2">
        <v>0</v>
      </c>
      <c r="EX1781" s="2">
        <v>0</v>
      </c>
      <c r="EY1781" s="2">
        <v>0</v>
      </c>
      <c r="EZ1781" s="2">
        <v>0</v>
      </c>
      <c r="FA1781" s="2">
        <v>25</v>
      </c>
      <c r="FB1781" s="2">
        <v>0</v>
      </c>
      <c r="FC1781" s="2">
        <v>0</v>
      </c>
      <c r="FD1781" s="2">
        <v>0</v>
      </c>
      <c r="FE1781" s="2">
        <v>0</v>
      </c>
      <c r="FF1781" s="2">
        <v>0</v>
      </c>
      <c r="FG1781" s="2">
        <v>0</v>
      </c>
      <c r="FH1781" s="2">
        <v>0</v>
      </c>
      <c r="FI1781" s="2">
        <v>0</v>
      </c>
      <c r="FJ1781" s="2">
        <v>0</v>
      </c>
      <c r="FK1781" s="2">
        <v>0</v>
      </c>
      <c r="FL1781" s="2">
        <v>0</v>
      </c>
      <c r="FM1781" s="2">
        <v>0</v>
      </c>
      <c r="FN1781" s="2">
        <v>0</v>
      </c>
      <c r="FO1781" s="2">
        <v>0</v>
      </c>
      <c r="FP1781" s="2">
        <v>0</v>
      </c>
      <c r="FQ1781" s="2">
        <v>0</v>
      </c>
      <c r="FR1781" s="2">
        <v>0</v>
      </c>
      <c r="FS1781" s="2">
        <v>15</v>
      </c>
      <c r="FT1781" s="2">
        <v>0</v>
      </c>
      <c r="FU1781" s="2">
        <v>0</v>
      </c>
      <c r="FV1781" s="2">
        <v>0</v>
      </c>
      <c r="FW1781" s="2">
        <v>0</v>
      </c>
      <c r="FX1781" s="2">
        <v>0</v>
      </c>
      <c r="FY1781" s="2">
        <v>15</v>
      </c>
      <c r="FZ1781" s="2">
        <v>0</v>
      </c>
      <c r="GA1781" s="2">
        <v>0</v>
      </c>
      <c r="GB1781" s="2">
        <v>0</v>
      </c>
      <c r="GC1781" s="2">
        <v>0</v>
      </c>
      <c r="GD1781" s="2">
        <v>80</v>
      </c>
      <c r="GE1781" s="2">
        <v>4</v>
      </c>
      <c r="GF1781" s="2" t="s">
        <v>188</v>
      </c>
    </row>
    <row r="1782" spans="1:188" x14ac:dyDescent="0.7">
      <c r="A1782" s="2">
        <v>1752335</v>
      </c>
      <c r="B1782" s="2" t="s">
        <v>1968</v>
      </c>
      <c r="C1782" s="3">
        <v>41275</v>
      </c>
      <c r="D1782" s="2">
        <v>6</v>
      </c>
      <c r="E1782" s="2">
        <v>3</v>
      </c>
      <c r="F1782" s="2">
        <v>1</v>
      </c>
      <c r="G1782" s="2">
        <v>3</v>
      </c>
      <c r="H1782" s="2">
        <v>1</v>
      </c>
      <c r="I1782" s="2">
        <v>0</v>
      </c>
      <c r="J1782" s="2">
        <v>1</v>
      </c>
      <c r="K1782" s="2">
        <v>0</v>
      </c>
      <c r="L1782" s="2">
        <v>1</v>
      </c>
      <c r="M1782" s="2">
        <v>1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1</v>
      </c>
      <c r="AE1782" s="2">
        <v>0</v>
      </c>
      <c r="AF1782" s="2">
        <v>0</v>
      </c>
      <c r="AG1782" s="2">
        <v>0</v>
      </c>
      <c r="AH1782" s="2">
        <v>1</v>
      </c>
      <c r="AI1782" s="2">
        <v>1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0</v>
      </c>
      <c r="AP1782" s="2">
        <v>0</v>
      </c>
      <c r="AQ1782" s="2">
        <v>0</v>
      </c>
      <c r="AR1782" s="2">
        <v>1</v>
      </c>
      <c r="AS1782" s="2">
        <v>0</v>
      </c>
      <c r="AT1782" s="2">
        <v>0</v>
      </c>
      <c r="AU1782" s="2">
        <v>0</v>
      </c>
      <c r="AV1782" s="2">
        <v>1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1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75</v>
      </c>
      <c r="CG1782" s="2">
        <v>50</v>
      </c>
      <c r="CH1782" s="2">
        <v>25</v>
      </c>
      <c r="CI1782" s="2">
        <v>0</v>
      </c>
      <c r="CJ1782" s="2">
        <v>25</v>
      </c>
      <c r="CK1782" s="2">
        <v>0</v>
      </c>
      <c r="CL1782" s="2">
        <v>25</v>
      </c>
      <c r="CM1782" s="2">
        <v>0</v>
      </c>
      <c r="CN1782" s="2">
        <v>25</v>
      </c>
      <c r="CO1782" s="2">
        <v>0</v>
      </c>
      <c r="CP1782" s="2">
        <v>25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25</v>
      </c>
      <c r="DC1782" s="2">
        <v>0</v>
      </c>
      <c r="DD1782" s="2">
        <v>25</v>
      </c>
      <c r="DE1782" s="2">
        <v>0</v>
      </c>
      <c r="DF1782" s="2">
        <v>25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25</v>
      </c>
      <c r="EF1782" s="2">
        <v>0</v>
      </c>
      <c r="EG1782" s="2">
        <v>0</v>
      </c>
      <c r="EH1782" s="2">
        <v>0</v>
      </c>
      <c r="EI1782" s="2">
        <v>0</v>
      </c>
      <c r="EJ1782" s="2">
        <v>0</v>
      </c>
      <c r="EK1782" s="2">
        <v>0</v>
      </c>
      <c r="EL1782" s="2">
        <v>0</v>
      </c>
      <c r="EM1782" s="2">
        <v>0</v>
      </c>
      <c r="EN1782" s="2">
        <v>0</v>
      </c>
      <c r="EO1782" s="2">
        <v>0</v>
      </c>
      <c r="EP1782" s="2">
        <v>0</v>
      </c>
      <c r="EQ1782" s="2">
        <v>0</v>
      </c>
      <c r="ER1782" s="2">
        <v>0</v>
      </c>
      <c r="ES1782" s="2">
        <v>0</v>
      </c>
      <c r="ET1782" s="2">
        <v>0</v>
      </c>
      <c r="EU1782" s="2">
        <v>0</v>
      </c>
      <c r="EV1782" s="2">
        <v>0</v>
      </c>
      <c r="EW1782" s="2">
        <v>0</v>
      </c>
      <c r="EX1782" s="2">
        <v>0</v>
      </c>
      <c r="EY1782" s="2">
        <v>0</v>
      </c>
      <c r="EZ1782" s="2">
        <v>0</v>
      </c>
      <c r="FA1782" s="2">
        <v>0</v>
      </c>
      <c r="FB1782" s="2">
        <v>25</v>
      </c>
      <c r="FC1782" s="2">
        <v>0</v>
      </c>
      <c r="FD1782" s="2">
        <v>0</v>
      </c>
      <c r="FE1782" s="2">
        <v>0</v>
      </c>
      <c r="FF1782" s="2">
        <v>0</v>
      </c>
      <c r="FG1782" s="2">
        <v>0</v>
      </c>
      <c r="FH1782" s="2">
        <v>0</v>
      </c>
      <c r="FI1782" s="2">
        <v>0</v>
      </c>
      <c r="FJ1782" s="2">
        <v>0</v>
      </c>
      <c r="FK1782" s="2">
        <v>0</v>
      </c>
      <c r="FL1782" s="2">
        <v>0</v>
      </c>
      <c r="FM1782" s="2">
        <v>0</v>
      </c>
      <c r="FN1782" s="2">
        <v>0</v>
      </c>
      <c r="FO1782" s="2">
        <v>0</v>
      </c>
      <c r="FP1782" s="2">
        <v>0</v>
      </c>
      <c r="FQ1782" s="2">
        <v>0</v>
      </c>
      <c r="FR1782" s="2">
        <v>0</v>
      </c>
      <c r="FS1782" s="2">
        <v>0</v>
      </c>
      <c r="FT1782" s="2">
        <v>25</v>
      </c>
      <c r="FU1782" s="2">
        <v>0</v>
      </c>
      <c r="FV1782" s="2">
        <v>0</v>
      </c>
      <c r="FW1782" s="2">
        <v>0</v>
      </c>
      <c r="FX1782" s="2">
        <v>0</v>
      </c>
      <c r="FY1782" s="2">
        <v>0</v>
      </c>
      <c r="FZ1782" s="2">
        <v>0</v>
      </c>
      <c r="GA1782" s="2">
        <v>0</v>
      </c>
      <c r="GB1782" s="2">
        <v>0</v>
      </c>
      <c r="GC1782" s="2">
        <v>0</v>
      </c>
      <c r="GD1782" s="2">
        <v>75</v>
      </c>
      <c r="GE1782" s="2">
        <v>3</v>
      </c>
      <c r="GF1782" s="2" t="s">
        <v>188</v>
      </c>
    </row>
    <row r="1783" spans="1:188" x14ac:dyDescent="0.7">
      <c r="A1783" s="2">
        <v>1752843</v>
      </c>
      <c r="B1783" s="2" t="s">
        <v>1969</v>
      </c>
      <c r="C1783" s="3">
        <v>41275</v>
      </c>
      <c r="D1783" s="2">
        <v>6</v>
      </c>
      <c r="E1783" s="2">
        <v>3</v>
      </c>
      <c r="F1783" s="2">
        <v>1</v>
      </c>
      <c r="G1783" s="2">
        <v>3</v>
      </c>
      <c r="H1783" s="2">
        <v>1</v>
      </c>
      <c r="I1783" s="2">
        <v>0</v>
      </c>
      <c r="J1783" s="2">
        <v>2</v>
      </c>
      <c r="K1783" s="2">
        <v>0</v>
      </c>
      <c r="L1783" s="2">
        <v>3</v>
      </c>
      <c r="M1783" s="2">
        <v>1</v>
      </c>
      <c r="N1783" s="2">
        <v>0</v>
      </c>
      <c r="O1783" s="2">
        <v>2</v>
      </c>
      <c r="P1783" s="2">
        <v>0</v>
      </c>
      <c r="Q1783" s="2">
        <v>3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1</v>
      </c>
      <c r="AE1783" s="2">
        <v>0</v>
      </c>
      <c r="AF1783" s="2">
        <v>0</v>
      </c>
      <c r="AG1783" s="2">
        <v>0</v>
      </c>
      <c r="AH1783" s="2">
        <v>1</v>
      </c>
      <c r="AI1783" s="2">
        <v>1</v>
      </c>
      <c r="AJ1783" s="2">
        <v>0</v>
      </c>
      <c r="AK1783" s="2">
        <v>0</v>
      </c>
      <c r="AL1783" s="2">
        <v>0</v>
      </c>
      <c r="AM1783" s="2">
        <v>0</v>
      </c>
      <c r="AN1783" s="2">
        <v>1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0</v>
      </c>
      <c r="AU1783" s="2">
        <v>0</v>
      </c>
      <c r="AV1783" s="2">
        <v>1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1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756.21</v>
      </c>
      <c r="CG1783" s="2">
        <v>692.82</v>
      </c>
      <c r="CH1783" s="2">
        <v>63.39</v>
      </c>
      <c r="CI1783" s="2">
        <v>0</v>
      </c>
      <c r="CJ1783" s="2">
        <v>300</v>
      </c>
      <c r="CK1783" s="2">
        <v>0</v>
      </c>
      <c r="CL1783" s="2">
        <v>392.82</v>
      </c>
      <c r="CM1783" s="2">
        <v>0</v>
      </c>
      <c r="CN1783" s="2">
        <v>63.39</v>
      </c>
      <c r="CO1783" s="2">
        <v>0</v>
      </c>
      <c r="CP1783" s="2">
        <v>300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63.39</v>
      </c>
      <c r="DC1783" s="2">
        <v>0</v>
      </c>
      <c r="DD1783" s="2">
        <v>300</v>
      </c>
      <c r="DE1783" s="2">
        <v>0</v>
      </c>
      <c r="DF1783" s="2">
        <v>392.82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0</v>
      </c>
      <c r="DZ1783" s="2">
        <v>0</v>
      </c>
      <c r="EA1783" s="2">
        <v>0</v>
      </c>
      <c r="EB1783" s="2">
        <v>0</v>
      </c>
      <c r="EC1783" s="2">
        <v>0</v>
      </c>
      <c r="ED1783" s="2">
        <v>0</v>
      </c>
      <c r="EE1783" s="2">
        <v>63.39</v>
      </c>
      <c r="EF1783" s="2">
        <v>0</v>
      </c>
      <c r="EG1783" s="2">
        <v>0</v>
      </c>
      <c r="EH1783" s="2">
        <v>0</v>
      </c>
      <c r="EI1783" s="2">
        <v>0</v>
      </c>
      <c r="EJ1783" s="2">
        <v>0</v>
      </c>
      <c r="EK1783" s="2">
        <v>0</v>
      </c>
      <c r="EL1783" s="2">
        <v>0</v>
      </c>
      <c r="EM1783" s="2">
        <v>0</v>
      </c>
      <c r="EN1783" s="2">
        <v>0</v>
      </c>
      <c r="EO1783" s="2">
        <v>0</v>
      </c>
      <c r="EP1783" s="2">
        <v>0</v>
      </c>
      <c r="EQ1783" s="2">
        <v>0</v>
      </c>
      <c r="ER1783" s="2">
        <v>0</v>
      </c>
      <c r="ES1783" s="2">
        <v>0</v>
      </c>
      <c r="ET1783" s="2">
        <v>0</v>
      </c>
      <c r="EU1783" s="2">
        <v>0</v>
      </c>
      <c r="EV1783" s="2">
        <v>0</v>
      </c>
      <c r="EW1783" s="2">
        <v>0</v>
      </c>
      <c r="EX1783" s="2">
        <v>150</v>
      </c>
      <c r="EY1783" s="2">
        <v>0</v>
      </c>
      <c r="EZ1783" s="2">
        <v>0</v>
      </c>
      <c r="FA1783" s="2">
        <v>0</v>
      </c>
      <c r="FB1783" s="2">
        <v>0</v>
      </c>
      <c r="FC1783" s="2">
        <v>150</v>
      </c>
      <c r="FD1783" s="2">
        <v>0</v>
      </c>
      <c r="FE1783" s="2">
        <v>0</v>
      </c>
      <c r="FF1783" s="2">
        <v>0</v>
      </c>
      <c r="FG1783" s="2">
        <v>0</v>
      </c>
      <c r="FH1783" s="2">
        <v>0</v>
      </c>
      <c r="FI1783" s="2">
        <v>0</v>
      </c>
      <c r="FJ1783" s="2">
        <v>0</v>
      </c>
      <c r="FK1783" s="2">
        <v>0</v>
      </c>
      <c r="FL1783" s="2">
        <v>0</v>
      </c>
      <c r="FM1783" s="2">
        <v>0</v>
      </c>
      <c r="FN1783" s="2">
        <v>0</v>
      </c>
      <c r="FO1783" s="2">
        <v>0</v>
      </c>
      <c r="FP1783" s="2">
        <v>0</v>
      </c>
      <c r="FQ1783" s="2">
        <v>0</v>
      </c>
      <c r="FR1783" s="2">
        <v>0</v>
      </c>
      <c r="FS1783" s="2">
        <v>347.64</v>
      </c>
      <c r="FT1783" s="2">
        <v>0</v>
      </c>
      <c r="FU1783" s="2">
        <v>0</v>
      </c>
      <c r="FV1783" s="2">
        <v>0</v>
      </c>
      <c r="FW1783" s="2">
        <v>0</v>
      </c>
      <c r="FX1783" s="2">
        <v>0</v>
      </c>
      <c r="FY1783" s="2">
        <v>0</v>
      </c>
      <c r="FZ1783" s="2">
        <v>0</v>
      </c>
      <c r="GA1783" s="2">
        <v>45.18</v>
      </c>
      <c r="GB1783" s="2">
        <v>0</v>
      </c>
      <c r="GC1783" s="2">
        <v>0</v>
      </c>
      <c r="GD1783" s="2">
        <v>756.21</v>
      </c>
      <c r="GE1783" s="2">
        <v>6</v>
      </c>
      <c r="GF1783" s="2" t="s">
        <v>188</v>
      </c>
    </row>
    <row r="1784" spans="1:188" x14ac:dyDescent="0.7">
      <c r="A1784" s="2">
        <v>1752913</v>
      </c>
      <c r="B1784" s="2" t="s">
        <v>1970</v>
      </c>
      <c r="C1784" s="3">
        <v>41275</v>
      </c>
      <c r="D1784" s="2">
        <v>6</v>
      </c>
      <c r="E1784" s="2">
        <v>4</v>
      </c>
      <c r="F1784" s="2">
        <v>2</v>
      </c>
      <c r="G1784" s="2">
        <v>4</v>
      </c>
      <c r="H1784" s="2">
        <v>1</v>
      </c>
      <c r="I1784" s="2">
        <v>0</v>
      </c>
      <c r="J1784" s="2">
        <v>2</v>
      </c>
      <c r="K1784" s="2">
        <v>0</v>
      </c>
      <c r="L1784" s="2">
        <v>1</v>
      </c>
      <c r="M1784" s="2">
        <v>1</v>
      </c>
      <c r="N1784" s="2">
        <v>0</v>
      </c>
      <c r="O1784" s="2">
        <v>2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1</v>
      </c>
      <c r="AI1784" s="2">
        <v>1</v>
      </c>
      <c r="AJ1784" s="2">
        <v>0</v>
      </c>
      <c r="AK1784" s="2">
        <v>0</v>
      </c>
      <c r="AL1784" s="2">
        <v>0</v>
      </c>
      <c r="AM1784" s="2">
        <v>0</v>
      </c>
      <c r="AN1784" s="2">
        <v>1</v>
      </c>
      <c r="AO1784" s="2">
        <v>0</v>
      </c>
      <c r="AP1784" s="2">
        <v>0</v>
      </c>
      <c r="AQ1784" s="2">
        <v>0</v>
      </c>
      <c r="AR1784" s="2">
        <v>1</v>
      </c>
      <c r="AS1784" s="2">
        <v>0</v>
      </c>
      <c r="AT1784" s="2">
        <v>0</v>
      </c>
      <c r="AU1784" s="2">
        <v>0</v>
      </c>
      <c r="AV1784" s="2">
        <v>1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100</v>
      </c>
      <c r="CG1784" s="2">
        <v>60</v>
      </c>
      <c r="CH1784" s="2">
        <v>50</v>
      </c>
      <c r="CI1784" s="2">
        <v>0</v>
      </c>
      <c r="CJ1784" s="2">
        <v>50</v>
      </c>
      <c r="CK1784" s="2">
        <v>0</v>
      </c>
      <c r="CL1784" s="2">
        <v>10</v>
      </c>
      <c r="CM1784" s="2">
        <v>0</v>
      </c>
      <c r="CN1784" s="2">
        <v>50</v>
      </c>
      <c r="CO1784" s="2">
        <v>0</v>
      </c>
      <c r="CP1784" s="2">
        <v>50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50</v>
      </c>
      <c r="DC1784" s="2">
        <v>0</v>
      </c>
      <c r="DD1784" s="2">
        <v>50</v>
      </c>
      <c r="DE1784" s="2">
        <v>0</v>
      </c>
      <c r="DF1784" s="2">
        <v>10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50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>
        <v>0</v>
      </c>
      <c r="EJ1784" s="2">
        <v>0</v>
      </c>
      <c r="EK1784" s="2">
        <v>0</v>
      </c>
      <c r="EL1784" s="2">
        <v>0</v>
      </c>
      <c r="EM1784" s="2">
        <v>0</v>
      </c>
      <c r="EN1784" s="2">
        <v>0</v>
      </c>
      <c r="EO1784" s="2">
        <v>0</v>
      </c>
      <c r="EP1784" s="2">
        <v>0</v>
      </c>
      <c r="EQ1784" s="2">
        <v>0</v>
      </c>
      <c r="ER1784" s="2">
        <v>0</v>
      </c>
      <c r="ES1784" s="2">
        <v>0</v>
      </c>
      <c r="ET1784" s="2">
        <v>0</v>
      </c>
      <c r="EU1784" s="2">
        <v>0</v>
      </c>
      <c r="EV1784" s="2">
        <v>0</v>
      </c>
      <c r="EW1784" s="2">
        <v>25</v>
      </c>
      <c r="EX1784" s="2">
        <v>0</v>
      </c>
      <c r="EY1784" s="2">
        <v>0</v>
      </c>
      <c r="EZ1784" s="2">
        <v>0</v>
      </c>
      <c r="FA1784" s="2">
        <v>25</v>
      </c>
      <c r="FB1784" s="2">
        <v>0</v>
      </c>
      <c r="FC1784" s="2">
        <v>0</v>
      </c>
      <c r="FD1784" s="2">
        <v>0</v>
      </c>
      <c r="FE1784" s="2">
        <v>0</v>
      </c>
      <c r="FF1784" s="2">
        <v>0</v>
      </c>
      <c r="FG1784" s="2">
        <v>0</v>
      </c>
      <c r="FH1784" s="2">
        <v>0</v>
      </c>
      <c r="FI1784" s="2">
        <v>0</v>
      </c>
      <c r="FJ1784" s="2">
        <v>0</v>
      </c>
      <c r="FK1784" s="2">
        <v>0</v>
      </c>
      <c r="FL1784" s="2">
        <v>0</v>
      </c>
      <c r="FM1784" s="2">
        <v>0</v>
      </c>
      <c r="FN1784" s="2">
        <v>0</v>
      </c>
      <c r="FO1784" s="2">
        <v>0</v>
      </c>
      <c r="FP1784" s="2">
        <v>0</v>
      </c>
      <c r="FQ1784" s="2">
        <v>0</v>
      </c>
      <c r="FR1784" s="2">
        <v>0</v>
      </c>
      <c r="FS1784" s="2">
        <v>0</v>
      </c>
      <c r="FT1784" s="2">
        <v>0</v>
      </c>
      <c r="FU1784" s="2">
        <v>0</v>
      </c>
      <c r="FV1784" s="2">
        <v>0</v>
      </c>
      <c r="FW1784" s="2">
        <v>0</v>
      </c>
      <c r="FX1784" s="2">
        <v>0</v>
      </c>
      <c r="FY1784" s="2">
        <v>0</v>
      </c>
      <c r="FZ1784" s="2">
        <v>0</v>
      </c>
      <c r="GA1784" s="2">
        <v>0</v>
      </c>
      <c r="GB1784" s="2">
        <v>10</v>
      </c>
      <c r="GC1784" s="2">
        <v>0</v>
      </c>
      <c r="GD1784" s="2">
        <v>110</v>
      </c>
      <c r="GE1784" s="2">
        <v>4</v>
      </c>
      <c r="GF1784" s="2" t="s">
        <v>188</v>
      </c>
    </row>
    <row r="1785" spans="1:188" x14ac:dyDescent="0.7">
      <c r="A1785" s="2">
        <v>1754278</v>
      </c>
      <c r="B1785" s="2" t="s">
        <v>1971</v>
      </c>
      <c r="C1785" s="3">
        <v>41275</v>
      </c>
      <c r="D1785" s="2">
        <v>6</v>
      </c>
      <c r="E1785" s="2">
        <v>4</v>
      </c>
      <c r="F1785" s="2">
        <v>2</v>
      </c>
      <c r="G1785" s="2">
        <v>4</v>
      </c>
      <c r="H1785" s="2">
        <v>8</v>
      </c>
      <c r="I1785" s="2">
        <v>0</v>
      </c>
      <c r="J1785" s="2">
        <v>3</v>
      </c>
      <c r="K1785" s="2">
        <v>0</v>
      </c>
      <c r="L1785" s="2">
        <v>2</v>
      </c>
      <c r="M1785" s="2">
        <v>8</v>
      </c>
      <c r="N1785" s="2">
        <v>0</v>
      </c>
      <c r="O1785" s="2">
        <v>3</v>
      </c>
      <c r="P1785" s="2">
        <v>0</v>
      </c>
      <c r="Q1785" s="2">
        <v>2</v>
      </c>
      <c r="R1785" s="2">
        <v>0</v>
      </c>
      <c r="S1785" s="2">
        <v>0</v>
      </c>
      <c r="T1785" s="2">
        <v>0</v>
      </c>
      <c r="U1785" s="2">
        <v>0</v>
      </c>
      <c r="V1785" s="2">
        <v>1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1</v>
      </c>
      <c r="AI1785" s="2">
        <v>1</v>
      </c>
      <c r="AJ1785" s="2">
        <v>0</v>
      </c>
      <c r="AK1785" s="2">
        <v>0</v>
      </c>
      <c r="AL1785" s="2">
        <v>0</v>
      </c>
      <c r="AM1785" s="2">
        <v>0</v>
      </c>
      <c r="AN1785" s="2">
        <v>1</v>
      </c>
      <c r="AO1785" s="2">
        <v>0</v>
      </c>
      <c r="AP1785" s="2">
        <v>0</v>
      </c>
      <c r="AQ1785" s="2">
        <v>0</v>
      </c>
      <c r="AR1785" s="2">
        <v>1</v>
      </c>
      <c r="AS1785" s="2">
        <v>0</v>
      </c>
      <c r="AT1785" s="2">
        <v>0</v>
      </c>
      <c r="AU1785" s="2">
        <v>0</v>
      </c>
      <c r="AV1785" s="2">
        <v>1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1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495</v>
      </c>
      <c r="CG1785" s="2">
        <v>310</v>
      </c>
      <c r="CH1785" s="2">
        <v>220</v>
      </c>
      <c r="CI1785" s="2">
        <v>0</v>
      </c>
      <c r="CJ1785" s="2">
        <v>275</v>
      </c>
      <c r="CK1785" s="2">
        <v>0</v>
      </c>
      <c r="CL1785" s="2">
        <v>35</v>
      </c>
      <c r="CM1785" s="2">
        <v>0</v>
      </c>
      <c r="CN1785" s="2">
        <v>220</v>
      </c>
      <c r="CO1785" s="2">
        <v>0</v>
      </c>
      <c r="CP1785" s="2">
        <v>275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220</v>
      </c>
      <c r="DC1785" s="2">
        <v>0</v>
      </c>
      <c r="DD1785" s="2">
        <v>275</v>
      </c>
      <c r="DE1785" s="2">
        <v>0</v>
      </c>
      <c r="DF1785" s="2">
        <v>35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20</v>
      </c>
      <c r="DX1785" s="2">
        <v>0</v>
      </c>
      <c r="DY1785" s="2">
        <v>0</v>
      </c>
      <c r="DZ1785" s="2">
        <v>0</v>
      </c>
      <c r="EA1785" s="2">
        <v>0</v>
      </c>
      <c r="EB1785" s="2">
        <v>0</v>
      </c>
      <c r="EC1785" s="2">
        <v>100</v>
      </c>
      <c r="ED1785" s="2">
        <v>75</v>
      </c>
      <c r="EE1785" s="2">
        <v>0</v>
      </c>
      <c r="EF1785" s="2">
        <v>0</v>
      </c>
      <c r="EG1785" s="2">
        <v>25</v>
      </c>
      <c r="EH1785" s="2">
        <v>0</v>
      </c>
      <c r="EI1785" s="2">
        <v>0</v>
      </c>
      <c r="EJ1785" s="2">
        <v>0</v>
      </c>
      <c r="EK1785" s="2">
        <v>0</v>
      </c>
      <c r="EL1785" s="2">
        <v>0</v>
      </c>
      <c r="EM1785" s="2">
        <v>0</v>
      </c>
      <c r="EN1785" s="2">
        <v>0</v>
      </c>
      <c r="EO1785" s="2">
        <v>0</v>
      </c>
      <c r="EP1785" s="2">
        <v>0</v>
      </c>
      <c r="EQ1785" s="2">
        <v>0</v>
      </c>
      <c r="ER1785" s="2">
        <v>0</v>
      </c>
      <c r="ES1785" s="2">
        <v>0</v>
      </c>
      <c r="ET1785" s="2">
        <v>0</v>
      </c>
      <c r="EU1785" s="2">
        <v>0</v>
      </c>
      <c r="EV1785" s="2">
        <v>225</v>
      </c>
      <c r="EW1785" s="2">
        <v>0</v>
      </c>
      <c r="EX1785" s="2">
        <v>0</v>
      </c>
      <c r="EY1785" s="2">
        <v>50</v>
      </c>
      <c r="EZ1785" s="2">
        <v>0</v>
      </c>
      <c r="FA1785" s="2">
        <v>0</v>
      </c>
      <c r="FB1785" s="2">
        <v>0</v>
      </c>
      <c r="FC1785" s="2">
        <v>0</v>
      </c>
      <c r="FD1785" s="2">
        <v>0</v>
      </c>
      <c r="FE1785" s="2">
        <v>0</v>
      </c>
      <c r="FF1785" s="2">
        <v>0</v>
      </c>
      <c r="FG1785" s="2">
        <v>0</v>
      </c>
      <c r="FH1785" s="2">
        <v>0</v>
      </c>
      <c r="FI1785" s="2">
        <v>0</v>
      </c>
      <c r="FJ1785" s="2">
        <v>0</v>
      </c>
      <c r="FK1785" s="2">
        <v>0</v>
      </c>
      <c r="FL1785" s="2">
        <v>0</v>
      </c>
      <c r="FM1785" s="2">
        <v>0</v>
      </c>
      <c r="FN1785" s="2">
        <v>0</v>
      </c>
      <c r="FO1785" s="2">
        <v>0</v>
      </c>
      <c r="FP1785" s="2">
        <v>0</v>
      </c>
      <c r="FQ1785" s="2">
        <v>0</v>
      </c>
      <c r="FR1785" s="2">
        <v>0</v>
      </c>
      <c r="FS1785" s="2">
        <v>0</v>
      </c>
      <c r="FT1785" s="2">
        <v>0</v>
      </c>
      <c r="FU1785" s="2">
        <v>0</v>
      </c>
      <c r="FV1785" s="2">
        <v>0</v>
      </c>
      <c r="FW1785" s="2">
        <v>0</v>
      </c>
      <c r="FX1785" s="2">
        <v>25</v>
      </c>
      <c r="FY1785" s="2">
        <v>0</v>
      </c>
      <c r="FZ1785" s="2">
        <v>10</v>
      </c>
      <c r="GA1785" s="2">
        <v>0</v>
      </c>
      <c r="GB1785" s="2">
        <v>0</v>
      </c>
      <c r="GC1785" s="2">
        <v>0</v>
      </c>
      <c r="GD1785" s="2">
        <v>530</v>
      </c>
      <c r="GE1785" s="2">
        <v>13</v>
      </c>
      <c r="GF1785" s="2" t="s">
        <v>188</v>
      </c>
    </row>
    <row r="1786" spans="1:188" x14ac:dyDescent="0.7">
      <c r="A1786" s="2">
        <v>1757427</v>
      </c>
      <c r="B1786" s="2" t="s">
        <v>1972</v>
      </c>
      <c r="C1786" s="3">
        <v>41640</v>
      </c>
      <c r="D1786" s="2">
        <v>5</v>
      </c>
      <c r="E1786" s="2">
        <v>3</v>
      </c>
      <c r="F1786" s="2">
        <v>1</v>
      </c>
      <c r="G1786" s="2">
        <v>3</v>
      </c>
      <c r="H1786" s="2">
        <v>0</v>
      </c>
      <c r="I1786" s="2">
        <v>1</v>
      </c>
      <c r="J1786" s="2">
        <v>0</v>
      </c>
      <c r="K1786" s="2">
        <v>4</v>
      </c>
      <c r="L1786" s="2">
        <v>0</v>
      </c>
      <c r="M1786" s="2">
        <v>1</v>
      </c>
      <c r="N1786" s="2">
        <v>0</v>
      </c>
      <c r="O1786" s="2">
        <v>4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1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1</v>
      </c>
      <c r="AI1786" s="2">
        <v>1</v>
      </c>
      <c r="AJ1786" s="2">
        <v>0</v>
      </c>
      <c r="AK1786" s="2">
        <v>0</v>
      </c>
      <c r="AL1786" s="2">
        <v>0</v>
      </c>
      <c r="AM1786" s="2">
        <v>0</v>
      </c>
      <c r="AN1786" s="2">
        <v>1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0</v>
      </c>
      <c r="AV1786" s="2">
        <v>1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110</v>
      </c>
      <c r="CG1786" s="2">
        <v>100</v>
      </c>
      <c r="CH1786" s="2">
        <v>0</v>
      </c>
      <c r="CI1786" s="2">
        <v>30</v>
      </c>
      <c r="CJ1786" s="2">
        <v>0</v>
      </c>
      <c r="CK1786" s="2">
        <v>80</v>
      </c>
      <c r="CL1786" s="2">
        <v>0</v>
      </c>
      <c r="CM1786" s="2">
        <v>0</v>
      </c>
      <c r="CN1786" s="2">
        <v>0</v>
      </c>
      <c r="CO1786" s="2">
        <v>30</v>
      </c>
      <c r="CP1786" s="2">
        <v>0</v>
      </c>
      <c r="CQ1786" s="2">
        <v>80</v>
      </c>
      <c r="CR1786" s="2">
        <v>0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30</v>
      </c>
      <c r="DC1786" s="2">
        <v>0</v>
      </c>
      <c r="DD1786" s="2">
        <v>80</v>
      </c>
      <c r="DE1786" s="2">
        <v>0</v>
      </c>
      <c r="DF1786" s="2">
        <v>20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  <c r="EC1786" s="2">
        <v>0</v>
      </c>
      <c r="ED1786" s="2">
        <v>0</v>
      </c>
      <c r="EE1786" s="2">
        <v>0</v>
      </c>
      <c r="EF1786" s="2">
        <v>0</v>
      </c>
      <c r="EG1786" s="2">
        <v>0</v>
      </c>
      <c r="EH1786" s="2">
        <v>0</v>
      </c>
      <c r="EI1786" s="2">
        <v>0</v>
      </c>
      <c r="EJ1786" s="2">
        <v>30</v>
      </c>
      <c r="EK1786" s="2">
        <v>0</v>
      </c>
      <c r="EL1786" s="2">
        <v>0</v>
      </c>
      <c r="EM1786" s="2">
        <v>0</v>
      </c>
      <c r="EN1786" s="2">
        <v>0</v>
      </c>
      <c r="EO1786" s="2">
        <v>0</v>
      </c>
      <c r="EP1786" s="2">
        <v>0</v>
      </c>
      <c r="EQ1786" s="2">
        <v>0</v>
      </c>
      <c r="ER1786" s="2">
        <v>0</v>
      </c>
      <c r="ES1786" s="2">
        <v>0</v>
      </c>
      <c r="ET1786" s="2">
        <v>0</v>
      </c>
      <c r="EU1786" s="2">
        <v>0</v>
      </c>
      <c r="EV1786" s="2">
        <v>0</v>
      </c>
      <c r="EW1786" s="2">
        <v>0</v>
      </c>
      <c r="EX1786" s="2">
        <v>0</v>
      </c>
      <c r="EY1786" s="2">
        <v>0</v>
      </c>
      <c r="EZ1786" s="2">
        <v>0</v>
      </c>
      <c r="FA1786" s="2">
        <v>0</v>
      </c>
      <c r="FB1786" s="2">
        <v>0</v>
      </c>
      <c r="FC1786" s="2">
        <v>0</v>
      </c>
      <c r="FD1786" s="2">
        <v>0</v>
      </c>
      <c r="FE1786" s="2">
        <v>0</v>
      </c>
      <c r="FF1786" s="2">
        <v>0</v>
      </c>
      <c r="FG1786" s="2">
        <v>0</v>
      </c>
      <c r="FH1786" s="2">
        <v>0</v>
      </c>
      <c r="FI1786" s="2">
        <v>0</v>
      </c>
      <c r="FJ1786" s="2">
        <v>0</v>
      </c>
      <c r="FK1786" s="2">
        <v>10</v>
      </c>
      <c r="FL1786" s="2">
        <v>70</v>
      </c>
      <c r="FM1786" s="2">
        <v>0</v>
      </c>
      <c r="FN1786" s="2">
        <v>0</v>
      </c>
      <c r="FO1786" s="2">
        <v>0</v>
      </c>
      <c r="FP1786" s="2">
        <v>0</v>
      </c>
      <c r="FQ1786" s="2">
        <v>0</v>
      </c>
      <c r="FR1786" s="2">
        <v>0</v>
      </c>
      <c r="FS1786" s="2">
        <v>0</v>
      </c>
      <c r="FT1786" s="2">
        <v>0</v>
      </c>
      <c r="FU1786" s="2">
        <v>0</v>
      </c>
      <c r="FV1786" s="2">
        <v>0</v>
      </c>
      <c r="FW1786" s="2">
        <v>0</v>
      </c>
      <c r="FX1786" s="2">
        <v>0</v>
      </c>
      <c r="FY1786" s="2">
        <v>0</v>
      </c>
      <c r="FZ1786" s="2">
        <v>0</v>
      </c>
      <c r="GA1786" s="2">
        <v>0</v>
      </c>
      <c r="GB1786" s="2">
        <v>0</v>
      </c>
      <c r="GC1786" s="2">
        <v>0</v>
      </c>
      <c r="GD1786" s="2">
        <v>110</v>
      </c>
      <c r="GE1786" s="2">
        <v>5</v>
      </c>
      <c r="GF1786" s="2" t="s">
        <v>188</v>
      </c>
    </row>
    <row r="1787" spans="1:188" x14ac:dyDescent="0.7">
      <c r="A1787" s="2">
        <v>1760298</v>
      </c>
      <c r="B1787" s="2" t="s">
        <v>1973</v>
      </c>
      <c r="C1787" s="3">
        <v>41275</v>
      </c>
      <c r="D1787" s="2">
        <v>6</v>
      </c>
      <c r="E1787" s="2">
        <v>3</v>
      </c>
      <c r="F1787" s="2">
        <v>1</v>
      </c>
      <c r="G1787" s="2">
        <v>3</v>
      </c>
      <c r="H1787" s="2">
        <v>1</v>
      </c>
      <c r="I1787" s="2">
        <v>0</v>
      </c>
      <c r="J1787" s="2">
        <v>1</v>
      </c>
      <c r="K1787" s="2">
        <v>0</v>
      </c>
      <c r="L1787" s="2">
        <v>1</v>
      </c>
      <c r="M1787" s="2">
        <v>1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1</v>
      </c>
      <c r="AE1787" s="2">
        <v>0</v>
      </c>
      <c r="AF1787" s="2">
        <v>0</v>
      </c>
      <c r="AG1787" s="2">
        <v>0</v>
      </c>
      <c r="AH1787" s="2">
        <v>1</v>
      </c>
      <c r="AI1787" s="2">
        <v>1</v>
      </c>
      <c r="AJ1787" s="2">
        <v>0</v>
      </c>
      <c r="AK1787" s="2">
        <v>0</v>
      </c>
      <c r="AL1787" s="2">
        <v>0</v>
      </c>
      <c r="AM1787" s="2">
        <v>0</v>
      </c>
      <c r="AN1787" s="2">
        <v>1</v>
      </c>
      <c r="AO1787" s="2">
        <v>0</v>
      </c>
      <c r="AP1787" s="2">
        <v>0</v>
      </c>
      <c r="AQ1787" s="2">
        <v>0</v>
      </c>
      <c r="AR1787" s="2">
        <v>1</v>
      </c>
      <c r="AS1787" s="2">
        <v>0</v>
      </c>
      <c r="AT1787" s="2">
        <v>0</v>
      </c>
      <c r="AU1787" s="2">
        <v>0</v>
      </c>
      <c r="AV1787" s="2">
        <v>1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1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50</v>
      </c>
      <c r="CG1787" s="2">
        <v>35</v>
      </c>
      <c r="CH1787" s="2">
        <v>15</v>
      </c>
      <c r="CI1787" s="2">
        <v>0</v>
      </c>
      <c r="CJ1787" s="2">
        <v>20</v>
      </c>
      <c r="CK1787" s="2">
        <v>0</v>
      </c>
      <c r="CL1787" s="2">
        <v>15</v>
      </c>
      <c r="CM1787" s="2">
        <v>0</v>
      </c>
      <c r="CN1787" s="2">
        <v>15</v>
      </c>
      <c r="CO1787" s="2">
        <v>0</v>
      </c>
      <c r="CP1787" s="2">
        <v>20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0</v>
      </c>
      <c r="DA1787" s="2">
        <v>0</v>
      </c>
      <c r="DB1787" s="2">
        <v>15</v>
      </c>
      <c r="DC1787" s="2">
        <v>0</v>
      </c>
      <c r="DD1787" s="2">
        <v>20</v>
      </c>
      <c r="DE1787" s="2">
        <v>0</v>
      </c>
      <c r="DF1787" s="2">
        <v>15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0</v>
      </c>
      <c r="DZ1787" s="2">
        <v>0</v>
      </c>
      <c r="EA1787" s="2">
        <v>15</v>
      </c>
      <c r="EB1787" s="2">
        <v>0</v>
      </c>
      <c r="EC1787" s="2">
        <v>0</v>
      </c>
      <c r="ED1787" s="2">
        <v>0</v>
      </c>
      <c r="EE1787" s="2">
        <v>0</v>
      </c>
      <c r="EF1787" s="2">
        <v>0</v>
      </c>
      <c r="EG1787" s="2">
        <v>0</v>
      </c>
      <c r="EH1787" s="2">
        <v>0</v>
      </c>
      <c r="EI1787" s="2">
        <v>0</v>
      </c>
      <c r="EJ1787" s="2">
        <v>0</v>
      </c>
      <c r="EK1787" s="2">
        <v>0</v>
      </c>
      <c r="EL1787" s="2">
        <v>0</v>
      </c>
      <c r="EM1787" s="2">
        <v>0</v>
      </c>
      <c r="EN1787" s="2">
        <v>0</v>
      </c>
      <c r="EO1787" s="2">
        <v>0</v>
      </c>
      <c r="EP1787" s="2">
        <v>0</v>
      </c>
      <c r="EQ1787" s="2">
        <v>0</v>
      </c>
      <c r="ER1787" s="2">
        <v>0</v>
      </c>
      <c r="ES1787" s="2">
        <v>0</v>
      </c>
      <c r="ET1787" s="2">
        <v>0</v>
      </c>
      <c r="EU1787" s="2">
        <v>0</v>
      </c>
      <c r="EV1787" s="2">
        <v>0</v>
      </c>
      <c r="EW1787" s="2">
        <v>0</v>
      </c>
      <c r="EX1787" s="2">
        <v>0</v>
      </c>
      <c r="EY1787" s="2">
        <v>0</v>
      </c>
      <c r="EZ1787" s="2">
        <v>0</v>
      </c>
      <c r="FA1787" s="2">
        <v>0</v>
      </c>
      <c r="FB1787" s="2">
        <v>0</v>
      </c>
      <c r="FC1787" s="2">
        <v>0</v>
      </c>
      <c r="FD1787" s="2">
        <v>0</v>
      </c>
      <c r="FE1787" s="2">
        <v>20</v>
      </c>
      <c r="FF1787" s="2">
        <v>0</v>
      </c>
      <c r="FG1787" s="2">
        <v>0</v>
      </c>
      <c r="FH1787" s="2">
        <v>0</v>
      </c>
      <c r="FI1787" s="2">
        <v>0</v>
      </c>
      <c r="FJ1787" s="2">
        <v>0</v>
      </c>
      <c r="FK1787" s="2">
        <v>0</v>
      </c>
      <c r="FL1787" s="2">
        <v>0</v>
      </c>
      <c r="FM1787" s="2">
        <v>0</v>
      </c>
      <c r="FN1787" s="2">
        <v>0</v>
      </c>
      <c r="FO1787" s="2">
        <v>0</v>
      </c>
      <c r="FP1787" s="2">
        <v>0</v>
      </c>
      <c r="FQ1787" s="2">
        <v>0</v>
      </c>
      <c r="FR1787" s="2">
        <v>0</v>
      </c>
      <c r="FS1787" s="2">
        <v>0</v>
      </c>
      <c r="FT1787" s="2">
        <v>0</v>
      </c>
      <c r="FU1787" s="2">
        <v>0</v>
      </c>
      <c r="FV1787" s="2">
        <v>15</v>
      </c>
      <c r="FW1787" s="2">
        <v>0</v>
      </c>
      <c r="FX1787" s="2">
        <v>0</v>
      </c>
      <c r="FY1787" s="2">
        <v>0</v>
      </c>
      <c r="FZ1787" s="2">
        <v>0</v>
      </c>
      <c r="GA1787" s="2">
        <v>0</v>
      </c>
      <c r="GB1787" s="2">
        <v>0</v>
      </c>
      <c r="GC1787" s="2">
        <v>0</v>
      </c>
      <c r="GD1787" s="2">
        <v>50</v>
      </c>
      <c r="GE1787" s="2">
        <v>3</v>
      </c>
      <c r="GF1787" s="2" t="s">
        <v>188</v>
      </c>
    </row>
    <row r="1788" spans="1:188" x14ac:dyDescent="0.7">
      <c r="A1788" s="2">
        <v>1760510</v>
      </c>
      <c r="B1788" s="2" t="s">
        <v>1974</v>
      </c>
      <c r="C1788" s="3">
        <v>41275</v>
      </c>
      <c r="D1788" s="2">
        <v>6</v>
      </c>
      <c r="E1788" s="2">
        <v>3</v>
      </c>
      <c r="F1788" s="2">
        <v>1</v>
      </c>
      <c r="G1788" s="2">
        <v>3</v>
      </c>
      <c r="H1788" s="2">
        <v>3</v>
      </c>
      <c r="I1788" s="2">
        <v>0</v>
      </c>
      <c r="J1788" s="2">
        <v>2</v>
      </c>
      <c r="K1788" s="2">
        <v>0</v>
      </c>
      <c r="L1788" s="2">
        <v>3</v>
      </c>
      <c r="M1788" s="2">
        <v>3</v>
      </c>
      <c r="N1788" s="2">
        <v>0</v>
      </c>
      <c r="O1788" s="2">
        <v>2</v>
      </c>
      <c r="P1788" s="2">
        <v>0</v>
      </c>
      <c r="Q1788" s="2">
        <v>3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1</v>
      </c>
      <c r="AE1788" s="2">
        <v>0</v>
      </c>
      <c r="AF1788" s="2">
        <v>0</v>
      </c>
      <c r="AG1788" s="2">
        <v>0</v>
      </c>
      <c r="AH1788" s="2">
        <v>1</v>
      </c>
      <c r="AI1788" s="2">
        <v>1</v>
      </c>
      <c r="AJ1788" s="2">
        <v>0</v>
      </c>
      <c r="AK1788" s="2">
        <v>0</v>
      </c>
      <c r="AL1788" s="2">
        <v>0</v>
      </c>
      <c r="AM1788" s="2">
        <v>0</v>
      </c>
      <c r="AN1788" s="2">
        <v>1</v>
      </c>
      <c r="AO1788" s="2">
        <v>0</v>
      </c>
      <c r="AP1788" s="2">
        <v>0</v>
      </c>
      <c r="AQ1788" s="2">
        <v>0</v>
      </c>
      <c r="AR1788" s="2">
        <v>1</v>
      </c>
      <c r="AS1788" s="2">
        <v>0</v>
      </c>
      <c r="AT1788" s="2">
        <v>0</v>
      </c>
      <c r="AU1788" s="2">
        <v>0</v>
      </c>
      <c r="AV1788" s="2">
        <v>1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1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1090.0999999999999</v>
      </c>
      <c r="CG1788" s="2">
        <v>670.58</v>
      </c>
      <c r="CH1788" s="2">
        <v>419.52</v>
      </c>
      <c r="CI1788" s="2">
        <v>0</v>
      </c>
      <c r="CJ1788" s="2">
        <v>260.58</v>
      </c>
      <c r="CK1788" s="2">
        <v>0</v>
      </c>
      <c r="CL1788" s="2">
        <v>410</v>
      </c>
      <c r="CM1788" s="2">
        <v>0</v>
      </c>
      <c r="CN1788" s="2">
        <v>419.52</v>
      </c>
      <c r="CO1788" s="2">
        <v>0</v>
      </c>
      <c r="CP1788" s="2">
        <v>260.58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419.52</v>
      </c>
      <c r="DC1788" s="2">
        <v>0</v>
      </c>
      <c r="DD1788" s="2">
        <v>260.58</v>
      </c>
      <c r="DE1788" s="2">
        <v>0</v>
      </c>
      <c r="DF1788" s="2">
        <v>410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0</v>
      </c>
      <c r="DX1788" s="2">
        <v>0</v>
      </c>
      <c r="DY1788" s="2">
        <v>0</v>
      </c>
      <c r="DZ1788" s="2">
        <v>0</v>
      </c>
      <c r="EA1788" s="2">
        <v>0</v>
      </c>
      <c r="EB1788" s="2">
        <v>0</v>
      </c>
      <c r="EC1788" s="2">
        <v>0</v>
      </c>
      <c r="ED1788" s="2">
        <v>0</v>
      </c>
      <c r="EE1788" s="2">
        <v>0</v>
      </c>
      <c r="EF1788" s="2">
        <v>419.52</v>
      </c>
      <c r="EG1788" s="2">
        <v>0</v>
      </c>
      <c r="EH1788" s="2">
        <v>0</v>
      </c>
      <c r="EI1788" s="2">
        <v>0</v>
      </c>
      <c r="EJ1788" s="2">
        <v>0</v>
      </c>
      <c r="EK1788" s="2">
        <v>0</v>
      </c>
      <c r="EL1788" s="2">
        <v>0</v>
      </c>
      <c r="EM1788" s="2">
        <v>0</v>
      </c>
      <c r="EN1788" s="2">
        <v>0</v>
      </c>
      <c r="EO1788" s="2">
        <v>0</v>
      </c>
      <c r="EP1788" s="2">
        <v>0</v>
      </c>
      <c r="EQ1788" s="2">
        <v>0</v>
      </c>
      <c r="ER1788" s="2">
        <v>0</v>
      </c>
      <c r="ES1788" s="2">
        <v>0</v>
      </c>
      <c r="ET1788" s="2">
        <v>0</v>
      </c>
      <c r="EU1788" s="2">
        <v>0</v>
      </c>
      <c r="EV1788" s="2">
        <v>0</v>
      </c>
      <c r="EW1788" s="2">
        <v>160.58000000000001</v>
      </c>
      <c r="EX1788" s="2">
        <v>0</v>
      </c>
      <c r="EY1788" s="2">
        <v>100</v>
      </c>
      <c r="EZ1788" s="2">
        <v>0</v>
      </c>
      <c r="FA1788" s="2">
        <v>0</v>
      </c>
      <c r="FB1788" s="2">
        <v>0</v>
      </c>
      <c r="FC1788" s="2">
        <v>0</v>
      </c>
      <c r="FD1788" s="2">
        <v>0</v>
      </c>
      <c r="FE1788" s="2">
        <v>0</v>
      </c>
      <c r="FF1788" s="2">
        <v>0</v>
      </c>
      <c r="FG1788" s="2">
        <v>0</v>
      </c>
      <c r="FH1788" s="2">
        <v>0</v>
      </c>
      <c r="FI1788" s="2">
        <v>0</v>
      </c>
      <c r="FJ1788" s="2">
        <v>0</v>
      </c>
      <c r="FK1788" s="2">
        <v>0</v>
      </c>
      <c r="FL1788" s="2">
        <v>0</v>
      </c>
      <c r="FM1788" s="2">
        <v>0</v>
      </c>
      <c r="FN1788" s="2">
        <v>0</v>
      </c>
      <c r="FO1788" s="2">
        <v>0</v>
      </c>
      <c r="FP1788" s="2">
        <v>0</v>
      </c>
      <c r="FQ1788" s="2">
        <v>0</v>
      </c>
      <c r="FR1788" s="2">
        <v>0</v>
      </c>
      <c r="FS1788" s="2">
        <v>200</v>
      </c>
      <c r="FT1788" s="2">
        <v>0</v>
      </c>
      <c r="FU1788" s="2">
        <v>0</v>
      </c>
      <c r="FV1788" s="2">
        <v>0</v>
      </c>
      <c r="FW1788" s="2">
        <v>100</v>
      </c>
      <c r="FX1788" s="2">
        <v>110</v>
      </c>
      <c r="FY1788" s="2">
        <v>0</v>
      </c>
      <c r="FZ1788" s="2">
        <v>0</v>
      </c>
      <c r="GA1788" s="2">
        <v>0</v>
      </c>
      <c r="GB1788" s="2">
        <v>0</v>
      </c>
      <c r="GC1788" s="2">
        <v>0</v>
      </c>
      <c r="GD1788" s="2">
        <v>1090.0999999999999</v>
      </c>
      <c r="GE1788" s="2">
        <v>8</v>
      </c>
      <c r="GF1788" s="2" t="s">
        <v>188</v>
      </c>
    </row>
    <row r="1789" spans="1:188" x14ac:dyDescent="0.7">
      <c r="A1789" s="2">
        <v>1761742</v>
      </c>
      <c r="B1789" s="2" t="s">
        <v>1975</v>
      </c>
      <c r="C1789" s="3">
        <v>41275</v>
      </c>
      <c r="D1789" s="2">
        <v>6</v>
      </c>
      <c r="E1789" s="2">
        <v>3</v>
      </c>
      <c r="F1789" s="2">
        <v>1</v>
      </c>
      <c r="G1789" s="2">
        <v>3</v>
      </c>
      <c r="H1789" s="2">
        <v>4</v>
      </c>
      <c r="I1789" s="2">
        <v>0</v>
      </c>
      <c r="J1789" s="2">
        <v>1</v>
      </c>
      <c r="K1789" s="2">
        <v>0</v>
      </c>
      <c r="L1789" s="2">
        <v>8</v>
      </c>
      <c r="M1789" s="2">
        <v>4</v>
      </c>
      <c r="N1789" s="2">
        <v>0</v>
      </c>
      <c r="O1789" s="2">
        <v>1</v>
      </c>
      <c r="P1789" s="2">
        <v>0</v>
      </c>
      <c r="Q1789" s="2">
        <v>8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1</v>
      </c>
      <c r="AE1789" s="2">
        <v>0</v>
      </c>
      <c r="AF1789" s="2">
        <v>0</v>
      </c>
      <c r="AG1789" s="2">
        <v>0</v>
      </c>
      <c r="AH1789" s="2">
        <v>1</v>
      </c>
      <c r="AI1789" s="2">
        <v>1</v>
      </c>
      <c r="AJ1789" s="2">
        <v>0</v>
      </c>
      <c r="AK1789" s="2">
        <v>0</v>
      </c>
      <c r="AL1789" s="2">
        <v>0</v>
      </c>
      <c r="AM1789" s="2">
        <v>0</v>
      </c>
      <c r="AN1789" s="2">
        <v>1</v>
      </c>
      <c r="AO1789" s="2">
        <v>0</v>
      </c>
      <c r="AP1789" s="2">
        <v>0</v>
      </c>
      <c r="AQ1789" s="2">
        <v>0</v>
      </c>
      <c r="AR1789" s="2">
        <v>1</v>
      </c>
      <c r="AS1789" s="2">
        <v>0</v>
      </c>
      <c r="AT1789" s="2">
        <v>0</v>
      </c>
      <c r="AU1789" s="2">
        <v>0</v>
      </c>
      <c r="AV1789" s="2">
        <v>1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1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441</v>
      </c>
      <c r="CG1789" s="2">
        <v>321</v>
      </c>
      <c r="CH1789" s="2">
        <v>120</v>
      </c>
      <c r="CI1789" s="2">
        <v>0</v>
      </c>
      <c r="CJ1789" s="2">
        <v>25</v>
      </c>
      <c r="CK1789" s="2">
        <v>0</v>
      </c>
      <c r="CL1789" s="2">
        <v>296</v>
      </c>
      <c r="CM1789" s="2">
        <v>0</v>
      </c>
      <c r="CN1789" s="2">
        <v>120</v>
      </c>
      <c r="CO1789" s="2">
        <v>0</v>
      </c>
      <c r="CP1789" s="2">
        <v>25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120</v>
      </c>
      <c r="DC1789" s="2">
        <v>0</v>
      </c>
      <c r="DD1789" s="2">
        <v>25</v>
      </c>
      <c r="DE1789" s="2">
        <v>0</v>
      </c>
      <c r="DF1789" s="2">
        <v>296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0</v>
      </c>
      <c r="ED1789" s="2">
        <v>0</v>
      </c>
      <c r="EE1789" s="2">
        <v>120</v>
      </c>
      <c r="EF1789" s="2">
        <v>0</v>
      </c>
      <c r="EG1789" s="2">
        <v>0</v>
      </c>
      <c r="EH1789" s="2">
        <v>0</v>
      </c>
      <c r="EI1789" s="2">
        <v>0</v>
      </c>
      <c r="EJ1789" s="2">
        <v>0</v>
      </c>
      <c r="EK1789" s="2">
        <v>0</v>
      </c>
      <c r="EL1789" s="2">
        <v>0</v>
      </c>
      <c r="EM1789" s="2">
        <v>0</v>
      </c>
      <c r="EN1789" s="2">
        <v>0</v>
      </c>
      <c r="EO1789" s="2">
        <v>0</v>
      </c>
      <c r="EP1789" s="2">
        <v>0</v>
      </c>
      <c r="EQ1789" s="2">
        <v>0</v>
      </c>
      <c r="ER1789" s="2">
        <v>0</v>
      </c>
      <c r="ES1789" s="2">
        <v>0</v>
      </c>
      <c r="ET1789" s="2">
        <v>25</v>
      </c>
      <c r="EU1789" s="2">
        <v>0</v>
      </c>
      <c r="EV1789" s="2">
        <v>0</v>
      </c>
      <c r="EW1789" s="2">
        <v>0</v>
      </c>
      <c r="EX1789" s="2">
        <v>0</v>
      </c>
      <c r="EY1789" s="2">
        <v>0</v>
      </c>
      <c r="EZ1789" s="2">
        <v>0</v>
      </c>
      <c r="FA1789" s="2">
        <v>0</v>
      </c>
      <c r="FB1789" s="2">
        <v>0</v>
      </c>
      <c r="FC1789" s="2">
        <v>0</v>
      </c>
      <c r="FD1789" s="2">
        <v>0</v>
      </c>
      <c r="FE1789" s="2">
        <v>0</v>
      </c>
      <c r="FF1789" s="2">
        <v>0</v>
      </c>
      <c r="FG1789" s="2">
        <v>0</v>
      </c>
      <c r="FH1789" s="2">
        <v>0</v>
      </c>
      <c r="FI1789" s="2">
        <v>0</v>
      </c>
      <c r="FJ1789" s="2">
        <v>0</v>
      </c>
      <c r="FK1789" s="2">
        <v>0</v>
      </c>
      <c r="FL1789" s="2">
        <v>0</v>
      </c>
      <c r="FM1789" s="2">
        <v>0</v>
      </c>
      <c r="FN1789" s="2">
        <v>0</v>
      </c>
      <c r="FO1789" s="2">
        <v>0</v>
      </c>
      <c r="FP1789" s="2">
        <v>0</v>
      </c>
      <c r="FQ1789" s="2">
        <v>0</v>
      </c>
      <c r="FR1789" s="2">
        <v>75</v>
      </c>
      <c r="FS1789" s="2">
        <v>115</v>
      </c>
      <c r="FT1789" s="2">
        <v>25</v>
      </c>
      <c r="FU1789" s="2">
        <v>0</v>
      </c>
      <c r="FV1789" s="2">
        <v>0</v>
      </c>
      <c r="FW1789" s="2">
        <v>0</v>
      </c>
      <c r="FX1789" s="2">
        <v>50</v>
      </c>
      <c r="FY1789" s="2">
        <v>0</v>
      </c>
      <c r="FZ1789" s="2">
        <v>0</v>
      </c>
      <c r="GA1789" s="2">
        <v>0</v>
      </c>
      <c r="GB1789" s="2">
        <v>0</v>
      </c>
      <c r="GC1789" s="2">
        <v>31</v>
      </c>
      <c r="GD1789" s="2">
        <v>441</v>
      </c>
      <c r="GE1789" s="2">
        <v>13</v>
      </c>
      <c r="GF1789" s="2" t="s">
        <v>188</v>
      </c>
    </row>
    <row r="1790" spans="1:188" x14ac:dyDescent="0.7">
      <c r="A1790" s="2">
        <v>1762166</v>
      </c>
      <c r="B1790" s="2" t="s">
        <v>1976</v>
      </c>
      <c r="C1790" s="3">
        <v>41640</v>
      </c>
      <c r="D1790" s="2">
        <v>5</v>
      </c>
      <c r="E1790" s="2">
        <v>3</v>
      </c>
      <c r="F1790" s="2">
        <v>1</v>
      </c>
      <c r="G1790" s="2">
        <v>3</v>
      </c>
      <c r="H1790" s="2">
        <v>0</v>
      </c>
      <c r="I1790" s="2">
        <v>6</v>
      </c>
      <c r="J1790" s="2">
        <v>0</v>
      </c>
      <c r="K1790" s="2">
        <v>1</v>
      </c>
      <c r="L1790" s="2">
        <v>0</v>
      </c>
      <c r="M1790" s="2">
        <v>6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1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1</v>
      </c>
      <c r="AI1790" s="2">
        <v>1</v>
      </c>
      <c r="AJ1790" s="2">
        <v>0</v>
      </c>
      <c r="AK1790" s="2">
        <v>0</v>
      </c>
      <c r="AL1790" s="2">
        <v>0</v>
      </c>
      <c r="AM1790" s="2">
        <v>0</v>
      </c>
      <c r="AN1790" s="2">
        <v>1</v>
      </c>
      <c r="AO1790" s="2">
        <v>0</v>
      </c>
      <c r="AP1790" s="2">
        <v>0</v>
      </c>
      <c r="AQ1790" s="2">
        <v>0</v>
      </c>
      <c r="AR1790" s="2">
        <v>1</v>
      </c>
      <c r="AS1790" s="2">
        <v>0</v>
      </c>
      <c r="AT1790" s="2">
        <v>0</v>
      </c>
      <c r="AU1790" s="2">
        <v>0</v>
      </c>
      <c r="AV1790" s="2">
        <v>1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826.37</v>
      </c>
      <c r="CG1790" s="2">
        <v>382.43</v>
      </c>
      <c r="CH1790" s="2">
        <v>0</v>
      </c>
      <c r="CI1790" s="2">
        <v>565.96</v>
      </c>
      <c r="CJ1790" s="2">
        <v>0</v>
      </c>
      <c r="CK1790" s="2">
        <v>260.41000000000003</v>
      </c>
      <c r="CL1790" s="2">
        <v>0</v>
      </c>
      <c r="CM1790" s="2">
        <v>0</v>
      </c>
      <c r="CN1790" s="2">
        <v>0</v>
      </c>
      <c r="CO1790" s="2">
        <v>565.96</v>
      </c>
      <c r="CP1790" s="2">
        <v>0</v>
      </c>
      <c r="CQ1790" s="2">
        <v>260.41000000000003</v>
      </c>
      <c r="CR1790" s="2">
        <v>0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565.96</v>
      </c>
      <c r="DC1790" s="2">
        <v>0</v>
      </c>
      <c r="DD1790" s="2">
        <v>260.41000000000003</v>
      </c>
      <c r="DE1790" s="2">
        <v>0</v>
      </c>
      <c r="DF1790" s="2">
        <v>122.02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0</v>
      </c>
      <c r="EJ1790" s="2">
        <v>0</v>
      </c>
      <c r="EK1790" s="2">
        <v>0</v>
      </c>
      <c r="EL1790" s="2">
        <v>540.96</v>
      </c>
      <c r="EM1790" s="2">
        <v>0</v>
      </c>
      <c r="EN1790" s="2">
        <v>0</v>
      </c>
      <c r="EO1790" s="2">
        <v>25</v>
      </c>
      <c r="EP1790" s="2">
        <v>0</v>
      </c>
      <c r="EQ1790" s="2">
        <v>0</v>
      </c>
      <c r="ER1790" s="2">
        <v>0</v>
      </c>
      <c r="ES1790" s="2">
        <v>0</v>
      </c>
      <c r="ET1790" s="2">
        <v>0</v>
      </c>
      <c r="EU1790" s="2">
        <v>0</v>
      </c>
      <c r="EV1790" s="2">
        <v>0</v>
      </c>
      <c r="EW1790" s="2">
        <v>0</v>
      </c>
      <c r="EX1790" s="2">
        <v>0</v>
      </c>
      <c r="EY1790" s="2">
        <v>0</v>
      </c>
      <c r="EZ1790" s="2">
        <v>0</v>
      </c>
      <c r="FA1790" s="2">
        <v>0</v>
      </c>
      <c r="FB1790" s="2">
        <v>0</v>
      </c>
      <c r="FC1790" s="2">
        <v>0</v>
      </c>
      <c r="FD1790" s="2">
        <v>0</v>
      </c>
      <c r="FE1790" s="2">
        <v>0</v>
      </c>
      <c r="FF1790" s="2">
        <v>0</v>
      </c>
      <c r="FG1790" s="2">
        <v>0</v>
      </c>
      <c r="FH1790" s="2">
        <v>0</v>
      </c>
      <c r="FI1790" s="2">
        <v>0</v>
      </c>
      <c r="FJ1790" s="2">
        <v>0</v>
      </c>
      <c r="FK1790" s="2">
        <v>0</v>
      </c>
      <c r="FL1790" s="2">
        <v>0</v>
      </c>
      <c r="FM1790" s="2">
        <v>0</v>
      </c>
      <c r="FN1790" s="2">
        <v>0</v>
      </c>
      <c r="FO1790" s="2">
        <v>0</v>
      </c>
      <c r="FP1790" s="2">
        <v>260.41000000000003</v>
      </c>
      <c r="FQ1790" s="2">
        <v>0</v>
      </c>
      <c r="FR1790" s="2">
        <v>0</v>
      </c>
      <c r="FS1790" s="2">
        <v>0</v>
      </c>
      <c r="FT1790" s="2">
        <v>0</v>
      </c>
      <c r="FU1790" s="2">
        <v>0</v>
      </c>
      <c r="FV1790" s="2">
        <v>0</v>
      </c>
      <c r="FW1790" s="2">
        <v>0</v>
      </c>
      <c r="FX1790" s="2">
        <v>0</v>
      </c>
      <c r="FY1790" s="2">
        <v>0</v>
      </c>
      <c r="FZ1790" s="2">
        <v>0</v>
      </c>
      <c r="GA1790" s="2">
        <v>0</v>
      </c>
      <c r="GB1790" s="2">
        <v>0</v>
      </c>
      <c r="GC1790" s="2">
        <v>0</v>
      </c>
      <c r="GD1790" s="2">
        <v>826.37</v>
      </c>
      <c r="GE1790" s="2">
        <v>7</v>
      </c>
      <c r="GF1790" s="2" t="s">
        <v>188</v>
      </c>
    </row>
    <row r="1791" spans="1:188" x14ac:dyDescent="0.7">
      <c r="A1791" s="2">
        <v>1765253</v>
      </c>
      <c r="B1791" s="2" t="s">
        <v>1977</v>
      </c>
      <c r="C1791" s="3">
        <v>41275</v>
      </c>
      <c r="D1791" s="2">
        <v>6</v>
      </c>
      <c r="E1791" s="2">
        <v>3</v>
      </c>
      <c r="F1791" s="2">
        <v>1</v>
      </c>
      <c r="G1791" s="2">
        <v>3</v>
      </c>
      <c r="H1791" s="2">
        <v>1</v>
      </c>
      <c r="I1791" s="2">
        <v>0</v>
      </c>
      <c r="J1791" s="2">
        <v>1</v>
      </c>
      <c r="K1791" s="2">
        <v>0</v>
      </c>
      <c r="L1791" s="2">
        <v>1</v>
      </c>
      <c r="M1791" s="2">
        <v>1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1</v>
      </c>
      <c r="AE1791" s="2">
        <v>0</v>
      </c>
      <c r="AF1791" s="2">
        <v>0</v>
      </c>
      <c r="AG1791" s="2">
        <v>0</v>
      </c>
      <c r="AH1791" s="2">
        <v>1</v>
      </c>
      <c r="AI1791" s="2">
        <v>1</v>
      </c>
      <c r="AJ1791" s="2">
        <v>0</v>
      </c>
      <c r="AK1791" s="2">
        <v>0</v>
      </c>
      <c r="AL1791" s="2">
        <v>0</v>
      </c>
      <c r="AM1791" s="2">
        <v>0</v>
      </c>
      <c r="AN1791" s="2">
        <v>1</v>
      </c>
      <c r="AO1791" s="2">
        <v>0</v>
      </c>
      <c r="AP1791" s="2">
        <v>0</v>
      </c>
      <c r="AQ1791" s="2">
        <v>0</v>
      </c>
      <c r="AR1791" s="2">
        <v>1</v>
      </c>
      <c r="AS1791" s="2">
        <v>0</v>
      </c>
      <c r="AT1791" s="2">
        <v>0</v>
      </c>
      <c r="AU1791" s="2">
        <v>0</v>
      </c>
      <c r="AV1791" s="2">
        <v>1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1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100</v>
      </c>
      <c r="CG1791" s="2">
        <v>75</v>
      </c>
      <c r="CH1791" s="2">
        <v>25</v>
      </c>
      <c r="CI1791" s="2">
        <v>0</v>
      </c>
      <c r="CJ1791" s="2">
        <v>50</v>
      </c>
      <c r="CK1791" s="2">
        <v>0</v>
      </c>
      <c r="CL1791" s="2">
        <v>25</v>
      </c>
      <c r="CM1791" s="2">
        <v>0</v>
      </c>
      <c r="CN1791" s="2">
        <v>25</v>
      </c>
      <c r="CO1791" s="2">
        <v>0</v>
      </c>
      <c r="CP1791" s="2">
        <v>50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2">
        <v>25</v>
      </c>
      <c r="DC1791" s="2">
        <v>0</v>
      </c>
      <c r="DD1791" s="2">
        <v>50</v>
      </c>
      <c r="DE1791" s="2">
        <v>0</v>
      </c>
      <c r="DF1791" s="2">
        <v>25</v>
      </c>
      <c r="DG1791" s="2">
        <v>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0</v>
      </c>
      <c r="ED1791" s="2">
        <v>25</v>
      </c>
      <c r="EE1791" s="2">
        <v>0</v>
      </c>
      <c r="EF1791" s="2">
        <v>0</v>
      </c>
      <c r="EG1791" s="2">
        <v>0</v>
      </c>
      <c r="EH1791" s="2">
        <v>0</v>
      </c>
      <c r="EI1791" s="2">
        <v>0</v>
      </c>
      <c r="EJ1791" s="2">
        <v>0</v>
      </c>
      <c r="EK1791" s="2">
        <v>0</v>
      </c>
      <c r="EL1791" s="2">
        <v>0</v>
      </c>
      <c r="EM1791" s="2">
        <v>0</v>
      </c>
      <c r="EN1791" s="2">
        <v>0</v>
      </c>
      <c r="EO1791" s="2">
        <v>0</v>
      </c>
      <c r="EP1791" s="2">
        <v>0</v>
      </c>
      <c r="EQ1791" s="2">
        <v>0</v>
      </c>
      <c r="ER1791" s="2">
        <v>0</v>
      </c>
      <c r="ES1791" s="2">
        <v>0</v>
      </c>
      <c r="ET1791" s="2">
        <v>0</v>
      </c>
      <c r="EU1791" s="2">
        <v>0</v>
      </c>
      <c r="EV1791" s="2">
        <v>0</v>
      </c>
      <c r="EW1791" s="2">
        <v>0</v>
      </c>
      <c r="EX1791" s="2">
        <v>0</v>
      </c>
      <c r="EY1791" s="2">
        <v>0</v>
      </c>
      <c r="EZ1791" s="2">
        <v>0</v>
      </c>
      <c r="FA1791" s="2">
        <v>0</v>
      </c>
      <c r="FB1791" s="2">
        <v>0</v>
      </c>
      <c r="FC1791" s="2">
        <v>0</v>
      </c>
      <c r="FD1791" s="2">
        <v>0</v>
      </c>
      <c r="FE1791" s="2">
        <v>50</v>
      </c>
      <c r="FF1791" s="2">
        <v>0</v>
      </c>
      <c r="FG1791" s="2">
        <v>0</v>
      </c>
      <c r="FH1791" s="2">
        <v>0</v>
      </c>
      <c r="FI1791" s="2">
        <v>0</v>
      </c>
      <c r="FJ1791" s="2">
        <v>0</v>
      </c>
      <c r="FK1791" s="2">
        <v>0</v>
      </c>
      <c r="FL1791" s="2">
        <v>0</v>
      </c>
      <c r="FM1791" s="2">
        <v>0</v>
      </c>
      <c r="FN1791" s="2">
        <v>0</v>
      </c>
      <c r="FO1791" s="2">
        <v>0</v>
      </c>
      <c r="FP1791" s="2">
        <v>0</v>
      </c>
      <c r="FQ1791" s="2">
        <v>0</v>
      </c>
      <c r="FR1791" s="2">
        <v>0</v>
      </c>
      <c r="FS1791" s="2">
        <v>25</v>
      </c>
      <c r="FT1791" s="2">
        <v>0</v>
      </c>
      <c r="FU1791" s="2">
        <v>0</v>
      </c>
      <c r="FV1791" s="2">
        <v>0</v>
      </c>
      <c r="FW1791" s="2">
        <v>0</v>
      </c>
      <c r="FX1791" s="2">
        <v>0</v>
      </c>
      <c r="FY1791" s="2">
        <v>0</v>
      </c>
      <c r="FZ1791" s="2">
        <v>0</v>
      </c>
      <c r="GA1791" s="2">
        <v>0</v>
      </c>
      <c r="GB1791" s="2">
        <v>0</v>
      </c>
      <c r="GC1791" s="2">
        <v>0</v>
      </c>
      <c r="GD1791" s="2">
        <v>100</v>
      </c>
      <c r="GE1791" s="2">
        <v>3</v>
      </c>
      <c r="GF1791" s="2" t="s">
        <v>188</v>
      </c>
    </row>
    <row r="1792" spans="1:188" x14ac:dyDescent="0.7">
      <c r="A1792" s="2">
        <v>1765886</v>
      </c>
      <c r="B1792" s="2" t="s">
        <v>1978</v>
      </c>
      <c r="C1792" s="3">
        <v>41640</v>
      </c>
      <c r="D1792" s="2">
        <v>5</v>
      </c>
      <c r="E1792" s="2">
        <v>3</v>
      </c>
      <c r="F1792" s="2">
        <v>1</v>
      </c>
      <c r="G1792" s="2">
        <v>3</v>
      </c>
      <c r="H1792" s="2">
        <v>0</v>
      </c>
      <c r="I1792" s="2">
        <v>1</v>
      </c>
      <c r="J1792" s="2">
        <v>0</v>
      </c>
      <c r="K1792" s="2">
        <v>2</v>
      </c>
      <c r="L1792" s="2">
        <v>0</v>
      </c>
      <c r="M1792" s="2">
        <v>1</v>
      </c>
      <c r="N1792" s="2">
        <v>0</v>
      </c>
      <c r="O1792" s="2">
        <v>2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1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</v>
      </c>
      <c r="AI1792" s="2">
        <v>1</v>
      </c>
      <c r="AJ1792" s="2">
        <v>0</v>
      </c>
      <c r="AK1792" s="2">
        <v>0</v>
      </c>
      <c r="AL1792" s="2">
        <v>0</v>
      </c>
      <c r="AM1792" s="2">
        <v>0</v>
      </c>
      <c r="AN1792" s="2">
        <v>1</v>
      </c>
      <c r="AO1792" s="2">
        <v>0</v>
      </c>
      <c r="AP1792" s="2">
        <v>0</v>
      </c>
      <c r="AQ1792" s="2">
        <v>0</v>
      </c>
      <c r="AR1792" s="2">
        <v>1</v>
      </c>
      <c r="AS1792" s="2">
        <v>0</v>
      </c>
      <c r="AT1792" s="2">
        <v>0</v>
      </c>
      <c r="AU1792" s="2">
        <v>0</v>
      </c>
      <c r="AV1792" s="2">
        <v>1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110</v>
      </c>
      <c r="CG1792" s="2">
        <v>200</v>
      </c>
      <c r="CH1792" s="2">
        <v>0</v>
      </c>
      <c r="CI1792" s="2">
        <v>10</v>
      </c>
      <c r="CJ1792" s="2">
        <v>0</v>
      </c>
      <c r="CK1792" s="2">
        <v>100</v>
      </c>
      <c r="CL1792" s="2">
        <v>0</v>
      </c>
      <c r="CM1792" s="2">
        <v>0</v>
      </c>
      <c r="CN1792" s="2">
        <v>0</v>
      </c>
      <c r="CO1792" s="2">
        <v>10</v>
      </c>
      <c r="CP1792" s="2">
        <v>0</v>
      </c>
      <c r="CQ1792" s="2">
        <v>100</v>
      </c>
      <c r="CR1792" s="2">
        <v>0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10</v>
      </c>
      <c r="DC1792" s="2">
        <v>0</v>
      </c>
      <c r="DD1792" s="2">
        <v>100</v>
      </c>
      <c r="DE1792" s="2">
        <v>0</v>
      </c>
      <c r="DF1792" s="2">
        <v>100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">
        <v>0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0</v>
      </c>
      <c r="EE1792" s="2">
        <v>0</v>
      </c>
      <c r="EF1792" s="2">
        <v>0</v>
      </c>
      <c r="EG1792" s="2">
        <v>0</v>
      </c>
      <c r="EH1792" s="2">
        <v>0</v>
      </c>
      <c r="EI1792" s="2">
        <v>0</v>
      </c>
      <c r="EJ1792" s="2">
        <v>0</v>
      </c>
      <c r="EK1792" s="2">
        <v>0</v>
      </c>
      <c r="EL1792" s="2">
        <v>0</v>
      </c>
      <c r="EM1792" s="2">
        <v>0</v>
      </c>
      <c r="EN1792" s="2">
        <v>0</v>
      </c>
      <c r="EO1792" s="2">
        <v>0</v>
      </c>
      <c r="EP1792" s="2">
        <v>0</v>
      </c>
      <c r="EQ1792" s="2">
        <v>0</v>
      </c>
      <c r="ER1792" s="2">
        <v>0</v>
      </c>
      <c r="ES1792" s="2">
        <v>10</v>
      </c>
      <c r="ET1792" s="2">
        <v>0</v>
      </c>
      <c r="EU1792" s="2">
        <v>0</v>
      </c>
      <c r="EV1792" s="2">
        <v>0</v>
      </c>
      <c r="EW1792" s="2">
        <v>0</v>
      </c>
      <c r="EX1792" s="2">
        <v>0</v>
      </c>
      <c r="EY1792" s="2">
        <v>0</v>
      </c>
      <c r="EZ1792" s="2">
        <v>0</v>
      </c>
      <c r="FA1792" s="2">
        <v>0</v>
      </c>
      <c r="FB1792" s="2">
        <v>0</v>
      </c>
      <c r="FC1792" s="2">
        <v>0</v>
      </c>
      <c r="FD1792" s="2">
        <v>0</v>
      </c>
      <c r="FE1792" s="2">
        <v>0</v>
      </c>
      <c r="FF1792" s="2">
        <v>0</v>
      </c>
      <c r="FG1792" s="2">
        <v>0</v>
      </c>
      <c r="FH1792" s="2">
        <v>0</v>
      </c>
      <c r="FI1792" s="2">
        <v>0</v>
      </c>
      <c r="FJ1792" s="2">
        <v>50</v>
      </c>
      <c r="FK1792" s="2">
        <v>0</v>
      </c>
      <c r="FL1792" s="2">
        <v>0</v>
      </c>
      <c r="FM1792" s="2">
        <v>0</v>
      </c>
      <c r="FN1792" s="2">
        <v>0</v>
      </c>
      <c r="FO1792" s="2">
        <v>50</v>
      </c>
      <c r="FP1792" s="2">
        <v>0</v>
      </c>
      <c r="FQ1792" s="2">
        <v>0</v>
      </c>
      <c r="FR1792" s="2">
        <v>0</v>
      </c>
      <c r="FS1792" s="2">
        <v>0</v>
      </c>
      <c r="FT1792" s="2">
        <v>0</v>
      </c>
      <c r="FU1792" s="2">
        <v>0</v>
      </c>
      <c r="FV1792" s="2">
        <v>0</v>
      </c>
      <c r="FW1792" s="2">
        <v>0</v>
      </c>
      <c r="FX1792" s="2">
        <v>0</v>
      </c>
      <c r="FY1792" s="2">
        <v>0</v>
      </c>
      <c r="FZ1792" s="2">
        <v>0</v>
      </c>
      <c r="GA1792" s="2">
        <v>0</v>
      </c>
      <c r="GB1792" s="2">
        <v>0</v>
      </c>
      <c r="GC1792" s="2">
        <v>0</v>
      </c>
      <c r="GD1792" s="2">
        <v>110</v>
      </c>
      <c r="GE1792" s="2">
        <v>3</v>
      </c>
      <c r="GF1792" s="2" t="s">
        <v>188</v>
      </c>
    </row>
    <row r="1793" spans="1:188" x14ac:dyDescent="0.7">
      <c r="A1793" s="2">
        <v>1767815</v>
      </c>
      <c r="B1793" s="2" t="s">
        <v>1979</v>
      </c>
      <c r="C1793" s="3">
        <v>41275</v>
      </c>
      <c r="D1793" s="2">
        <v>6</v>
      </c>
      <c r="E1793" s="2">
        <v>3</v>
      </c>
      <c r="F1793" s="2">
        <v>1</v>
      </c>
      <c r="G1793" s="2">
        <v>3</v>
      </c>
      <c r="H1793" s="2">
        <v>1</v>
      </c>
      <c r="I1793" s="2">
        <v>0</v>
      </c>
      <c r="J1793" s="2">
        <v>1</v>
      </c>
      <c r="K1793" s="2">
        <v>0</v>
      </c>
      <c r="L1793" s="2">
        <v>1</v>
      </c>
      <c r="M1793" s="2">
        <v>1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1</v>
      </c>
      <c r="AE1793" s="2">
        <v>0</v>
      </c>
      <c r="AF1793" s="2">
        <v>0</v>
      </c>
      <c r="AG1793" s="2">
        <v>0</v>
      </c>
      <c r="AH1793" s="2">
        <v>1</v>
      </c>
      <c r="AI1793" s="2">
        <v>1</v>
      </c>
      <c r="AJ1793" s="2">
        <v>0</v>
      </c>
      <c r="AK1793" s="2">
        <v>0</v>
      </c>
      <c r="AL1793" s="2">
        <v>0</v>
      </c>
      <c r="AM1793" s="2">
        <v>0</v>
      </c>
      <c r="AN1793" s="2">
        <v>1</v>
      </c>
      <c r="AO1793" s="2">
        <v>0</v>
      </c>
      <c r="AP1793" s="2">
        <v>0</v>
      </c>
      <c r="AQ1793" s="2">
        <v>0</v>
      </c>
      <c r="AR1793" s="2">
        <v>1</v>
      </c>
      <c r="AS1793" s="2">
        <v>0</v>
      </c>
      <c r="AT1793" s="2">
        <v>0</v>
      </c>
      <c r="AU1793" s="2">
        <v>0</v>
      </c>
      <c r="AV1793" s="2">
        <v>1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1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75</v>
      </c>
      <c r="CG1793" s="2">
        <v>50</v>
      </c>
      <c r="CH1793" s="2">
        <v>25</v>
      </c>
      <c r="CI1793" s="2">
        <v>0</v>
      </c>
      <c r="CJ1793" s="2">
        <v>25</v>
      </c>
      <c r="CK1793" s="2">
        <v>0</v>
      </c>
      <c r="CL1793" s="2">
        <v>25</v>
      </c>
      <c r="CM1793" s="2">
        <v>0</v>
      </c>
      <c r="CN1793" s="2">
        <v>25</v>
      </c>
      <c r="CO1793" s="2">
        <v>0</v>
      </c>
      <c r="CP1793" s="2">
        <v>25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2">
        <v>25</v>
      </c>
      <c r="DC1793" s="2">
        <v>0</v>
      </c>
      <c r="DD1793" s="2">
        <v>25</v>
      </c>
      <c r="DE1793" s="2">
        <v>0</v>
      </c>
      <c r="DF1793" s="2">
        <v>25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0</v>
      </c>
      <c r="EE1793" s="2">
        <v>0</v>
      </c>
      <c r="EF1793" s="2">
        <v>25</v>
      </c>
      <c r="EG1793" s="2">
        <v>0</v>
      </c>
      <c r="EH1793" s="2">
        <v>0</v>
      </c>
      <c r="EI1793" s="2">
        <v>0</v>
      </c>
      <c r="EJ1793" s="2">
        <v>0</v>
      </c>
      <c r="EK1793" s="2">
        <v>0</v>
      </c>
      <c r="EL1793" s="2">
        <v>0</v>
      </c>
      <c r="EM1793" s="2">
        <v>0</v>
      </c>
      <c r="EN1793" s="2">
        <v>0</v>
      </c>
      <c r="EO1793" s="2">
        <v>0</v>
      </c>
      <c r="EP1793" s="2">
        <v>0</v>
      </c>
      <c r="EQ1793" s="2">
        <v>0</v>
      </c>
      <c r="ER1793" s="2">
        <v>0</v>
      </c>
      <c r="ES1793" s="2">
        <v>0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s="2">
        <v>0</v>
      </c>
      <c r="EZ1793" s="2">
        <v>0</v>
      </c>
      <c r="FA1793" s="2">
        <v>0</v>
      </c>
      <c r="FB1793" s="2">
        <v>25</v>
      </c>
      <c r="FC1793" s="2">
        <v>0</v>
      </c>
      <c r="FD1793" s="2">
        <v>0</v>
      </c>
      <c r="FE1793" s="2">
        <v>0</v>
      </c>
      <c r="FF1793" s="2">
        <v>0</v>
      </c>
      <c r="FG1793" s="2">
        <v>0</v>
      </c>
      <c r="FH1793" s="2">
        <v>0</v>
      </c>
      <c r="FI1793" s="2">
        <v>0</v>
      </c>
      <c r="FJ1793" s="2">
        <v>0</v>
      </c>
      <c r="FK1793" s="2">
        <v>0</v>
      </c>
      <c r="FL1793" s="2">
        <v>0</v>
      </c>
      <c r="FM1793" s="2">
        <v>0</v>
      </c>
      <c r="FN1793" s="2">
        <v>0</v>
      </c>
      <c r="FO1793" s="2">
        <v>0</v>
      </c>
      <c r="FP1793" s="2">
        <v>0</v>
      </c>
      <c r="FQ1793" s="2">
        <v>0</v>
      </c>
      <c r="FR1793" s="2">
        <v>0</v>
      </c>
      <c r="FS1793" s="2">
        <v>0</v>
      </c>
      <c r="FT1793" s="2">
        <v>0</v>
      </c>
      <c r="FU1793" s="2">
        <v>0</v>
      </c>
      <c r="FV1793" s="2">
        <v>0</v>
      </c>
      <c r="FW1793" s="2">
        <v>0</v>
      </c>
      <c r="FX1793" s="2">
        <v>0</v>
      </c>
      <c r="FY1793" s="2">
        <v>0</v>
      </c>
      <c r="FZ1793" s="2">
        <v>0</v>
      </c>
      <c r="GA1793" s="2">
        <v>25</v>
      </c>
      <c r="GB1793" s="2">
        <v>0</v>
      </c>
      <c r="GC1793" s="2">
        <v>0</v>
      </c>
      <c r="GD1793" s="2">
        <v>75</v>
      </c>
      <c r="GE1793" s="2">
        <v>3</v>
      </c>
      <c r="GF1793" s="2" t="s">
        <v>188</v>
      </c>
    </row>
    <row r="1794" spans="1:188" x14ac:dyDescent="0.7">
      <c r="A1794" s="2">
        <v>1767877</v>
      </c>
      <c r="B1794" s="2" t="s">
        <v>1980</v>
      </c>
      <c r="C1794" s="3">
        <v>41275</v>
      </c>
      <c r="D1794" s="2">
        <v>6</v>
      </c>
      <c r="E1794" s="2">
        <v>4</v>
      </c>
      <c r="F1794" s="2">
        <v>2</v>
      </c>
      <c r="G1794" s="2">
        <v>4</v>
      </c>
      <c r="H1794" s="2">
        <v>1</v>
      </c>
      <c r="I1794" s="2">
        <v>0</v>
      </c>
      <c r="J1794" s="2">
        <v>2</v>
      </c>
      <c r="K1794" s="2">
        <v>0</v>
      </c>
      <c r="L1794" s="2">
        <v>3</v>
      </c>
      <c r="M1794" s="2">
        <v>1</v>
      </c>
      <c r="N1794" s="2">
        <v>0</v>
      </c>
      <c r="O1794" s="2">
        <v>2</v>
      </c>
      <c r="P1794" s="2">
        <v>0</v>
      </c>
      <c r="Q1794" s="2">
        <v>3</v>
      </c>
      <c r="R1794" s="2">
        <v>0</v>
      </c>
      <c r="S1794" s="2">
        <v>0</v>
      </c>
      <c r="T1794" s="2">
        <v>0</v>
      </c>
      <c r="U1794" s="2">
        <v>0</v>
      </c>
      <c r="V1794" s="2">
        <v>1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1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0</v>
      </c>
      <c r="AP1794" s="2">
        <v>0</v>
      </c>
      <c r="AQ1794" s="2">
        <v>0</v>
      </c>
      <c r="AR1794" s="2">
        <v>1</v>
      </c>
      <c r="AS1794" s="2">
        <v>0</v>
      </c>
      <c r="AT1794" s="2">
        <v>0</v>
      </c>
      <c r="AU1794" s="2">
        <v>0</v>
      </c>
      <c r="AV1794" s="2">
        <v>1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1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95</v>
      </c>
      <c r="CG1794" s="2">
        <v>145.38999999999999</v>
      </c>
      <c r="CH1794" s="2">
        <v>25</v>
      </c>
      <c r="CI1794" s="2">
        <v>0</v>
      </c>
      <c r="CJ1794" s="2">
        <v>70</v>
      </c>
      <c r="CK1794" s="2">
        <v>0</v>
      </c>
      <c r="CL1794" s="2">
        <v>75.39</v>
      </c>
      <c r="CM1794" s="2">
        <v>0</v>
      </c>
      <c r="CN1794" s="2">
        <v>25</v>
      </c>
      <c r="CO1794" s="2">
        <v>0</v>
      </c>
      <c r="CP1794" s="2">
        <v>70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25</v>
      </c>
      <c r="DC1794" s="2">
        <v>0</v>
      </c>
      <c r="DD1794" s="2">
        <v>70</v>
      </c>
      <c r="DE1794" s="2">
        <v>0</v>
      </c>
      <c r="DF1794" s="2">
        <v>75.39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0</v>
      </c>
      <c r="DX1794" s="2">
        <v>0</v>
      </c>
      <c r="DY1794" s="2">
        <v>0</v>
      </c>
      <c r="DZ1794" s="2">
        <v>0</v>
      </c>
      <c r="EA1794" s="2">
        <v>0</v>
      </c>
      <c r="EB1794" s="2">
        <v>25</v>
      </c>
      <c r="EC1794" s="2">
        <v>0</v>
      </c>
      <c r="ED1794" s="2">
        <v>0</v>
      </c>
      <c r="EE1794" s="2">
        <v>0</v>
      </c>
      <c r="EF1794" s="2">
        <v>0</v>
      </c>
      <c r="EG1794" s="2">
        <v>0</v>
      </c>
      <c r="EH1794" s="2">
        <v>0</v>
      </c>
      <c r="EI1794" s="2">
        <v>0</v>
      </c>
      <c r="EJ1794" s="2">
        <v>0</v>
      </c>
      <c r="EK1794" s="2">
        <v>0</v>
      </c>
      <c r="EL1794" s="2">
        <v>0</v>
      </c>
      <c r="EM1794" s="2">
        <v>0</v>
      </c>
      <c r="EN1794" s="2">
        <v>0</v>
      </c>
      <c r="EO1794" s="2">
        <v>0</v>
      </c>
      <c r="EP1794" s="2">
        <v>0</v>
      </c>
      <c r="EQ1794" s="2">
        <v>0</v>
      </c>
      <c r="ER1794" s="2">
        <v>0</v>
      </c>
      <c r="ES1794" s="2">
        <v>0</v>
      </c>
      <c r="ET1794" s="2">
        <v>0</v>
      </c>
      <c r="EU1794" s="2">
        <v>0</v>
      </c>
      <c r="EV1794" s="2">
        <v>0</v>
      </c>
      <c r="EW1794" s="2">
        <v>0</v>
      </c>
      <c r="EX1794" s="2">
        <v>0</v>
      </c>
      <c r="EY1794" s="2">
        <v>0</v>
      </c>
      <c r="EZ1794" s="2">
        <v>0</v>
      </c>
      <c r="FA1794" s="2">
        <v>0</v>
      </c>
      <c r="FB1794" s="2">
        <v>0</v>
      </c>
      <c r="FC1794" s="2">
        <v>70</v>
      </c>
      <c r="FD1794" s="2">
        <v>0</v>
      </c>
      <c r="FE1794" s="2">
        <v>0</v>
      </c>
      <c r="FF1794" s="2">
        <v>0</v>
      </c>
      <c r="FG1794" s="2">
        <v>0</v>
      </c>
      <c r="FH1794" s="2">
        <v>0</v>
      </c>
      <c r="FI1794" s="2">
        <v>0</v>
      </c>
      <c r="FJ1794" s="2">
        <v>0</v>
      </c>
      <c r="FK1794" s="2">
        <v>0</v>
      </c>
      <c r="FL1794" s="2">
        <v>0</v>
      </c>
      <c r="FM1794" s="2">
        <v>0</v>
      </c>
      <c r="FN1794" s="2">
        <v>0</v>
      </c>
      <c r="FO1794" s="2">
        <v>0</v>
      </c>
      <c r="FP1794" s="2">
        <v>0</v>
      </c>
      <c r="FQ1794" s="2">
        <v>0</v>
      </c>
      <c r="FR1794" s="2">
        <v>0</v>
      </c>
      <c r="FS1794" s="2">
        <v>0</v>
      </c>
      <c r="FT1794" s="2">
        <v>0</v>
      </c>
      <c r="FU1794" s="2">
        <v>0</v>
      </c>
      <c r="FV1794" s="2">
        <v>0</v>
      </c>
      <c r="FW1794" s="2">
        <v>0</v>
      </c>
      <c r="FX1794" s="2">
        <v>0</v>
      </c>
      <c r="FY1794" s="2">
        <v>25</v>
      </c>
      <c r="FZ1794" s="2">
        <v>0</v>
      </c>
      <c r="GA1794" s="2">
        <v>0</v>
      </c>
      <c r="GB1794" s="2">
        <v>50.39</v>
      </c>
      <c r="GC1794" s="2">
        <v>0</v>
      </c>
      <c r="GD1794" s="2">
        <v>170.39</v>
      </c>
      <c r="GE1794" s="2">
        <v>6</v>
      </c>
      <c r="GF1794" s="2" t="s">
        <v>188</v>
      </c>
    </row>
    <row r="1795" spans="1:188" x14ac:dyDescent="0.7">
      <c r="A1795" s="2">
        <v>1769073</v>
      </c>
      <c r="B1795" s="2" t="s">
        <v>1981</v>
      </c>
      <c r="C1795" s="3">
        <v>41275</v>
      </c>
      <c r="D1795" s="2">
        <v>6</v>
      </c>
      <c r="E1795" s="2">
        <v>3</v>
      </c>
      <c r="F1795" s="2">
        <v>1</v>
      </c>
      <c r="G1795" s="2">
        <v>3</v>
      </c>
      <c r="H1795" s="2">
        <v>2</v>
      </c>
      <c r="I1795" s="2">
        <v>0</v>
      </c>
      <c r="J1795" s="2">
        <v>1</v>
      </c>
      <c r="K1795" s="2">
        <v>0</v>
      </c>
      <c r="L1795" s="2">
        <v>1</v>
      </c>
      <c r="M1795" s="2">
        <v>2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1</v>
      </c>
      <c r="AE1795" s="2">
        <v>0</v>
      </c>
      <c r="AF1795" s="2">
        <v>0</v>
      </c>
      <c r="AG1795" s="2">
        <v>0</v>
      </c>
      <c r="AH1795" s="2">
        <v>1</v>
      </c>
      <c r="AI1795" s="2">
        <v>1</v>
      </c>
      <c r="AJ1795" s="2">
        <v>0</v>
      </c>
      <c r="AK1795" s="2">
        <v>0</v>
      </c>
      <c r="AL1795" s="2">
        <v>0</v>
      </c>
      <c r="AM1795" s="2">
        <v>0</v>
      </c>
      <c r="AN1795" s="2">
        <v>1</v>
      </c>
      <c r="AO1795" s="2">
        <v>0</v>
      </c>
      <c r="AP1795" s="2">
        <v>0</v>
      </c>
      <c r="AQ1795" s="2">
        <v>0</v>
      </c>
      <c r="AR1795" s="2">
        <v>1</v>
      </c>
      <c r="AS1795" s="2">
        <v>0</v>
      </c>
      <c r="AT1795" s="2">
        <v>0</v>
      </c>
      <c r="AU1795" s="2">
        <v>0</v>
      </c>
      <c r="AV1795" s="2">
        <v>1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1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89</v>
      </c>
      <c r="CG1795" s="2">
        <v>30</v>
      </c>
      <c r="CH1795" s="2">
        <v>59</v>
      </c>
      <c r="CI1795" s="2">
        <v>0</v>
      </c>
      <c r="CJ1795" s="2">
        <v>25</v>
      </c>
      <c r="CK1795" s="2">
        <v>0</v>
      </c>
      <c r="CL1795" s="2">
        <v>5</v>
      </c>
      <c r="CM1795" s="2">
        <v>0</v>
      </c>
      <c r="CN1795" s="2">
        <v>59</v>
      </c>
      <c r="CO1795" s="2">
        <v>0</v>
      </c>
      <c r="CP1795" s="2">
        <v>25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59</v>
      </c>
      <c r="DC1795" s="2">
        <v>0</v>
      </c>
      <c r="DD1795" s="2">
        <v>25</v>
      </c>
      <c r="DE1795" s="2">
        <v>0</v>
      </c>
      <c r="DF1795" s="2">
        <v>5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2">
        <v>0</v>
      </c>
      <c r="DU1795" s="2">
        <v>0</v>
      </c>
      <c r="DV1795" s="2">
        <v>0</v>
      </c>
      <c r="DW1795" s="2">
        <v>59</v>
      </c>
      <c r="DX1795" s="2">
        <v>0</v>
      </c>
      <c r="DY1795" s="2">
        <v>0</v>
      </c>
      <c r="DZ1795" s="2">
        <v>0</v>
      </c>
      <c r="EA1795" s="2">
        <v>0</v>
      </c>
      <c r="EB1795" s="2">
        <v>0</v>
      </c>
      <c r="EC1795" s="2">
        <v>0</v>
      </c>
      <c r="ED1795" s="2">
        <v>0</v>
      </c>
      <c r="EE1795" s="2">
        <v>0</v>
      </c>
      <c r="EF1795" s="2">
        <v>0</v>
      </c>
      <c r="EG1795" s="2">
        <v>0</v>
      </c>
      <c r="EH1795" s="2">
        <v>0</v>
      </c>
      <c r="EI1795" s="2">
        <v>0</v>
      </c>
      <c r="EJ1795" s="2">
        <v>0</v>
      </c>
      <c r="EK1795" s="2">
        <v>0</v>
      </c>
      <c r="EL1795" s="2">
        <v>0</v>
      </c>
      <c r="EM1795" s="2">
        <v>0</v>
      </c>
      <c r="EN1795" s="2">
        <v>0</v>
      </c>
      <c r="EO1795" s="2">
        <v>0</v>
      </c>
      <c r="EP1795" s="2">
        <v>0</v>
      </c>
      <c r="EQ1795" s="2">
        <v>0</v>
      </c>
      <c r="ER1795" s="2">
        <v>0</v>
      </c>
      <c r="ES1795" s="2">
        <v>0</v>
      </c>
      <c r="ET1795" s="2">
        <v>0</v>
      </c>
      <c r="EU1795" s="2">
        <v>0</v>
      </c>
      <c r="EV1795" s="2">
        <v>0</v>
      </c>
      <c r="EW1795" s="2">
        <v>0</v>
      </c>
      <c r="EX1795" s="2">
        <v>0</v>
      </c>
      <c r="EY1795" s="2">
        <v>0</v>
      </c>
      <c r="EZ1795" s="2">
        <v>0</v>
      </c>
      <c r="FA1795" s="2">
        <v>0</v>
      </c>
      <c r="FB1795" s="2">
        <v>0</v>
      </c>
      <c r="FC1795" s="2">
        <v>0</v>
      </c>
      <c r="FD1795" s="2">
        <v>0</v>
      </c>
      <c r="FE1795" s="2">
        <v>25</v>
      </c>
      <c r="FF1795" s="2">
        <v>0</v>
      </c>
      <c r="FG1795" s="2">
        <v>0</v>
      </c>
      <c r="FH1795" s="2">
        <v>0</v>
      </c>
      <c r="FI1795" s="2">
        <v>0</v>
      </c>
      <c r="FJ1795" s="2">
        <v>0</v>
      </c>
      <c r="FK1795" s="2">
        <v>0</v>
      </c>
      <c r="FL1795" s="2">
        <v>0</v>
      </c>
      <c r="FM1795" s="2">
        <v>0</v>
      </c>
      <c r="FN1795" s="2">
        <v>0</v>
      </c>
      <c r="FO1795" s="2">
        <v>0</v>
      </c>
      <c r="FP1795" s="2">
        <v>0</v>
      </c>
      <c r="FQ1795" s="2">
        <v>0</v>
      </c>
      <c r="FR1795" s="2">
        <v>0</v>
      </c>
      <c r="FS1795" s="2">
        <v>0</v>
      </c>
      <c r="FT1795" s="2">
        <v>0</v>
      </c>
      <c r="FU1795" s="2">
        <v>0</v>
      </c>
      <c r="FV1795" s="2">
        <v>0</v>
      </c>
      <c r="FW1795" s="2">
        <v>0</v>
      </c>
      <c r="FX1795" s="2">
        <v>0</v>
      </c>
      <c r="FY1795" s="2">
        <v>0</v>
      </c>
      <c r="FZ1795" s="2">
        <v>0</v>
      </c>
      <c r="GA1795" s="2">
        <v>0</v>
      </c>
      <c r="GB1795" s="2">
        <v>5</v>
      </c>
      <c r="GC1795" s="2">
        <v>0</v>
      </c>
      <c r="GD1795" s="2">
        <v>89</v>
      </c>
      <c r="GE1795" s="2">
        <v>4</v>
      </c>
      <c r="GF1795" s="2" t="s">
        <v>188</v>
      </c>
    </row>
    <row r="1796" spans="1:188" x14ac:dyDescent="0.7">
      <c r="A1796" s="2">
        <v>1769472</v>
      </c>
      <c r="B1796" s="2" t="s">
        <v>1982</v>
      </c>
      <c r="C1796" s="3">
        <v>41640</v>
      </c>
      <c r="D1796" s="2">
        <v>5</v>
      </c>
      <c r="E1796" s="2">
        <v>3</v>
      </c>
      <c r="F1796" s="2">
        <v>1</v>
      </c>
      <c r="G1796" s="2">
        <v>3</v>
      </c>
      <c r="H1796" s="2">
        <v>0</v>
      </c>
      <c r="I1796" s="2">
        <v>1</v>
      </c>
      <c r="J1796" s="2">
        <v>0</v>
      </c>
      <c r="K1796" s="2">
        <v>1</v>
      </c>
      <c r="L1796" s="2">
        <v>0</v>
      </c>
      <c r="M1796" s="2">
        <v>1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1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1</v>
      </c>
      <c r="AI1796" s="2">
        <v>1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0</v>
      </c>
      <c r="AP1796" s="2">
        <v>0</v>
      </c>
      <c r="AQ1796" s="2">
        <v>0</v>
      </c>
      <c r="AR1796" s="2">
        <v>1</v>
      </c>
      <c r="AS1796" s="2">
        <v>0</v>
      </c>
      <c r="AT1796" s="2">
        <v>0</v>
      </c>
      <c r="AU1796" s="2">
        <v>0</v>
      </c>
      <c r="AV1796" s="2">
        <v>1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60</v>
      </c>
      <c r="CG1796" s="2">
        <v>80</v>
      </c>
      <c r="CH1796" s="2">
        <v>0</v>
      </c>
      <c r="CI1796" s="2">
        <v>10</v>
      </c>
      <c r="CJ1796" s="2">
        <v>0</v>
      </c>
      <c r="CK1796" s="2">
        <v>50</v>
      </c>
      <c r="CL1796" s="2">
        <v>0</v>
      </c>
      <c r="CM1796" s="2">
        <v>0</v>
      </c>
      <c r="CN1796" s="2">
        <v>0</v>
      </c>
      <c r="CO1796" s="2">
        <v>10</v>
      </c>
      <c r="CP1796" s="2">
        <v>0</v>
      </c>
      <c r="CQ1796" s="2">
        <v>50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10</v>
      </c>
      <c r="DC1796" s="2">
        <v>0</v>
      </c>
      <c r="DD1796" s="2">
        <v>50</v>
      </c>
      <c r="DE1796" s="2">
        <v>0</v>
      </c>
      <c r="DF1796" s="2">
        <v>30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0</v>
      </c>
      <c r="EH1796" s="2">
        <v>0</v>
      </c>
      <c r="EI1796" s="2">
        <v>0</v>
      </c>
      <c r="EJ1796" s="2">
        <v>0</v>
      </c>
      <c r="EK1796" s="2">
        <v>0</v>
      </c>
      <c r="EL1796" s="2">
        <v>0</v>
      </c>
      <c r="EM1796" s="2">
        <v>0</v>
      </c>
      <c r="EN1796" s="2">
        <v>0</v>
      </c>
      <c r="EO1796" s="2">
        <v>0</v>
      </c>
      <c r="EP1796" s="2">
        <v>10</v>
      </c>
      <c r="EQ1796" s="2">
        <v>0</v>
      </c>
      <c r="ER1796" s="2">
        <v>0</v>
      </c>
      <c r="ES1796" s="2">
        <v>0</v>
      </c>
      <c r="ET1796" s="2">
        <v>0</v>
      </c>
      <c r="EU1796" s="2">
        <v>0</v>
      </c>
      <c r="EV1796" s="2">
        <v>0</v>
      </c>
      <c r="EW1796" s="2">
        <v>0</v>
      </c>
      <c r="EX1796" s="2">
        <v>0</v>
      </c>
      <c r="EY1796" s="2">
        <v>0</v>
      </c>
      <c r="EZ1796" s="2">
        <v>0</v>
      </c>
      <c r="FA1796" s="2">
        <v>0</v>
      </c>
      <c r="FB1796" s="2">
        <v>0</v>
      </c>
      <c r="FC1796" s="2">
        <v>0</v>
      </c>
      <c r="FD1796" s="2">
        <v>0</v>
      </c>
      <c r="FE1796" s="2">
        <v>0</v>
      </c>
      <c r="FF1796" s="2">
        <v>0</v>
      </c>
      <c r="FG1796" s="2">
        <v>0</v>
      </c>
      <c r="FH1796" s="2">
        <v>0</v>
      </c>
      <c r="FI1796" s="2">
        <v>0</v>
      </c>
      <c r="FJ1796" s="2">
        <v>0</v>
      </c>
      <c r="FK1796" s="2">
        <v>0</v>
      </c>
      <c r="FL1796" s="2">
        <v>0</v>
      </c>
      <c r="FM1796" s="2">
        <v>0</v>
      </c>
      <c r="FN1796" s="2">
        <v>0</v>
      </c>
      <c r="FO1796" s="2">
        <v>0</v>
      </c>
      <c r="FP1796" s="2">
        <v>0</v>
      </c>
      <c r="FQ1796" s="2">
        <v>50</v>
      </c>
      <c r="FR1796" s="2">
        <v>0</v>
      </c>
      <c r="FS1796" s="2">
        <v>0</v>
      </c>
      <c r="FT1796" s="2">
        <v>0</v>
      </c>
      <c r="FU1796" s="2">
        <v>0</v>
      </c>
      <c r="FV1796" s="2">
        <v>0</v>
      </c>
      <c r="FW1796" s="2">
        <v>0</v>
      </c>
      <c r="FX1796" s="2">
        <v>0</v>
      </c>
      <c r="FY1796" s="2">
        <v>0</v>
      </c>
      <c r="FZ1796" s="2">
        <v>0</v>
      </c>
      <c r="GA1796" s="2">
        <v>0</v>
      </c>
      <c r="GB1796" s="2">
        <v>0</v>
      </c>
      <c r="GC1796" s="2">
        <v>0</v>
      </c>
      <c r="GD1796" s="2">
        <v>60</v>
      </c>
      <c r="GE1796" s="2">
        <v>2</v>
      </c>
      <c r="GF1796" s="2" t="s">
        <v>188</v>
      </c>
    </row>
    <row r="1797" spans="1:188" x14ac:dyDescent="0.7">
      <c r="A1797" s="2">
        <v>1771174</v>
      </c>
      <c r="B1797" s="2" t="s">
        <v>1983</v>
      </c>
      <c r="C1797" s="3">
        <v>41640</v>
      </c>
      <c r="D1797" s="2">
        <v>5</v>
      </c>
      <c r="E1797" s="2">
        <v>3</v>
      </c>
      <c r="F1797" s="2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1</v>
      </c>
      <c r="L1797" s="2">
        <v>0</v>
      </c>
      <c r="M1797" s="2">
        <v>1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1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</v>
      </c>
      <c r="AI1797" s="2">
        <v>1</v>
      </c>
      <c r="AJ1797" s="2">
        <v>0</v>
      </c>
      <c r="AK1797" s="2">
        <v>0</v>
      </c>
      <c r="AL1797" s="2">
        <v>0</v>
      </c>
      <c r="AM1797" s="2">
        <v>0</v>
      </c>
      <c r="AN1797" s="2">
        <v>1</v>
      </c>
      <c r="AO1797" s="2">
        <v>0</v>
      </c>
      <c r="AP1797" s="2">
        <v>0</v>
      </c>
      <c r="AQ1797" s="2">
        <v>0</v>
      </c>
      <c r="AR1797" s="2">
        <v>1</v>
      </c>
      <c r="AS1797" s="2">
        <v>0</v>
      </c>
      <c r="AT1797" s="2">
        <v>0</v>
      </c>
      <c r="AU1797" s="2">
        <v>0</v>
      </c>
      <c r="AV1797" s="2">
        <v>1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50</v>
      </c>
      <c r="CG1797" s="2">
        <v>60</v>
      </c>
      <c r="CH1797" s="2">
        <v>0</v>
      </c>
      <c r="CI1797" s="2">
        <v>10</v>
      </c>
      <c r="CJ1797" s="2">
        <v>0</v>
      </c>
      <c r="CK1797" s="2">
        <v>40</v>
      </c>
      <c r="CL1797" s="2">
        <v>0</v>
      </c>
      <c r="CM1797" s="2">
        <v>0</v>
      </c>
      <c r="CN1797" s="2">
        <v>0</v>
      </c>
      <c r="CO1797" s="2">
        <v>10</v>
      </c>
      <c r="CP1797" s="2">
        <v>0</v>
      </c>
      <c r="CQ1797" s="2">
        <v>40</v>
      </c>
      <c r="CR1797" s="2">
        <v>0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10</v>
      </c>
      <c r="DC1797" s="2">
        <v>0</v>
      </c>
      <c r="DD1797" s="2">
        <v>40</v>
      </c>
      <c r="DE1797" s="2">
        <v>0</v>
      </c>
      <c r="DF1797" s="2">
        <v>20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0</v>
      </c>
      <c r="EH1797" s="2">
        <v>0</v>
      </c>
      <c r="EI1797" s="2">
        <v>0</v>
      </c>
      <c r="EJ1797" s="2">
        <v>0</v>
      </c>
      <c r="EK1797" s="2">
        <v>0</v>
      </c>
      <c r="EL1797" s="2">
        <v>0</v>
      </c>
      <c r="EM1797" s="2">
        <v>0</v>
      </c>
      <c r="EN1797" s="2">
        <v>0</v>
      </c>
      <c r="EO1797" s="2">
        <v>10</v>
      </c>
      <c r="EP1797" s="2">
        <v>0</v>
      </c>
      <c r="EQ1797" s="2">
        <v>0</v>
      </c>
      <c r="ER1797" s="2">
        <v>0</v>
      </c>
      <c r="ES1797" s="2">
        <v>0</v>
      </c>
      <c r="ET1797" s="2">
        <v>0</v>
      </c>
      <c r="EU1797" s="2">
        <v>0</v>
      </c>
      <c r="EV1797" s="2">
        <v>0</v>
      </c>
      <c r="EW1797" s="2">
        <v>0</v>
      </c>
      <c r="EX1797" s="2">
        <v>0</v>
      </c>
      <c r="EY1797" s="2">
        <v>0</v>
      </c>
      <c r="EZ1797" s="2">
        <v>0</v>
      </c>
      <c r="FA1797" s="2">
        <v>0</v>
      </c>
      <c r="FB1797" s="2">
        <v>0</v>
      </c>
      <c r="FC1797" s="2">
        <v>0</v>
      </c>
      <c r="FD1797" s="2">
        <v>0</v>
      </c>
      <c r="FE1797" s="2">
        <v>0</v>
      </c>
      <c r="FF1797" s="2">
        <v>0</v>
      </c>
      <c r="FG1797" s="2">
        <v>0</v>
      </c>
      <c r="FH1797" s="2">
        <v>40</v>
      </c>
      <c r="FI1797" s="2">
        <v>0</v>
      </c>
      <c r="FJ1797" s="2">
        <v>0</v>
      </c>
      <c r="FK1797" s="2">
        <v>0</v>
      </c>
      <c r="FL1797" s="2">
        <v>0</v>
      </c>
      <c r="FM1797" s="2">
        <v>0</v>
      </c>
      <c r="FN1797" s="2">
        <v>0</v>
      </c>
      <c r="FO1797" s="2">
        <v>0</v>
      </c>
      <c r="FP1797" s="2">
        <v>0</v>
      </c>
      <c r="FQ1797" s="2">
        <v>0</v>
      </c>
      <c r="FR1797" s="2">
        <v>0</v>
      </c>
      <c r="FS1797" s="2">
        <v>0</v>
      </c>
      <c r="FT1797" s="2">
        <v>0</v>
      </c>
      <c r="FU1797" s="2">
        <v>0</v>
      </c>
      <c r="FV1797" s="2">
        <v>0</v>
      </c>
      <c r="FW1797" s="2">
        <v>0</v>
      </c>
      <c r="FX1797" s="2">
        <v>0</v>
      </c>
      <c r="FY1797" s="2">
        <v>0</v>
      </c>
      <c r="FZ1797" s="2">
        <v>0</v>
      </c>
      <c r="GA1797" s="2">
        <v>0</v>
      </c>
      <c r="GB1797" s="2">
        <v>0</v>
      </c>
      <c r="GC1797" s="2">
        <v>0</v>
      </c>
      <c r="GD1797" s="2">
        <v>50</v>
      </c>
      <c r="GE1797" s="2">
        <v>2</v>
      </c>
      <c r="GF1797" s="2" t="s">
        <v>188</v>
      </c>
    </row>
    <row r="1798" spans="1:188" x14ac:dyDescent="0.7">
      <c r="A1798" s="2">
        <v>1778335</v>
      </c>
      <c r="B1798" s="2" t="s">
        <v>1984</v>
      </c>
      <c r="C1798" s="3">
        <v>41275</v>
      </c>
      <c r="D1798" s="2">
        <v>6</v>
      </c>
      <c r="E1798" s="2">
        <v>4</v>
      </c>
      <c r="F1798" s="2">
        <v>2</v>
      </c>
      <c r="G1798" s="2">
        <v>4</v>
      </c>
      <c r="H1798" s="2">
        <v>1</v>
      </c>
      <c r="I1798" s="2">
        <v>0</v>
      </c>
      <c r="J1798" s="2">
        <v>1</v>
      </c>
      <c r="K1798" s="2">
        <v>0</v>
      </c>
      <c r="L1798" s="2">
        <v>2</v>
      </c>
      <c r="M1798" s="2">
        <v>1</v>
      </c>
      <c r="N1798" s="2">
        <v>0</v>
      </c>
      <c r="O1798" s="2">
        <v>1</v>
      </c>
      <c r="P1798" s="2">
        <v>0</v>
      </c>
      <c r="Q1798" s="2">
        <v>2</v>
      </c>
      <c r="R1798" s="2">
        <v>0</v>
      </c>
      <c r="S1798" s="2">
        <v>0</v>
      </c>
      <c r="T1798" s="2">
        <v>0</v>
      </c>
      <c r="U1798" s="2">
        <v>0</v>
      </c>
      <c r="V1798" s="2">
        <v>1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</v>
      </c>
      <c r="AI1798" s="2">
        <v>1</v>
      </c>
      <c r="AJ1798" s="2">
        <v>0</v>
      </c>
      <c r="AK1798" s="2">
        <v>0</v>
      </c>
      <c r="AL1798" s="2">
        <v>0</v>
      </c>
      <c r="AM1798" s="2">
        <v>0</v>
      </c>
      <c r="AN1798" s="2">
        <v>1</v>
      </c>
      <c r="AO1798" s="2">
        <v>0</v>
      </c>
      <c r="AP1798" s="2">
        <v>0</v>
      </c>
      <c r="AQ1798" s="2">
        <v>0</v>
      </c>
      <c r="AR1798" s="2">
        <v>1</v>
      </c>
      <c r="AS1798" s="2">
        <v>0</v>
      </c>
      <c r="AT1798" s="2">
        <v>0</v>
      </c>
      <c r="AU1798" s="2">
        <v>0</v>
      </c>
      <c r="AV1798" s="2">
        <v>1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1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25</v>
      </c>
      <c r="CG1798" s="2">
        <v>65</v>
      </c>
      <c r="CH1798" s="2">
        <v>10</v>
      </c>
      <c r="CI1798" s="2">
        <v>0</v>
      </c>
      <c r="CJ1798" s="2">
        <v>15</v>
      </c>
      <c r="CK1798" s="2">
        <v>0</v>
      </c>
      <c r="CL1798" s="2">
        <v>50</v>
      </c>
      <c r="CM1798" s="2">
        <v>0</v>
      </c>
      <c r="CN1798" s="2">
        <v>10</v>
      </c>
      <c r="CO1798" s="2">
        <v>0</v>
      </c>
      <c r="CP1798" s="2">
        <v>15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10</v>
      </c>
      <c r="DC1798" s="2">
        <v>0</v>
      </c>
      <c r="DD1798" s="2">
        <v>15</v>
      </c>
      <c r="DE1798" s="2">
        <v>0</v>
      </c>
      <c r="DF1798" s="2">
        <v>50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">
        <v>0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10</v>
      </c>
      <c r="EF1798" s="2">
        <v>0</v>
      </c>
      <c r="EG1798" s="2">
        <v>0</v>
      </c>
      <c r="EH1798" s="2">
        <v>0</v>
      </c>
      <c r="EI1798" s="2">
        <v>0</v>
      </c>
      <c r="EJ1798" s="2">
        <v>0</v>
      </c>
      <c r="EK1798" s="2">
        <v>0</v>
      </c>
      <c r="EL1798" s="2">
        <v>0</v>
      </c>
      <c r="EM1798" s="2">
        <v>0</v>
      </c>
      <c r="EN1798" s="2">
        <v>0</v>
      </c>
      <c r="EO1798" s="2">
        <v>0</v>
      </c>
      <c r="EP1798" s="2">
        <v>0</v>
      </c>
      <c r="EQ1798" s="2">
        <v>0</v>
      </c>
      <c r="ER1798" s="2">
        <v>0</v>
      </c>
      <c r="ES1798" s="2">
        <v>0</v>
      </c>
      <c r="ET1798" s="2">
        <v>0</v>
      </c>
      <c r="EU1798" s="2">
        <v>0</v>
      </c>
      <c r="EV1798" s="2">
        <v>0</v>
      </c>
      <c r="EW1798" s="2">
        <v>0</v>
      </c>
      <c r="EX1798" s="2">
        <v>0</v>
      </c>
      <c r="EY1798" s="2">
        <v>0</v>
      </c>
      <c r="EZ1798" s="2">
        <v>0</v>
      </c>
      <c r="FA1798" s="2">
        <v>0</v>
      </c>
      <c r="FB1798" s="2">
        <v>0</v>
      </c>
      <c r="FC1798" s="2">
        <v>0</v>
      </c>
      <c r="FD1798" s="2">
        <v>15</v>
      </c>
      <c r="FE1798" s="2">
        <v>0</v>
      </c>
      <c r="FF1798" s="2">
        <v>0</v>
      </c>
      <c r="FG1798" s="2">
        <v>0</v>
      </c>
      <c r="FH1798" s="2">
        <v>0</v>
      </c>
      <c r="FI1798" s="2">
        <v>0</v>
      </c>
      <c r="FJ1798" s="2">
        <v>0</v>
      </c>
      <c r="FK1798" s="2">
        <v>0</v>
      </c>
      <c r="FL1798" s="2">
        <v>0</v>
      </c>
      <c r="FM1798" s="2">
        <v>0</v>
      </c>
      <c r="FN1798" s="2">
        <v>0</v>
      </c>
      <c r="FO1798" s="2">
        <v>0</v>
      </c>
      <c r="FP1798" s="2">
        <v>0</v>
      </c>
      <c r="FQ1798" s="2">
        <v>0</v>
      </c>
      <c r="FR1798" s="2">
        <v>0</v>
      </c>
      <c r="FS1798" s="2">
        <v>0</v>
      </c>
      <c r="FT1798" s="2">
        <v>0</v>
      </c>
      <c r="FU1798" s="2">
        <v>0</v>
      </c>
      <c r="FV1798" s="2">
        <v>0</v>
      </c>
      <c r="FW1798" s="2">
        <v>0</v>
      </c>
      <c r="FX1798" s="2">
        <v>0</v>
      </c>
      <c r="FY1798" s="2">
        <v>50</v>
      </c>
      <c r="FZ1798" s="2">
        <v>0</v>
      </c>
      <c r="GA1798" s="2">
        <v>0</v>
      </c>
      <c r="GB1798" s="2">
        <v>0</v>
      </c>
      <c r="GC1798" s="2">
        <v>0</v>
      </c>
      <c r="GD1798" s="2">
        <v>75</v>
      </c>
      <c r="GE1798" s="2">
        <v>4</v>
      </c>
      <c r="GF1798" s="2" t="s">
        <v>188</v>
      </c>
    </row>
    <row r="1799" spans="1:188" x14ac:dyDescent="0.7">
      <c r="A1799" s="2">
        <v>1779588</v>
      </c>
      <c r="B1799" s="2" t="s">
        <v>1985</v>
      </c>
      <c r="C1799" s="3">
        <v>41640</v>
      </c>
      <c r="D1799" s="2">
        <v>5</v>
      </c>
      <c r="E1799" s="2">
        <v>3</v>
      </c>
      <c r="F1799" s="2">
        <v>1</v>
      </c>
      <c r="G1799" s="2">
        <v>3</v>
      </c>
      <c r="H1799" s="2">
        <v>0</v>
      </c>
      <c r="I1799" s="2">
        <v>1</v>
      </c>
      <c r="J1799" s="2">
        <v>0</v>
      </c>
      <c r="K1799" s="2">
        <v>1</v>
      </c>
      <c r="L1799" s="2">
        <v>0</v>
      </c>
      <c r="M1799" s="2">
        <v>1</v>
      </c>
      <c r="N1799" s="2">
        <v>0</v>
      </c>
      <c r="O1799" s="2">
        <v>1</v>
      </c>
      <c r="P1799" s="2">
        <v>0</v>
      </c>
      <c r="Q1799" s="2">
        <v>2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1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1</v>
      </c>
      <c r="AI1799" s="2">
        <v>1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0</v>
      </c>
      <c r="AP1799" s="2">
        <v>0</v>
      </c>
      <c r="AQ1799" s="2">
        <v>0</v>
      </c>
      <c r="AR1799" s="2">
        <v>1</v>
      </c>
      <c r="AS1799" s="2">
        <v>0</v>
      </c>
      <c r="AT1799" s="2">
        <v>0</v>
      </c>
      <c r="AU1799" s="2">
        <v>0</v>
      </c>
      <c r="AV1799" s="2">
        <v>1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100</v>
      </c>
      <c r="CG1799" s="2">
        <v>60</v>
      </c>
      <c r="CH1799" s="2">
        <v>0</v>
      </c>
      <c r="CI1799" s="2">
        <v>50</v>
      </c>
      <c r="CJ1799" s="2">
        <v>0</v>
      </c>
      <c r="CK1799" s="2">
        <v>50</v>
      </c>
      <c r="CL1799" s="2">
        <v>0</v>
      </c>
      <c r="CM1799" s="2">
        <v>0</v>
      </c>
      <c r="CN1799" s="2">
        <v>0</v>
      </c>
      <c r="CO1799" s="2">
        <v>50</v>
      </c>
      <c r="CP1799" s="2">
        <v>0</v>
      </c>
      <c r="CQ1799" s="2">
        <v>50</v>
      </c>
      <c r="CR1799" s="2">
        <v>0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2">
        <v>50</v>
      </c>
      <c r="DC1799" s="2">
        <v>0</v>
      </c>
      <c r="DD1799" s="2">
        <v>50</v>
      </c>
      <c r="DE1799" s="2">
        <v>0</v>
      </c>
      <c r="DF1799" s="2">
        <v>10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0</v>
      </c>
      <c r="EF1799" s="2">
        <v>0</v>
      </c>
      <c r="EG1799" s="2">
        <v>0</v>
      </c>
      <c r="EH1799" s="2">
        <v>0</v>
      </c>
      <c r="EI1799" s="2">
        <v>0</v>
      </c>
      <c r="EJ1799" s="2">
        <v>0</v>
      </c>
      <c r="EK1799" s="2">
        <v>0</v>
      </c>
      <c r="EL1799" s="2">
        <v>0</v>
      </c>
      <c r="EM1799" s="2">
        <v>0</v>
      </c>
      <c r="EN1799" s="2">
        <v>0</v>
      </c>
      <c r="EO1799" s="2">
        <v>0</v>
      </c>
      <c r="EP1799" s="2">
        <v>0</v>
      </c>
      <c r="EQ1799" s="2">
        <v>0</v>
      </c>
      <c r="ER1799" s="2">
        <v>0</v>
      </c>
      <c r="ES1799" s="2">
        <v>50</v>
      </c>
      <c r="ET1799" s="2">
        <v>0</v>
      </c>
      <c r="EU1799" s="2">
        <v>0</v>
      </c>
      <c r="EV1799" s="2">
        <v>0</v>
      </c>
      <c r="EW1799" s="2">
        <v>0</v>
      </c>
      <c r="EX1799" s="2">
        <v>0</v>
      </c>
      <c r="EY1799" s="2">
        <v>0</v>
      </c>
      <c r="EZ1799" s="2">
        <v>0</v>
      </c>
      <c r="FA1799" s="2">
        <v>0</v>
      </c>
      <c r="FB1799" s="2">
        <v>0</v>
      </c>
      <c r="FC1799" s="2">
        <v>0</v>
      </c>
      <c r="FD1799" s="2">
        <v>0</v>
      </c>
      <c r="FE1799" s="2">
        <v>0</v>
      </c>
      <c r="FF1799" s="2">
        <v>0</v>
      </c>
      <c r="FG1799" s="2">
        <v>0</v>
      </c>
      <c r="FH1799" s="2">
        <v>0</v>
      </c>
      <c r="FI1799" s="2">
        <v>0</v>
      </c>
      <c r="FJ1799" s="2">
        <v>0</v>
      </c>
      <c r="FK1799" s="2">
        <v>0</v>
      </c>
      <c r="FL1799" s="2">
        <v>0</v>
      </c>
      <c r="FM1799" s="2">
        <v>50</v>
      </c>
      <c r="FN1799" s="2">
        <v>0</v>
      </c>
      <c r="FO1799" s="2">
        <v>0</v>
      </c>
      <c r="FP1799" s="2">
        <v>0</v>
      </c>
      <c r="FQ1799" s="2">
        <v>0</v>
      </c>
      <c r="FR1799" s="2">
        <v>0</v>
      </c>
      <c r="FS1799" s="2">
        <v>0</v>
      </c>
      <c r="FT1799" s="2">
        <v>0</v>
      </c>
      <c r="FU1799" s="2">
        <v>0</v>
      </c>
      <c r="FV1799" s="2">
        <v>0</v>
      </c>
      <c r="FW1799" s="2">
        <v>0</v>
      </c>
      <c r="FX1799" s="2">
        <v>0</v>
      </c>
      <c r="FY1799" s="2">
        <v>0</v>
      </c>
      <c r="FZ1799" s="2">
        <v>0</v>
      </c>
      <c r="GA1799" s="2">
        <v>0</v>
      </c>
      <c r="GB1799" s="2">
        <v>0</v>
      </c>
      <c r="GC1799" s="2">
        <v>0</v>
      </c>
      <c r="GD1799" s="2">
        <v>100</v>
      </c>
      <c r="GE1799" s="2">
        <v>2</v>
      </c>
      <c r="GF1799" s="2" t="s">
        <v>188</v>
      </c>
    </row>
    <row r="1800" spans="1:188" x14ac:dyDescent="0.7">
      <c r="A1800" s="2">
        <v>1780306</v>
      </c>
      <c r="B1800" s="2" t="s">
        <v>1986</v>
      </c>
      <c r="C1800" s="3">
        <v>41275</v>
      </c>
      <c r="D1800" s="2">
        <v>6</v>
      </c>
      <c r="E1800" s="2">
        <v>3</v>
      </c>
      <c r="F1800" s="2">
        <v>1</v>
      </c>
      <c r="G1800" s="2">
        <v>3</v>
      </c>
      <c r="H1800" s="2">
        <v>1</v>
      </c>
      <c r="I1800" s="2">
        <v>0</v>
      </c>
      <c r="J1800" s="2">
        <v>2</v>
      </c>
      <c r="K1800" s="2">
        <v>0</v>
      </c>
      <c r="L1800" s="2">
        <v>2</v>
      </c>
      <c r="M1800" s="2">
        <v>1</v>
      </c>
      <c r="N1800" s="2">
        <v>0</v>
      </c>
      <c r="O1800" s="2">
        <v>2</v>
      </c>
      <c r="P1800" s="2">
        <v>0</v>
      </c>
      <c r="Q1800" s="2">
        <v>2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1</v>
      </c>
      <c r="AE1800" s="2">
        <v>0</v>
      </c>
      <c r="AF1800" s="2">
        <v>0</v>
      </c>
      <c r="AG1800" s="2">
        <v>0</v>
      </c>
      <c r="AH1800" s="2">
        <v>1</v>
      </c>
      <c r="AI1800" s="2">
        <v>1</v>
      </c>
      <c r="AJ1800" s="2">
        <v>0</v>
      </c>
      <c r="AK1800" s="2">
        <v>0</v>
      </c>
      <c r="AL1800" s="2">
        <v>0</v>
      </c>
      <c r="AM1800" s="2">
        <v>0</v>
      </c>
      <c r="AN1800" s="2">
        <v>1</v>
      </c>
      <c r="AO1800" s="2">
        <v>0</v>
      </c>
      <c r="AP1800" s="2">
        <v>0</v>
      </c>
      <c r="AQ1800" s="2">
        <v>0</v>
      </c>
      <c r="AR1800" s="2">
        <v>1</v>
      </c>
      <c r="AS1800" s="2">
        <v>0</v>
      </c>
      <c r="AT1800" s="2">
        <v>0</v>
      </c>
      <c r="AU1800" s="2">
        <v>0</v>
      </c>
      <c r="AV1800" s="2">
        <v>1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1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150</v>
      </c>
      <c r="CG1800" s="2">
        <v>125</v>
      </c>
      <c r="CH1800" s="2">
        <v>25</v>
      </c>
      <c r="CI1800" s="2">
        <v>0</v>
      </c>
      <c r="CJ1800" s="2">
        <v>50</v>
      </c>
      <c r="CK1800" s="2">
        <v>0</v>
      </c>
      <c r="CL1800" s="2">
        <v>75</v>
      </c>
      <c r="CM1800" s="2">
        <v>0</v>
      </c>
      <c r="CN1800" s="2">
        <v>25</v>
      </c>
      <c r="CO1800" s="2">
        <v>0</v>
      </c>
      <c r="CP1800" s="2">
        <v>50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25</v>
      </c>
      <c r="DC1800" s="2">
        <v>0</v>
      </c>
      <c r="DD1800" s="2">
        <v>50</v>
      </c>
      <c r="DE1800" s="2">
        <v>0</v>
      </c>
      <c r="DF1800" s="2">
        <v>75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0</v>
      </c>
      <c r="EE1800" s="2">
        <v>0</v>
      </c>
      <c r="EF1800" s="2">
        <v>25</v>
      </c>
      <c r="EG1800" s="2">
        <v>0</v>
      </c>
      <c r="EH1800" s="2">
        <v>0</v>
      </c>
      <c r="EI1800" s="2">
        <v>0</v>
      </c>
      <c r="EJ1800" s="2">
        <v>0</v>
      </c>
      <c r="EK1800" s="2">
        <v>0</v>
      </c>
      <c r="EL1800" s="2">
        <v>0</v>
      </c>
      <c r="EM1800" s="2">
        <v>0</v>
      </c>
      <c r="EN1800" s="2">
        <v>0</v>
      </c>
      <c r="EO1800" s="2">
        <v>0</v>
      </c>
      <c r="EP1800" s="2">
        <v>0</v>
      </c>
      <c r="EQ1800" s="2">
        <v>0</v>
      </c>
      <c r="ER1800" s="2">
        <v>0</v>
      </c>
      <c r="ES1800" s="2">
        <v>0</v>
      </c>
      <c r="ET1800" s="2">
        <v>25</v>
      </c>
      <c r="EU1800" s="2">
        <v>0</v>
      </c>
      <c r="EV1800" s="2">
        <v>0</v>
      </c>
      <c r="EW1800" s="2">
        <v>0</v>
      </c>
      <c r="EX1800" s="2">
        <v>0</v>
      </c>
      <c r="EY1800" s="2">
        <v>0</v>
      </c>
      <c r="EZ1800" s="2">
        <v>0</v>
      </c>
      <c r="FA1800" s="2">
        <v>0</v>
      </c>
      <c r="FB1800" s="2">
        <v>0</v>
      </c>
      <c r="FC1800" s="2">
        <v>0</v>
      </c>
      <c r="FD1800" s="2">
        <v>25</v>
      </c>
      <c r="FE1800" s="2">
        <v>0</v>
      </c>
      <c r="FF1800" s="2">
        <v>0</v>
      </c>
      <c r="FG1800" s="2">
        <v>0</v>
      </c>
      <c r="FH1800" s="2">
        <v>0</v>
      </c>
      <c r="FI1800" s="2">
        <v>0</v>
      </c>
      <c r="FJ1800" s="2">
        <v>0</v>
      </c>
      <c r="FK1800" s="2">
        <v>0</v>
      </c>
      <c r="FL1800" s="2">
        <v>0</v>
      </c>
      <c r="FM1800" s="2">
        <v>0</v>
      </c>
      <c r="FN1800" s="2">
        <v>0</v>
      </c>
      <c r="FO1800" s="2">
        <v>0</v>
      </c>
      <c r="FP1800" s="2">
        <v>0</v>
      </c>
      <c r="FQ1800" s="2">
        <v>0</v>
      </c>
      <c r="FR1800" s="2">
        <v>50</v>
      </c>
      <c r="FS1800" s="2">
        <v>0</v>
      </c>
      <c r="FT1800" s="2">
        <v>0</v>
      </c>
      <c r="FU1800" s="2">
        <v>0</v>
      </c>
      <c r="FV1800" s="2">
        <v>0</v>
      </c>
      <c r="FW1800" s="2">
        <v>0</v>
      </c>
      <c r="FX1800" s="2">
        <v>0</v>
      </c>
      <c r="FY1800" s="2">
        <v>0</v>
      </c>
      <c r="FZ1800" s="2">
        <v>0</v>
      </c>
      <c r="GA1800" s="2">
        <v>0</v>
      </c>
      <c r="GB1800" s="2">
        <v>0</v>
      </c>
      <c r="GC1800" s="2">
        <v>25</v>
      </c>
      <c r="GD1800" s="2">
        <v>150</v>
      </c>
      <c r="GE1800" s="2">
        <v>5</v>
      </c>
      <c r="GF1800" s="2" t="s">
        <v>188</v>
      </c>
    </row>
    <row r="1801" spans="1:188" x14ac:dyDescent="0.7">
      <c r="A1801" s="2">
        <v>1780994</v>
      </c>
      <c r="B1801" s="2" t="s">
        <v>1987</v>
      </c>
      <c r="C1801" s="3">
        <v>41640</v>
      </c>
      <c r="D1801" s="2">
        <v>5</v>
      </c>
      <c r="E1801" s="2">
        <v>3</v>
      </c>
      <c r="F1801" s="2">
        <v>1</v>
      </c>
      <c r="G1801" s="2">
        <v>3</v>
      </c>
      <c r="H1801" s="2">
        <v>0</v>
      </c>
      <c r="I1801" s="2">
        <v>4</v>
      </c>
      <c r="J1801" s="2">
        <v>0</v>
      </c>
      <c r="K1801" s="2">
        <v>1</v>
      </c>
      <c r="L1801" s="2">
        <v>0</v>
      </c>
      <c r="M1801" s="2">
        <v>4</v>
      </c>
      <c r="N1801" s="2">
        <v>0</v>
      </c>
      <c r="O1801" s="2">
        <v>1</v>
      </c>
      <c r="P1801" s="2">
        <v>0</v>
      </c>
      <c r="Q1801" s="2">
        <v>2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1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1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1</v>
      </c>
      <c r="AO1801" s="2">
        <v>0</v>
      </c>
      <c r="AP1801" s="2">
        <v>0</v>
      </c>
      <c r="AQ1801" s="2">
        <v>0</v>
      </c>
      <c r="AR1801" s="2">
        <v>1</v>
      </c>
      <c r="AS1801" s="2">
        <v>0</v>
      </c>
      <c r="AT1801" s="2">
        <v>0</v>
      </c>
      <c r="AU1801" s="2">
        <v>0</v>
      </c>
      <c r="AV1801" s="2">
        <v>1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420</v>
      </c>
      <c r="CG1801" s="2">
        <v>125</v>
      </c>
      <c r="CH1801" s="2">
        <v>0</v>
      </c>
      <c r="CI1801" s="2">
        <v>370</v>
      </c>
      <c r="CJ1801" s="2">
        <v>0</v>
      </c>
      <c r="CK1801" s="2">
        <v>50</v>
      </c>
      <c r="CL1801" s="2">
        <v>0</v>
      </c>
      <c r="CM1801" s="2">
        <v>0</v>
      </c>
      <c r="CN1801" s="2">
        <v>0</v>
      </c>
      <c r="CO1801" s="2">
        <v>370</v>
      </c>
      <c r="CP1801" s="2">
        <v>0</v>
      </c>
      <c r="CQ1801" s="2">
        <v>50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370</v>
      </c>
      <c r="DC1801" s="2">
        <v>0</v>
      </c>
      <c r="DD1801" s="2">
        <v>50</v>
      </c>
      <c r="DE1801" s="2">
        <v>0</v>
      </c>
      <c r="DF1801" s="2">
        <v>75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0</v>
      </c>
      <c r="EG1801" s="2">
        <v>0</v>
      </c>
      <c r="EH1801" s="2">
        <v>0</v>
      </c>
      <c r="EI1801" s="2">
        <v>0</v>
      </c>
      <c r="EJ1801" s="2">
        <v>0</v>
      </c>
      <c r="EK1801" s="2">
        <v>0</v>
      </c>
      <c r="EL1801" s="2">
        <v>250</v>
      </c>
      <c r="EM1801" s="2">
        <v>120</v>
      </c>
      <c r="EN1801" s="2">
        <v>0</v>
      </c>
      <c r="EO1801" s="2">
        <v>0</v>
      </c>
      <c r="EP1801" s="2">
        <v>0</v>
      </c>
      <c r="EQ1801" s="2">
        <v>0</v>
      </c>
      <c r="ER1801" s="2">
        <v>0</v>
      </c>
      <c r="ES1801" s="2">
        <v>0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s="2">
        <v>0</v>
      </c>
      <c r="EZ1801" s="2">
        <v>0</v>
      </c>
      <c r="FA1801" s="2">
        <v>0</v>
      </c>
      <c r="FB1801" s="2">
        <v>0</v>
      </c>
      <c r="FC1801" s="2">
        <v>0</v>
      </c>
      <c r="FD1801" s="2">
        <v>0</v>
      </c>
      <c r="FE1801" s="2">
        <v>0</v>
      </c>
      <c r="FF1801" s="2">
        <v>0</v>
      </c>
      <c r="FG1801" s="2">
        <v>0</v>
      </c>
      <c r="FH1801" s="2">
        <v>0</v>
      </c>
      <c r="FI1801" s="2">
        <v>0</v>
      </c>
      <c r="FJ1801" s="2">
        <v>0</v>
      </c>
      <c r="FK1801" s="2">
        <v>0</v>
      </c>
      <c r="FL1801" s="2">
        <v>0</v>
      </c>
      <c r="FM1801" s="2">
        <v>0</v>
      </c>
      <c r="FN1801" s="2">
        <v>0</v>
      </c>
      <c r="FO1801" s="2">
        <v>0</v>
      </c>
      <c r="FP1801" s="2">
        <v>50</v>
      </c>
      <c r="FQ1801" s="2">
        <v>0</v>
      </c>
      <c r="FR1801" s="2">
        <v>0</v>
      </c>
      <c r="FS1801" s="2">
        <v>0</v>
      </c>
      <c r="FT1801" s="2">
        <v>0</v>
      </c>
      <c r="FU1801" s="2">
        <v>0</v>
      </c>
      <c r="FV1801" s="2">
        <v>0</v>
      </c>
      <c r="FW1801" s="2">
        <v>0</v>
      </c>
      <c r="FX1801" s="2">
        <v>0</v>
      </c>
      <c r="FY1801" s="2">
        <v>0</v>
      </c>
      <c r="FZ1801" s="2">
        <v>0</v>
      </c>
      <c r="GA1801" s="2">
        <v>0</v>
      </c>
      <c r="GB1801" s="2">
        <v>0</v>
      </c>
      <c r="GC1801" s="2">
        <v>0</v>
      </c>
      <c r="GD1801" s="2">
        <v>420</v>
      </c>
      <c r="GE1801" s="2">
        <v>5</v>
      </c>
      <c r="GF1801" s="2" t="s">
        <v>188</v>
      </c>
    </row>
    <row r="1802" spans="1:188" x14ac:dyDescent="0.7">
      <c r="A1802" s="2">
        <v>1781062</v>
      </c>
      <c r="B1802" s="2" t="s">
        <v>1988</v>
      </c>
      <c r="C1802" s="3">
        <v>41640</v>
      </c>
      <c r="D1802" s="2">
        <v>5</v>
      </c>
      <c r="E1802" s="2">
        <v>3</v>
      </c>
      <c r="F1802" s="2">
        <v>1</v>
      </c>
      <c r="G1802" s="2">
        <v>3</v>
      </c>
      <c r="H1802" s="2">
        <v>0</v>
      </c>
      <c r="I1802" s="2">
        <v>2</v>
      </c>
      <c r="J1802" s="2">
        <v>0</v>
      </c>
      <c r="K1802" s="2">
        <v>1</v>
      </c>
      <c r="L1802" s="2">
        <v>0</v>
      </c>
      <c r="M1802" s="2">
        <v>2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1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1</v>
      </c>
      <c r="AJ1802" s="2">
        <v>0</v>
      </c>
      <c r="AK1802" s="2">
        <v>0</v>
      </c>
      <c r="AL1802" s="2">
        <v>0</v>
      </c>
      <c r="AM1802" s="2">
        <v>0</v>
      </c>
      <c r="AN1802" s="2">
        <v>1</v>
      </c>
      <c r="AO1802" s="2">
        <v>0</v>
      </c>
      <c r="AP1802" s="2">
        <v>0</v>
      </c>
      <c r="AQ1802" s="2">
        <v>0</v>
      </c>
      <c r="AR1802" s="2">
        <v>1</v>
      </c>
      <c r="AS1802" s="2">
        <v>0</v>
      </c>
      <c r="AT1802" s="2">
        <v>0</v>
      </c>
      <c r="AU1802" s="2">
        <v>0</v>
      </c>
      <c r="AV1802" s="2">
        <v>1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186.87</v>
      </c>
      <c r="CG1802" s="2">
        <v>161.87</v>
      </c>
      <c r="CH1802" s="2">
        <v>0</v>
      </c>
      <c r="CI1802" s="2">
        <v>35</v>
      </c>
      <c r="CJ1802" s="2">
        <v>0</v>
      </c>
      <c r="CK1802" s="2">
        <v>151.87</v>
      </c>
      <c r="CL1802" s="2">
        <v>0</v>
      </c>
      <c r="CM1802" s="2">
        <v>0</v>
      </c>
      <c r="CN1802" s="2">
        <v>0</v>
      </c>
      <c r="CO1802" s="2">
        <v>35</v>
      </c>
      <c r="CP1802" s="2">
        <v>0</v>
      </c>
      <c r="CQ1802" s="2">
        <v>151.87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35</v>
      </c>
      <c r="DC1802" s="2">
        <v>0</v>
      </c>
      <c r="DD1802" s="2">
        <v>151.87</v>
      </c>
      <c r="DE1802" s="2">
        <v>0</v>
      </c>
      <c r="DF1802" s="2">
        <v>10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0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  <c r="EC1802" s="2">
        <v>0</v>
      </c>
      <c r="ED1802" s="2">
        <v>0</v>
      </c>
      <c r="EE1802" s="2">
        <v>0</v>
      </c>
      <c r="EF1802" s="2">
        <v>0</v>
      </c>
      <c r="EG1802" s="2">
        <v>0</v>
      </c>
      <c r="EH1802" s="2">
        <v>0</v>
      </c>
      <c r="EI1802" s="2">
        <v>0</v>
      </c>
      <c r="EJ1802" s="2">
        <v>0</v>
      </c>
      <c r="EK1802" s="2">
        <v>0</v>
      </c>
      <c r="EL1802" s="2">
        <v>0</v>
      </c>
      <c r="EM1802" s="2">
        <v>0</v>
      </c>
      <c r="EN1802" s="2">
        <v>0</v>
      </c>
      <c r="EO1802" s="2">
        <v>35</v>
      </c>
      <c r="EP1802" s="2">
        <v>0</v>
      </c>
      <c r="EQ1802" s="2">
        <v>0</v>
      </c>
      <c r="ER1802" s="2">
        <v>0</v>
      </c>
      <c r="ES1802" s="2">
        <v>0</v>
      </c>
      <c r="ET1802" s="2">
        <v>0</v>
      </c>
      <c r="EU1802" s="2">
        <v>0</v>
      </c>
      <c r="EV1802" s="2">
        <v>0</v>
      </c>
      <c r="EW1802" s="2">
        <v>0</v>
      </c>
      <c r="EX1802" s="2">
        <v>0</v>
      </c>
      <c r="EY1802" s="2">
        <v>0</v>
      </c>
      <c r="EZ1802" s="2">
        <v>0</v>
      </c>
      <c r="FA1802" s="2">
        <v>0</v>
      </c>
      <c r="FB1802" s="2">
        <v>0</v>
      </c>
      <c r="FC1802" s="2">
        <v>0</v>
      </c>
      <c r="FD1802" s="2">
        <v>0</v>
      </c>
      <c r="FE1802" s="2">
        <v>0</v>
      </c>
      <c r="FF1802" s="2">
        <v>0</v>
      </c>
      <c r="FG1802" s="2">
        <v>151.87</v>
      </c>
      <c r="FH1802" s="2">
        <v>0</v>
      </c>
      <c r="FI1802" s="2">
        <v>0</v>
      </c>
      <c r="FJ1802" s="2">
        <v>0</v>
      </c>
      <c r="FK1802" s="2">
        <v>0</v>
      </c>
      <c r="FL1802" s="2">
        <v>0</v>
      </c>
      <c r="FM1802" s="2">
        <v>0</v>
      </c>
      <c r="FN1802" s="2">
        <v>0</v>
      </c>
      <c r="FO1802" s="2">
        <v>0</v>
      </c>
      <c r="FP1802" s="2">
        <v>0</v>
      </c>
      <c r="FQ1802" s="2">
        <v>0</v>
      </c>
      <c r="FR1802" s="2">
        <v>0</v>
      </c>
      <c r="FS1802" s="2">
        <v>0</v>
      </c>
      <c r="FT1802" s="2">
        <v>0</v>
      </c>
      <c r="FU1802" s="2">
        <v>0</v>
      </c>
      <c r="FV1802" s="2">
        <v>0</v>
      </c>
      <c r="FW1802" s="2">
        <v>0</v>
      </c>
      <c r="FX1802" s="2">
        <v>0</v>
      </c>
      <c r="FY1802" s="2">
        <v>0</v>
      </c>
      <c r="FZ1802" s="2">
        <v>0</v>
      </c>
      <c r="GA1802" s="2">
        <v>0</v>
      </c>
      <c r="GB1802" s="2">
        <v>0</v>
      </c>
      <c r="GC1802" s="2">
        <v>0</v>
      </c>
      <c r="GD1802" s="2">
        <v>186.87</v>
      </c>
      <c r="GE1802" s="2">
        <v>3</v>
      </c>
      <c r="GF1802" s="2" t="s">
        <v>188</v>
      </c>
    </row>
    <row r="1803" spans="1:188" x14ac:dyDescent="0.7">
      <c r="A1803" s="2">
        <v>1782012</v>
      </c>
      <c r="B1803" s="2" t="s">
        <v>1989</v>
      </c>
      <c r="C1803" s="3">
        <v>41275</v>
      </c>
      <c r="D1803" s="2">
        <v>6</v>
      </c>
      <c r="E1803" s="2">
        <v>3</v>
      </c>
      <c r="F1803" s="2">
        <v>1</v>
      </c>
      <c r="G1803" s="2">
        <v>3</v>
      </c>
      <c r="H1803" s="2">
        <v>2</v>
      </c>
      <c r="I1803" s="2">
        <v>0</v>
      </c>
      <c r="J1803" s="2">
        <v>3</v>
      </c>
      <c r="K1803" s="2">
        <v>0</v>
      </c>
      <c r="L1803" s="2">
        <v>3</v>
      </c>
      <c r="M1803" s="2">
        <v>2</v>
      </c>
      <c r="N1803" s="2">
        <v>0</v>
      </c>
      <c r="O1803" s="2">
        <v>3</v>
      </c>
      <c r="P1803" s="2">
        <v>0</v>
      </c>
      <c r="Q1803" s="2">
        <v>3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1</v>
      </c>
      <c r="AE1803" s="2">
        <v>0</v>
      </c>
      <c r="AF1803" s="2">
        <v>0</v>
      </c>
      <c r="AG1803" s="2">
        <v>0</v>
      </c>
      <c r="AH1803" s="2">
        <v>1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0</v>
      </c>
      <c r="AP1803" s="2">
        <v>0</v>
      </c>
      <c r="AQ1803" s="2">
        <v>0</v>
      </c>
      <c r="AR1803" s="2">
        <v>1</v>
      </c>
      <c r="AS1803" s="2">
        <v>0</v>
      </c>
      <c r="AT1803" s="2">
        <v>0</v>
      </c>
      <c r="AU1803" s="2">
        <v>0</v>
      </c>
      <c r="AV1803" s="2">
        <v>1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1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785.59</v>
      </c>
      <c r="CG1803" s="2">
        <v>266.10000000000002</v>
      </c>
      <c r="CH1803" s="2">
        <v>519.49</v>
      </c>
      <c r="CI1803" s="2">
        <v>0</v>
      </c>
      <c r="CJ1803" s="2">
        <v>166.1</v>
      </c>
      <c r="CK1803" s="2">
        <v>0</v>
      </c>
      <c r="CL1803" s="2">
        <v>100</v>
      </c>
      <c r="CM1803" s="2">
        <v>0</v>
      </c>
      <c r="CN1803" s="2">
        <v>519.49</v>
      </c>
      <c r="CO1803" s="2">
        <v>0</v>
      </c>
      <c r="CP1803" s="2">
        <v>166.1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519.49</v>
      </c>
      <c r="DC1803" s="2">
        <v>0</v>
      </c>
      <c r="DD1803" s="2">
        <v>166.1</v>
      </c>
      <c r="DE1803" s="2">
        <v>0</v>
      </c>
      <c r="DF1803" s="2">
        <v>100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519.49</v>
      </c>
      <c r="EE1803" s="2">
        <v>0</v>
      </c>
      <c r="EF1803" s="2">
        <v>0</v>
      </c>
      <c r="EG1803" s="2">
        <v>0</v>
      </c>
      <c r="EH1803" s="2">
        <v>0</v>
      </c>
      <c r="EI1803" s="2">
        <v>0</v>
      </c>
      <c r="EJ1803" s="2">
        <v>0</v>
      </c>
      <c r="EK1803" s="2">
        <v>0</v>
      </c>
      <c r="EL1803" s="2">
        <v>0</v>
      </c>
      <c r="EM1803" s="2">
        <v>0</v>
      </c>
      <c r="EN1803" s="2">
        <v>0</v>
      </c>
      <c r="EO1803" s="2">
        <v>0</v>
      </c>
      <c r="EP1803" s="2">
        <v>0</v>
      </c>
      <c r="EQ1803" s="2">
        <v>0</v>
      </c>
      <c r="ER1803" s="2">
        <v>0</v>
      </c>
      <c r="ES1803" s="2">
        <v>0</v>
      </c>
      <c r="ET1803" s="2">
        <v>0</v>
      </c>
      <c r="EU1803" s="2">
        <v>0</v>
      </c>
      <c r="EV1803" s="2">
        <v>0</v>
      </c>
      <c r="EW1803" s="2">
        <v>0</v>
      </c>
      <c r="EX1803" s="2">
        <v>0</v>
      </c>
      <c r="EY1803" s="2">
        <v>0</v>
      </c>
      <c r="EZ1803" s="2">
        <v>0</v>
      </c>
      <c r="FA1803" s="2">
        <v>166.1</v>
      </c>
      <c r="FB1803" s="2">
        <v>0</v>
      </c>
      <c r="FC1803" s="2">
        <v>0</v>
      </c>
      <c r="FD1803" s="2">
        <v>0</v>
      </c>
      <c r="FE1803" s="2">
        <v>0</v>
      </c>
      <c r="FF1803" s="2">
        <v>0</v>
      </c>
      <c r="FG1803" s="2">
        <v>0</v>
      </c>
      <c r="FH1803" s="2">
        <v>0</v>
      </c>
      <c r="FI1803" s="2">
        <v>0</v>
      </c>
      <c r="FJ1803" s="2">
        <v>0</v>
      </c>
      <c r="FK1803" s="2">
        <v>0</v>
      </c>
      <c r="FL1803" s="2">
        <v>0</v>
      </c>
      <c r="FM1803" s="2">
        <v>0</v>
      </c>
      <c r="FN1803" s="2">
        <v>0</v>
      </c>
      <c r="FO1803" s="2">
        <v>0</v>
      </c>
      <c r="FP1803" s="2">
        <v>0</v>
      </c>
      <c r="FQ1803" s="2">
        <v>0</v>
      </c>
      <c r="FR1803" s="2">
        <v>0</v>
      </c>
      <c r="FS1803" s="2">
        <v>0</v>
      </c>
      <c r="FT1803" s="2">
        <v>0</v>
      </c>
      <c r="FU1803" s="2">
        <v>0</v>
      </c>
      <c r="FV1803" s="2">
        <v>0</v>
      </c>
      <c r="FW1803" s="2">
        <v>75</v>
      </c>
      <c r="FX1803" s="2">
        <v>0</v>
      </c>
      <c r="FY1803" s="2">
        <v>25</v>
      </c>
      <c r="FZ1803" s="2">
        <v>0</v>
      </c>
      <c r="GA1803" s="2">
        <v>0</v>
      </c>
      <c r="GB1803" s="2">
        <v>0</v>
      </c>
      <c r="GC1803" s="2">
        <v>0</v>
      </c>
      <c r="GD1803" s="2">
        <v>785.59</v>
      </c>
      <c r="GE1803" s="2">
        <v>8</v>
      </c>
      <c r="GF1803" s="2" t="s">
        <v>188</v>
      </c>
    </row>
    <row r="1804" spans="1:188" x14ac:dyDescent="0.7">
      <c r="A1804" s="2">
        <v>1782783</v>
      </c>
      <c r="B1804" s="2" t="s">
        <v>1990</v>
      </c>
      <c r="C1804" s="3">
        <v>41275</v>
      </c>
      <c r="D1804" s="2">
        <v>6</v>
      </c>
      <c r="E1804" s="2">
        <v>3</v>
      </c>
      <c r="F1804" s="2">
        <v>1</v>
      </c>
      <c r="G1804" s="2">
        <v>3</v>
      </c>
      <c r="H1804" s="2">
        <v>1</v>
      </c>
      <c r="I1804" s="2">
        <v>0</v>
      </c>
      <c r="J1804" s="2">
        <v>1</v>
      </c>
      <c r="K1804" s="2">
        <v>0</v>
      </c>
      <c r="L1804" s="2">
        <v>1</v>
      </c>
      <c r="M1804" s="2">
        <v>1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1</v>
      </c>
      <c r="AE1804" s="2">
        <v>0</v>
      </c>
      <c r="AF1804" s="2">
        <v>0</v>
      </c>
      <c r="AG1804" s="2">
        <v>0</v>
      </c>
      <c r="AH1804" s="2">
        <v>1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0</v>
      </c>
      <c r="AP1804" s="2">
        <v>0</v>
      </c>
      <c r="AQ1804" s="2">
        <v>0</v>
      </c>
      <c r="AR1804" s="2">
        <v>1</v>
      </c>
      <c r="AS1804" s="2">
        <v>0</v>
      </c>
      <c r="AT1804" s="2">
        <v>0</v>
      </c>
      <c r="AU1804" s="2">
        <v>0</v>
      </c>
      <c r="AV1804" s="2">
        <v>1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1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350</v>
      </c>
      <c r="CG1804" s="2">
        <v>200</v>
      </c>
      <c r="CH1804" s="2">
        <v>150</v>
      </c>
      <c r="CI1804" s="2">
        <v>0</v>
      </c>
      <c r="CJ1804" s="2">
        <v>100</v>
      </c>
      <c r="CK1804" s="2">
        <v>0</v>
      </c>
      <c r="CL1804" s="2">
        <v>100</v>
      </c>
      <c r="CM1804" s="2">
        <v>0</v>
      </c>
      <c r="CN1804" s="2">
        <v>150</v>
      </c>
      <c r="CO1804" s="2">
        <v>0</v>
      </c>
      <c r="CP1804" s="2">
        <v>100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150</v>
      </c>
      <c r="DC1804" s="2">
        <v>0</v>
      </c>
      <c r="DD1804" s="2">
        <v>100</v>
      </c>
      <c r="DE1804" s="2">
        <v>0</v>
      </c>
      <c r="DF1804" s="2">
        <v>100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0</v>
      </c>
      <c r="EF1804" s="2">
        <v>150</v>
      </c>
      <c r="EG1804" s="2">
        <v>0</v>
      </c>
      <c r="EH1804" s="2">
        <v>0</v>
      </c>
      <c r="EI1804" s="2">
        <v>0</v>
      </c>
      <c r="EJ1804" s="2">
        <v>0</v>
      </c>
      <c r="EK1804" s="2">
        <v>0</v>
      </c>
      <c r="EL1804" s="2">
        <v>0</v>
      </c>
      <c r="EM1804" s="2">
        <v>0</v>
      </c>
      <c r="EN1804" s="2">
        <v>0</v>
      </c>
      <c r="EO1804" s="2">
        <v>0</v>
      </c>
      <c r="EP1804" s="2">
        <v>0</v>
      </c>
      <c r="EQ1804" s="2">
        <v>0</v>
      </c>
      <c r="ER1804" s="2">
        <v>0</v>
      </c>
      <c r="ES1804" s="2">
        <v>0</v>
      </c>
      <c r="ET1804" s="2">
        <v>0</v>
      </c>
      <c r="EU1804" s="2">
        <v>0</v>
      </c>
      <c r="EV1804" s="2">
        <v>0</v>
      </c>
      <c r="EW1804" s="2">
        <v>0</v>
      </c>
      <c r="EX1804" s="2">
        <v>0</v>
      </c>
      <c r="EY1804" s="2">
        <v>0</v>
      </c>
      <c r="EZ1804" s="2">
        <v>0</v>
      </c>
      <c r="FA1804" s="2">
        <v>100</v>
      </c>
      <c r="FB1804" s="2">
        <v>0</v>
      </c>
      <c r="FC1804" s="2">
        <v>0</v>
      </c>
      <c r="FD1804" s="2">
        <v>0</v>
      </c>
      <c r="FE1804" s="2">
        <v>0</v>
      </c>
      <c r="FF1804" s="2">
        <v>0</v>
      </c>
      <c r="FG1804" s="2">
        <v>0</v>
      </c>
      <c r="FH1804" s="2">
        <v>0</v>
      </c>
      <c r="FI1804" s="2">
        <v>0</v>
      </c>
      <c r="FJ1804" s="2">
        <v>0</v>
      </c>
      <c r="FK1804" s="2">
        <v>0</v>
      </c>
      <c r="FL1804" s="2">
        <v>0</v>
      </c>
      <c r="FM1804" s="2">
        <v>0</v>
      </c>
      <c r="FN1804" s="2">
        <v>0</v>
      </c>
      <c r="FO1804" s="2">
        <v>0</v>
      </c>
      <c r="FP1804" s="2">
        <v>0</v>
      </c>
      <c r="FQ1804" s="2">
        <v>0</v>
      </c>
      <c r="FR1804" s="2">
        <v>0</v>
      </c>
      <c r="FS1804" s="2">
        <v>0</v>
      </c>
      <c r="FT1804" s="2">
        <v>0</v>
      </c>
      <c r="FU1804" s="2">
        <v>0</v>
      </c>
      <c r="FV1804" s="2">
        <v>0</v>
      </c>
      <c r="FW1804" s="2">
        <v>0</v>
      </c>
      <c r="FX1804" s="2">
        <v>0</v>
      </c>
      <c r="FY1804" s="2">
        <v>100</v>
      </c>
      <c r="FZ1804" s="2">
        <v>0</v>
      </c>
      <c r="GA1804" s="2">
        <v>0</v>
      </c>
      <c r="GB1804" s="2">
        <v>0</v>
      </c>
      <c r="GC1804" s="2">
        <v>0</v>
      </c>
      <c r="GD1804" s="2">
        <v>350</v>
      </c>
      <c r="GE1804" s="2">
        <v>3</v>
      </c>
      <c r="GF1804" s="2" t="s">
        <v>188</v>
      </c>
    </row>
    <row r="1805" spans="1:188" x14ac:dyDescent="0.7">
      <c r="A1805" s="2">
        <v>1783565</v>
      </c>
      <c r="B1805" s="2" t="s">
        <v>1991</v>
      </c>
      <c r="C1805" s="3">
        <v>41275</v>
      </c>
      <c r="D1805" s="2">
        <v>6</v>
      </c>
      <c r="E1805" s="2">
        <v>3</v>
      </c>
      <c r="F1805" s="2">
        <v>1</v>
      </c>
      <c r="G1805" s="2">
        <v>3</v>
      </c>
      <c r="H1805" s="2">
        <v>2</v>
      </c>
      <c r="I1805" s="2">
        <v>0</v>
      </c>
      <c r="J1805" s="2">
        <v>3</v>
      </c>
      <c r="K1805" s="2">
        <v>0</v>
      </c>
      <c r="L1805" s="2">
        <v>5</v>
      </c>
      <c r="M1805" s="2">
        <v>2</v>
      </c>
      <c r="N1805" s="2">
        <v>0</v>
      </c>
      <c r="O1805" s="2">
        <v>3</v>
      </c>
      <c r="P1805" s="2">
        <v>0</v>
      </c>
      <c r="Q1805" s="2">
        <v>5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1</v>
      </c>
      <c r="AE1805" s="2">
        <v>0</v>
      </c>
      <c r="AF1805" s="2">
        <v>0</v>
      </c>
      <c r="AG1805" s="2">
        <v>0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N1805" s="2">
        <v>1</v>
      </c>
      <c r="AO1805" s="2">
        <v>0</v>
      </c>
      <c r="AP1805" s="2">
        <v>0</v>
      </c>
      <c r="AQ1805" s="2">
        <v>0</v>
      </c>
      <c r="AR1805" s="2">
        <v>1</v>
      </c>
      <c r="AS1805" s="2">
        <v>0</v>
      </c>
      <c r="AT1805" s="2">
        <v>0</v>
      </c>
      <c r="AU1805" s="2">
        <v>0</v>
      </c>
      <c r="AV1805" s="2">
        <v>1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1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484.23</v>
      </c>
      <c r="CG1805" s="2">
        <v>200</v>
      </c>
      <c r="CH1805" s="2">
        <v>284.23</v>
      </c>
      <c r="CI1805" s="2">
        <v>0</v>
      </c>
      <c r="CJ1805" s="2">
        <v>75</v>
      </c>
      <c r="CK1805" s="2">
        <v>0</v>
      </c>
      <c r="CL1805" s="2">
        <v>125</v>
      </c>
      <c r="CM1805" s="2">
        <v>0</v>
      </c>
      <c r="CN1805" s="2">
        <v>284.23</v>
      </c>
      <c r="CO1805" s="2">
        <v>0</v>
      </c>
      <c r="CP1805" s="2">
        <v>75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0</v>
      </c>
      <c r="CZ1805" s="2">
        <v>0</v>
      </c>
      <c r="DA1805" s="2">
        <v>0</v>
      </c>
      <c r="DB1805" s="2">
        <v>284.23</v>
      </c>
      <c r="DC1805" s="2">
        <v>0</v>
      </c>
      <c r="DD1805" s="2">
        <v>75</v>
      </c>
      <c r="DE1805" s="2">
        <v>0</v>
      </c>
      <c r="DF1805" s="2">
        <v>125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  <c r="EC1805" s="2">
        <v>284.23</v>
      </c>
      <c r="ED1805" s="2">
        <v>0</v>
      </c>
      <c r="EE1805" s="2">
        <v>0</v>
      </c>
      <c r="EF1805" s="2">
        <v>0</v>
      </c>
      <c r="EG1805" s="2">
        <v>0</v>
      </c>
      <c r="EH1805" s="2">
        <v>0</v>
      </c>
      <c r="EI1805" s="2">
        <v>0</v>
      </c>
      <c r="EJ1805" s="2">
        <v>0</v>
      </c>
      <c r="EK1805" s="2">
        <v>0</v>
      </c>
      <c r="EL1805" s="2">
        <v>0</v>
      </c>
      <c r="EM1805" s="2">
        <v>0</v>
      </c>
      <c r="EN1805" s="2">
        <v>0</v>
      </c>
      <c r="EO1805" s="2">
        <v>0</v>
      </c>
      <c r="EP1805" s="2">
        <v>0</v>
      </c>
      <c r="EQ1805" s="2">
        <v>0</v>
      </c>
      <c r="ER1805" s="2">
        <v>0</v>
      </c>
      <c r="ES1805" s="2">
        <v>0</v>
      </c>
      <c r="ET1805" s="2">
        <v>0</v>
      </c>
      <c r="EU1805" s="2">
        <v>0</v>
      </c>
      <c r="EV1805" s="2">
        <v>0</v>
      </c>
      <c r="EW1805" s="2">
        <v>0</v>
      </c>
      <c r="EX1805" s="2">
        <v>0</v>
      </c>
      <c r="EY1805" s="2">
        <v>0</v>
      </c>
      <c r="EZ1805" s="2">
        <v>0</v>
      </c>
      <c r="FA1805" s="2">
        <v>0</v>
      </c>
      <c r="FB1805" s="2">
        <v>0</v>
      </c>
      <c r="FC1805" s="2">
        <v>0</v>
      </c>
      <c r="FD1805" s="2">
        <v>75</v>
      </c>
      <c r="FE1805" s="2">
        <v>0</v>
      </c>
      <c r="FF1805" s="2">
        <v>0</v>
      </c>
      <c r="FG1805" s="2">
        <v>0</v>
      </c>
      <c r="FH1805" s="2">
        <v>0</v>
      </c>
      <c r="FI1805" s="2">
        <v>0</v>
      </c>
      <c r="FJ1805" s="2">
        <v>0</v>
      </c>
      <c r="FK1805" s="2">
        <v>0</v>
      </c>
      <c r="FL1805" s="2">
        <v>0</v>
      </c>
      <c r="FM1805" s="2">
        <v>0</v>
      </c>
      <c r="FN1805" s="2">
        <v>0</v>
      </c>
      <c r="FO1805" s="2">
        <v>0</v>
      </c>
      <c r="FP1805" s="2">
        <v>0</v>
      </c>
      <c r="FQ1805" s="2">
        <v>0</v>
      </c>
      <c r="FR1805" s="2">
        <v>0</v>
      </c>
      <c r="FS1805" s="2">
        <v>75</v>
      </c>
      <c r="FT1805" s="2">
        <v>50</v>
      </c>
      <c r="FU1805" s="2">
        <v>0</v>
      </c>
      <c r="FV1805" s="2">
        <v>0</v>
      </c>
      <c r="FW1805" s="2">
        <v>0</v>
      </c>
      <c r="FX1805" s="2">
        <v>0</v>
      </c>
      <c r="FY1805" s="2">
        <v>0</v>
      </c>
      <c r="FZ1805" s="2">
        <v>0</v>
      </c>
      <c r="GA1805" s="2">
        <v>0</v>
      </c>
      <c r="GB1805" s="2">
        <v>0</v>
      </c>
      <c r="GC1805" s="2">
        <v>0</v>
      </c>
      <c r="GD1805" s="2">
        <v>484.23</v>
      </c>
      <c r="GE1805" s="2">
        <v>10</v>
      </c>
      <c r="GF1805" s="2" t="s">
        <v>188</v>
      </c>
    </row>
    <row r="1806" spans="1:188" x14ac:dyDescent="0.7">
      <c r="A1806" s="2">
        <v>1784516</v>
      </c>
      <c r="B1806" s="2" t="s">
        <v>1992</v>
      </c>
      <c r="C1806" s="3">
        <v>41275</v>
      </c>
      <c r="D1806" s="2">
        <v>6</v>
      </c>
      <c r="E1806" s="2">
        <v>3</v>
      </c>
      <c r="F1806" s="2">
        <v>1</v>
      </c>
      <c r="G1806" s="2">
        <v>3</v>
      </c>
      <c r="H1806" s="2">
        <v>1</v>
      </c>
      <c r="I1806" s="2">
        <v>0</v>
      </c>
      <c r="J1806" s="2">
        <v>3</v>
      </c>
      <c r="K1806" s="2">
        <v>0</v>
      </c>
      <c r="L1806" s="2">
        <v>1</v>
      </c>
      <c r="M1806" s="2">
        <v>1</v>
      </c>
      <c r="N1806" s="2">
        <v>0</v>
      </c>
      <c r="O1806" s="2">
        <v>3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1</v>
      </c>
      <c r="AE1806" s="2">
        <v>0</v>
      </c>
      <c r="AF1806" s="2">
        <v>0</v>
      </c>
      <c r="AG1806" s="2">
        <v>0</v>
      </c>
      <c r="AH1806" s="2">
        <v>1</v>
      </c>
      <c r="AI1806" s="2">
        <v>1</v>
      </c>
      <c r="AJ1806" s="2">
        <v>0</v>
      </c>
      <c r="AK1806" s="2">
        <v>0</v>
      </c>
      <c r="AL1806" s="2">
        <v>0</v>
      </c>
      <c r="AM1806" s="2">
        <v>0</v>
      </c>
      <c r="AN1806" s="2">
        <v>1</v>
      </c>
      <c r="AO1806" s="2">
        <v>0</v>
      </c>
      <c r="AP1806" s="2">
        <v>0</v>
      </c>
      <c r="AQ1806" s="2">
        <v>0</v>
      </c>
      <c r="AR1806" s="2">
        <v>1</v>
      </c>
      <c r="AS1806" s="2">
        <v>0</v>
      </c>
      <c r="AT1806" s="2">
        <v>0</v>
      </c>
      <c r="AU1806" s="2">
        <v>0</v>
      </c>
      <c r="AV1806" s="2">
        <v>1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1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145</v>
      </c>
      <c r="CG1806" s="2">
        <v>120</v>
      </c>
      <c r="CH1806" s="2">
        <v>25</v>
      </c>
      <c r="CI1806" s="2">
        <v>0</v>
      </c>
      <c r="CJ1806" s="2">
        <v>95</v>
      </c>
      <c r="CK1806" s="2">
        <v>0</v>
      </c>
      <c r="CL1806" s="2">
        <v>25</v>
      </c>
      <c r="CM1806" s="2">
        <v>0</v>
      </c>
      <c r="CN1806" s="2">
        <v>25</v>
      </c>
      <c r="CO1806" s="2">
        <v>0</v>
      </c>
      <c r="CP1806" s="2">
        <v>95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25</v>
      </c>
      <c r="DC1806" s="2">
        <v>0</v>
      </c>
      <c r="DD1806" s="2">
        <v>95</v>
      </c>
      <c r="DE1806" s="2">
        <v>0</v>
      </c>
      <c r="DF1806" s="2">
        <v>25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25</v>
      </c>
      <c r="ED1806" s="2">
        <v>0</v>
      </c>
      <c r="EE1806" s="2">
        <v>0</v>
      </c>
      <c r="EF1806" s="2">
        <v>0</v>
      </c>
      <c r="EG1806" s="2">
        <v>0</v>
      </c>
      <c r="EH1806" s="2">
        <v>0</v>
      </c>
      <c r="EI1806" s="2">
        <v>0</v>
      </c>
      <c r="EJ1806" s="2">
        <v>0</v>
      </c>
      <c r="EK1806" s="2">
        <v>0</v>
      </c>
      <c r="EL1806" s="2">
        <v>0</v>
      </c>
      <c r="EM1806" s="2">
        <v>0</v>
      </c>
      <c r="EN1806" s="2">
        <v>0</v>
      </c>
      <c r="EO1806" s="2">
        <v>0</v>
      </c>
      <c r="EP1806" s="2">
        <v>0</v>
      </c>
      <c r="EQ1806" s="2">
        <v>0</v>
      </c>
      <c r="ER1806" s="2">
        <v>0</v>
      </c>
      <c r="ES1806" s="2">
        <v>0</v>
      </c>
      <c r="ET1806" s="2">
        <v>0</v>
      </c>
      <c r="EU1806" s="2">
        <v>0</v>
      </c>
      <c r="EV1806" s="2">
        <v>20</v>
      </c>
      <c r="EW1806" s="2">
        <v>0</v>
      </c>
      <c r="EX1806" s="2">
        <v>0</v>
      </c>
      <c r="EY1806" s="2">
        <v>0</v>
      </c>
      <c r="EZ1806" s="2">
        <v>25</v>
      </c>
      <c r="FA1806" s="2">
        <v>0</v>
      </c>
      <c r="FB1806" s="2">
        <v>0</v>
      </c>
      <c r="FC1806" s="2">
        <v>50</v>
      </c>
      <c r="FD1806" s="2">
        <v>0</v>
      </c>
      <c r="FE1806" s="2">
        <v>0</v>
      </c>
      <c r="FF1806" s="2">
        <v>0</v>
      </c>
      <c r="FG1806" s="2">
        <v>0</v>
      </c>
      <c r="FH1806" s="2">
        <v>0</v>
      </c>
      <c r="FI1806" s="2">
        <v>0</v>
      </c>
      <c r="FJ1806" s="2">
        <v>0</v>
      </c>
      <c r="FK1806" s="2">
        <v>0</v>
      </c>
      <c r="FL1806" s="2">
        <v>0</v>
      </c>
      <c r="FM1806" s="2">
        <v>0</v>
      </c>
      <c r="FN1806" s="2">
        <v>0</v>
      </c>
      <c r="FO1806" s="2">
        <v>0</v>
      </c>
      <c r="FP1806" s="2">
        <v>0</v>
      </c>
      <c r="FQ1806" s="2">
        <v>0</v>
      </c>
      <c r="FR1806" s="2">
        <v>0</v>
      </c>
      <c r="FS1806" s="2">
        <v>0</v>
      </c>
      <c r="FT1806" s="2">
        <v>0</v>
      </c>
      <c r="FU1806" s="2">
        <v>0</v>
      </c>
      <c r="FV1806" s="2">
        <v>0</v>
      </c>
      <c r="FW1806" s="2">
        <v>0</v>
      </c>
      <c r="FX1806" s="2">
        <v>0</v>
      </c>
      <c r="FY1806" s="2">
        <v>0</v>
      </c>
      <c r="FZ1806" s="2">
        <v>0</v>
      </c>
      <c r="GA1806" s="2">
        <v>25</v>
      </c>
      <c r="GB1806" s="2">
        <v>0</v>
      </c>
      <c r="GC1806" s="2">
        <v>0</v>
      </c>
      <c r="GD1806" s="2">
        <v>145</v>
      </c>
      <c r="GE1806" s="2">
        <v>5</v>
      </c>
      <c r="GF1806" s="2" t="s">
        <v>188</v>
      </c>
    </row>
    <row r="1807" spans="1:188" x14ac:dyDescent="0.7">
      <c r="A1807" s="2">
        <v>1785094</v>
      </c>
      <c r="B1807" s="2" t="s">
        <v>1993</v>
      </c>
      <c r="C1807" s="3">
        <v>41275</v>
      </c>
      <c r="D1807" s="2">
        <v>6</v>
      </c>
      <c r="E1807" s="2">
        <v>3</v>
      </c>
      <c r="F1807" s="2">
        <v>1</v>
      </c>
      <c r="G1807" s="2">
        <v>3</v>
      </c>
      <c r="H1807" s="2">
        <v>1</v>
      </c>
      <c r="I1807" s="2">
        <v>0</v>
      </c>
      <c r="J1807" s="2">
        <v>1</v>
      </c>
      <c r="K1807" s="2">
        <v>0</v>
      </c>
      <c r="L1807" s="2">
        <v>1</v>
      </c>
      <c r="M1807" s="2">
        <v>1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1</v>
      </c>
      <c r="AE1807" s="2">
        <v>0</v>
      </c>
      <c r="AF1807" s="2">
        <v>0</v>
      </c>
      <c r="AG1807" s="2">
        <v>0</v>
      </c>
      <c r="AH1807" s="2">
        <v>1</v>
      </c>
      <c r="AI1807" s="2">
        <v>1</v>
      </c>
      <c r="AJ1807" s="2">
        <v>0</v>
      </c>
      <c r="AK1807" s="2">
        <v>0</v>
      </c>
      <c r="AL1807" s="2">
        <v>0</v>
      </c>
      <c r="AM1807" s="2">
        <v>0</v>
      </c>
      <c r="AN1807" s="2">
        <v>1</v>
      </c>
      <c r="AO1807" s="2">
        <v>0</v>
      </c>
      <c r="AP1807" s="2">
        <v>0</v>
      </c>
      <c r="AQ1807" s="2">
        <v>0</v>
      </c>
      <c r="AR1807" s="2">
        <v>1</v>
      </c>
      <c r="AS1807" s="2">
        <v>0</v>
      </c>
      <c r="AT1807" s="2">
        <v>0</v>
      </c>
      <c r="AU1807" s="2">
        <v>0</v>
      </c>
      <c r="AV1807" s="2">
        <v>1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1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125</v>
      </c>
      <c r="CG1807" s="2">
        <v>100</v>
      </c>
      <c r="CH1807" s="2">
        <v>25</v>
      </c>
      <c r="CI1807" s="2">
        <v>0</v>
      </c>
      <c r="CJ1807" s="2">
        <v>50</v>
      </c>
      <c r="CK1807" s="2">
        <v>0</v>
      </c>
      <c r="CL1807" s="2">
        <v>50</v>
      </c>
      <c r="CM1807" s="2">
        <v>0</v>
      </c>
      <c r="CN1807" s="2">
        <v>25</v>
      </c>
      <c r="CO1807" s="2">
        <v>0</v>
      </c>
      <c r="CP1807" s="2">
        <v>50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2">
        <v>25</v>
      </c>
      <c r="DC1807" s="2">
        <v>0</v>
      </c>
      <c r="DD1807" s="2">
        <v>50</v>
      </c>
      <c r="DE1807" s="2">
        <v>0</v>
      </c>
      <c r="DF1807" s="2">
        <v>50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  <c r="EC1807" s="2">
        <v>0</v>
      </c>
      <c r="ED1807" s="2">
        <v>25</v>
      </c>
      <c r="EE1807" s="2">
        <v>0</v>
      </c>
      <c r="EF1807" s="2">
        <v>0</v>
      </c>
      <c r="EG1807" s="2">
        <v>0</v>
      </c>
      <c r="EH1807" s="2">
        <v>0</v>
      </c>
      <c r="EI1807" s="2">
        <v>0</v>
      </c>
      <c r="EJ1807" s="2">
        <v>0</v>
      </c>
      <c r="EK1807" s="2">
        <v>0</v>
      </c>
      <c r="EL1807" s="2">
        <v>0</v>
      </c>
      <c r="EM1807" s="2">
        <v>0</v>
      </c>
      <c r="EN1807" s="2">
        <v>0</v>
      </c>
      <c r="EO1807" s="2">
        <v>0</v>
      </c>
      <c r="EP1807" s="2">
        <v>0</v>
      </c>
      <c r="EQ1807" s="2">
        <v>0</v>
      </c>
      <c r="ER1807" s="2">
        <v>0</v>
      </c>
      <c r="ES1807" s="2">
        <v>0</v>
      </c>
      <c r="ET1807" s="2">
        <v>0</v>
      </c>
      <c r="EU1807" s="2">
        <v>0</v>
      </c>
      <c r="EV1807" s="2">
        <v>0</v>
      </c>
      <c r="EW1807" s="2">
        <v>0</v>
      </c>
      <c r="EX1807" s="2">
        <v>0</v>
      </c>
      <c r="EY1807" s="2">
        <v>0</v>
      </c>
      <c r="EZ1807" s="2">
        <v>0</v>
      </c>
      <c r="FA1807" s="2">
        <v>0</v>
      </c>
      <c r="FB1807" s="2">
        <v>50</v>
      </c>
      <c r="FC1807" s="2">
        <v>0</v>
      </c>
      <c r="FD1807" s="2">
        <v>0</v>
      </c>
      <c r="FE1807" s="2">
        <v>0</v>
      </c>
      <c r="FF1807" s="2">
        <v>0</v>
      </c>
      <c r="FG1807" s="2">
        <v>0</v>
      </c>
      <c r="FH1807" s="2">
        <v>0</v>
      </c>
      <c r="FI1807" s="2">
        <v>0</v>
      </c>
      <c r="FJ1807" s="2">
        <v>0</v>
      </c>
      <c r="FK1807" s="2">
        <v>0</v>
      </c>
      <c r="FL1807" s="2">
        <v>0</v>
      </c>
      <c r="FM1807" s="2">
        <v>0</v>
      </c>
      <c r="FN1807" s="2">
        <v>0</v>
      </c>
      <c r="FO1807" s="2">
        <v>0</v>
      </c>
      <c r="FP1807" s="2">
        <v>0</v>
      </c>
      <c r="FQ1807" s="2">
        <v>0</v>
      </c>
      <c r="FR1807" s="2">
        <v>50</v>
      </c>
      <c r="FS1807" s="2">
        <v>0</v>
      </c>
      <c r="FT1807" s="2">
        <v>0</v>
      </c>
      <c r="FU1807" s="2">
        <v>0</v>
      </c>
      <c r="FV1807" s="2">
        <v>0</v>
      </c>
      <c r="FW1807" s="2">
        <v>0</v>
      </c>
      <c r="FX1807" s="2">
        <v>0</v>
      </c>
      <c r="FY1807" s="2">
        <v>0</v>
      </c>
      <c r="FZ1807" s="2">
        <v>0</v>
      </c>
      <c r="GA1807" s="2">
        <v>0</v>
      </c>
      <c r="GB1807" s="2">
        <v>0</v>
      </c>
      <c r="GC1807" s="2">
        <v>0</v>
      </c>
      <c r="GD1807" s="2">
        <v>125</v>
      </c>
      <c r="GE1807" s="2">
        <v>3</v>
      </c>
      <c r="GF1807" s="2" t="s">
        <v>188</v>
      </c>
    </row>
    <row r="1808" spans="1:188" x14ac:dyDescent="0.7">
      <c r="A1808" s="2">
        <v>1785209</v>
      </c>
      <c r="B1808" s="2" t="s">
        <v>1994</v>
      </c>
      <c r="C1808" s="3">
        <v>41275</v>
      </c>
      <c r="D1808" s="2">
        <v>6</v>
      </c>
      <c r="E1808" s="2">
        <v>4</v>
      </c>
      <c r="F1808" s="2">
        <v>2</v>
      </c>
      <c r="G1808" s="2">
        <v>4</v>
      </c>
      <c r="H1808" s="2">
        <v>1</v>
      </c>
      <c r="I1808" s="2">
        <v>0</v>
      </c>
      <c r="J1808" s="2">
        <v>1</v>
      </c>
      <c r="K1808" s="2">
        <v>0</v>
      </c>
      <c r="L1808" s="2">
        <v>2</v>
      </c>
      <c r="M1808" s="2">
        <v>1</v>
      </c>
      <c r="N1808" s="2">
        <v>0</v>
      </c>
      <c r="O1808" s="2">
        <v>1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1</v>
      </c>
      <c r="AI1808" s="2">
        <v>1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0</v>
      </c>
      <c r="AP1808" s="2">
        <v>0</v>
      </c>
      <c r="AQ1808" s="2">
        <v>0</v>
      </c>
      <c r="AR1808" s="2">
        <v>1</v>
      </c>
      <c r="AS1808" s="2">
        <v>0</v>
      </c>
      <c r="AT1808" s="2">
        <v>0</v>
      </c>
      <c r="AU1808" s="2">
        <v>0</v>
      </c>
      <c r="AV1808" s="2">
        <v>1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110</v>
      </c>
      <c r="CG1808" s="2">
        <v>300</v>
      </c>
      <c r="CH1808" s="2">
        <v>10</v>
      </c>
      <c r="CI1808" s="2">
        <v>0</v>
      </c>
      <c r="CJ1808" s="2">
        <v>100</v>
      </c>
      <c r="CK1808" s="2">
        <v>0</v>
      </c>
      <c r="CL1808" s="2">
        <v>200</v>
      </c>
      <c r="CM1808" s="2">
        <v>0</v>
      </c>
      <c r="CN1808" s="2">
        <v>10</v>
      </c>
      <c r="CO1808" s="2">
        <v>0</v>
      </c>
      <c r="CP1808" s="2">
        <v>100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10</v>
      </c>
      <c r="DC1808" s="2">
        <v>0</v>
      </c>
      <c r="DD1808" s="2">
        <v>100</v>
      </c>
      <c r="DE1808" s="2">
        <v>0</v>
      </c>
      <c r="DF1808" s="2">
        <v>200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10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  <c r="EC1808" s="2">
        <v>0</v>
      </c>
      <c r="ED1808" s="2">
        <v>0</v>
      </c>
      <c r="EE1808" s="2">
        <v>0</v>
      </c>
      <c r="EF1808" s="2">
        <v>0</v>
      </c>
      <c r="EG1808" s="2">
        <v>0</v>
      </c>
      <c r="EH1808" s="2">
        <v>0</v>
      </c>
      <c r="EI1808" s="2">
        <v>0</v>
      </c>
      <c r="EJ1808" s="2">
        <v>0</v>
      </c>
      <c r="EK1808" s="2">
        <v>0</v>
      </c>
      <c r="EL1808" s="2">
        <v>0</v>
      </c>
      <c r="EM1808" s="2">
        <v>0</v>
      </c>
      <c r="EN1808" s="2">
        <v>0</v>
      </c>
      <c r="EO1808" s="2">
        <v>0</v>
      </c>
      <c r="EP1808" s="2">
        <v>0</v>
      </c>
      <c r="EQ1808" s="2">
        <v>0</v>
      </c>
      <c r="ER1808" s="2">
        <v>0</v>
      </c>
      <c r="ES1808" s="2">
        <v>0</v>
      </c>
      <c r="ET1808" s="2">
        <v>0</v>
      </c>
      <c r="EU1808" s="2">
        <v>0</v>
      </c>
      <c r="EV1808" s="2">
        <v>100</v>
      </c>
      <c r="EW1808" s="2">
        <v>0</v>
      </c>
      <c r="EX1808" s="2">
        <v>0</v>
      </c>
      <c r="EY1808" s="2">
        <v>0</v>
      </c>
      <c r="EZ1808" s="2">
        <v>0</v>
      </c>
      <c r="FA1808" s="2">
        <v>0</v>
      </c>
      <c r="FB1808" s="2">
        <v>0</v>
      </c>
      <c r="FC1808" s="2">
        <v>0</v>
      </c>
      <c r="FD1808" s="2">
        <v>0</v>
      </c>
      <c r="FE1808" s="2">
        <v>0</v>
      </c>
      <c r="FF1808" s="2">
        <v>0</v>
      </c>
      <c r="FG1808" s="2">
        <v>0</v>
      </c>
      <c r="FH1808" s="2">
        <v>0</v>
      </c>
      <c r="FI1808" s="2">
        <v>0</v>
      </c>
      <c r="FJ1808" s="2">
        <v>0</v>
      </c>
      <c r="FK1808" s="2">
        <v>0</v>
      </c>
      <c r="FL1808" s="2">
        <v>0</v>
      </c>
      <c r="FM1808" s="2">
        <v>0</v>
      </c>
      <c r="FN1808" s="2">
        <v>0</v>
      </c>
      <c r="FO1808" s="2">
        <v>0</v>
      </c>
      <c r="FP1808" s="2">
        <v>0</v>
      </c>
      <c r="FQ1808" s="2">
        <v>0</v>
      </c>
      <c r="FR1808" s="2">
        <v>100</v>
      </c>
      <c r="FS1808" s="2">
        <v>0</v>
      </c>
      <c r="FT1808" s="2">
        <v>0</v>
      </c>
      <c r="FU1808" s="2">
        <v>0</v>
      </c>
      <c r="FV1808" s="2">
        <v>100</v>
      </c>
      <c r="FW1808" s="2">
        <v>0</v>
      </c>
      <c r="FX1808" s="2">
        <v>0</v>
      </c>
      <c r="FY1808" s="2">
        <v>0</v>
      </c>
      <c r="FZ1808" s="2">
        <v>0</v>
      </c>
      <c r="GA1808" s="2">
        <v>0</v>
      </c>
      <c r="GB1808" s="2">
        <v>0</v>
      </c>
      <c r="GC1808" s="2">
        <v>0</v>
      </c>
      <c r="GD1808" s="2">
        <v>310</v>
      </c>
      <c r="GE1808" s="2">
        <v>4</v>
      </c>
      <c r="GF1808" s="2" t="s">
        <v>188</v>
      </c>
    </row>
    <row r="1809" spans="1:188" x14ac:dyDescent="0.7">
      <c r="A1809" s="2">
        <v>1785574</v>
      </c>
      <c r="B1809" s="2" t="s">
        <v>1995</v>
      </c>
      <c r="C1809" s="3">
        <v>41275</v>
      </c>
      <c r="D1809" s="2">
        <v>6</v>
      </c>
      <c r="E1809" s="2">
        <v>3</v>
      </c>
      <c r="F1809" s="2">
        <v>1</v>
      </c>
      <c r="G1809" s="2">
        <v>3</v>
      </c>
      <c r="H1809" s="2">
        <v>1</v>
      </c>
      <c r="I1809" s="2">
        <v>0</v>
      </c>
      <c r="J1809" s="2">
        <v>1</v>
      </c>
      <c r="K1809" s="2">
        <v>0</v>
      </c>
      <c r="L1809" s="2">
        <v>1</v>
      </c>
      <c r="M1809" s="2">
        <v>1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1</v>
      </c>
      <c r="AE1809" s="2">
        <v>0</v>
      </c>
      <c r="AF1809" s="2">
        <v>0</v>
      </c>
      <c r="AG1809" s="2">
        <v>0</v>
      </c>
      <c r="AH1809" s="2">
        <v>1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2">
        <v>1</v>
      </c>
      <c r="AO1809" s="2">
        <v>0</v>
      </c>
      <c r="AP1809" s="2">
        <v>0</v>
      </c>
      <c r="AQ1809" s="2">
        <v>0</v>
      </c>
      <c r="AR1809" s="2">
        <v>1</v>
      </c>
      <c r="AS1809" s="2">
        <v>0</v>
      </c>
      <c r="AT1809" s="2">
        <v>0</v>
      </c>
      <c r="AU1809" s="2">
        <v>0</v>
      </c>
      <c r="AV1809" s="2">
        <v>1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1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169</v>
      </c>
      <c r="CG1809" s="2">
        <v>70</v>
      </c>
      <c r="CH1809" s="2">
        <v>99</v>
      </c>
      <c r="CI1809" s="2">
        <v>0</v>
      </c>
      <c r="CJ1809" s="2">
        <v>50</v>
      </c>
      <c r="CK1809" s="2">
        <v>0</v>
      </c>
      <c r="CL1809" s="2">
        <v>20</v>
      </c>
      <c r="CM1809" s="2">
        <v>0</v>
      </c>
      <c r="CN1809" s="2">
        <v>99</v>
      </c>
      <c r="CO1809" s="2">
        <v>0</v>
      </c>
      <c r="CP1809" s="2">
        <v>50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2">
        <v>99</v>
      </c>
      <c r="DC1809" s="2">
        <v>0</v>
      </c>
      <c r="DD1809" s="2">
        <v>50</v>
      </c>
      <c r="DE1809" s="2">
        <v>0</v>
      </c>
      <c r="DF1809" s="2">
        <v>20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99</v>
      </c>
      <c r="EG1809" s="2">
        <v>0</v>
      </c>
      <c r="EH1809" s="2">
        <v>0</v>
      </c>
      <c r="EI1809" s="2">
        <v>0</v>
      </c>
      <c r="EJ1809" s="2">
        <v>0</v>
      </c>
      <c r="EK1809" s="2">
        <v>0</v>
      </c>
      <c r="EL1809" s="2">
        <v>0</v>
      </c>
      <c r="EM1809" s="2">
        <v>0</v>
      </c>
      <c r="EN1809" s="2">
        <v>0</v>
      </c>
      <c r="EO1809" s="2">
        <v>0</v>
      </c>
      <c r="EP1809" s="2">
        <v>0</v>
      </c>
      <c r="EQ1809" s="2">
        <v>0</v>
      </c>
      <c r="ER1809" s="2">
        <v>0</v>
      </c>
      <c r="ES1809" s="2">
        <v>0</v>
      </c>
      <c r="ET1809" s="2">
        <v>0</v>
      </c>
      <c r="EU1809" s="2">
        <v>0</v>
      </c>
      <c r="EV1809" s="2">
        <v>0</v>
      </c>
      <c r="EW1809" s="2">
        <v>0</v>
      </c>
      <c r="EX1809" s="2">
        <v>0</v>
      </c>
      <c r="EY1809" s="2">
        <v>0</v>
      </c>
      <c r="EZ1809" s="2">
        <v>0</v>
      </c>
      <c r="FA1809" s="2">
        <v>0</v>
      </c>
      <c r="FB1809" s="2">
        <v>50</v>
      </c>
      <c r="FC1809" s="2">
        <v>0</v>
      </c>
      <c r="FD1809" s="2">
        <v>0</v>
      </c>
      <c r="FE1809" s="2">
        <v>0</v>
      </c>
      <c r="FF1809" s="2">
        <v>0</v>
      </c>
      <c r="FG1809" s="2">
        <v>0</v>
      </c>
      <c r="FH1809" s="2">
        <v>0</v>
      </c>
      <c r="FI1809" s="2">
        <v>0</v>
      </c>
      <c r="FJ1809" s="2">
        <v>0</v>
      </c>
      <c r="FK1809" s="2">
        <v>0</v>
      </c>
      <c r="FL1809" s="2">
        <v>0</v>
      </c>
      <c r="FM1809" s="2">
        <v>0</v>
      </c>
      <c r="FN1809" s="2">
        <v>0</v>
      </c>
      <c r="FO1809" s="2">
        <v>0</v>
      </c>
      <c r="FP1809" s="2">
        <v>0</v>
      </c>
      <c r="FQ1809" s="2">
        <v>0</v>
      </c>
      <c r="FR1809" s="2">
        <v>0</v>
      </c>
      <c r="FS1809" s="2">
        <v>0</v>
      </c>
      <c r="FT1809" s="2">
        <v>0</v>
      </c>
      <c r="FU1809" s="2">
        <v>0</v>
      </c>
      <c r="FV1809" s="2">
        <v>0</v>
      </c>
      <c r="FW1809" s="2">
        <v>0</v>
      </c>
      <c r="FX1809" s="2">
        <v>0</v>
      </c>
      <c r="FY1809" s="2">
        <v>0</v>
      </c>
      <c r="FZ1809" s="2">
        <v>20</v>
      </c>
      <c r="GA1809" s="2">
        <v>0</v>
      </c>
      <c r="GB1809" s="2">
        <v>0</v>
      </c>
      <c r="GC1809" s="2">
        <v>0</v>
      </c>
      <c r="GD1809" s="2">
        <v>169</v>
      </c>
      <c r="GE1809" s="2">
        <v>3</v>
      </c>
      <c r="GF1809" s="2" t="s">
        <v>188</v>
      </c>
    </row>
    <row r="1810" spans="1:188" x14ac:dyDescent="0.7">
      <c r="A1810" s="2">
        <v>1786137</v>
      </c>
      <c r="B1810" s="2" t="s">
        <v>1996</v>
      </c>
      <c r="C1810" s="3">
        <v>41275</v>
      </c>
      <c r="D1810" s="2">
        <v>6</v>
      </c>
      <c r="E1810" s="2">
        <v>4</v>
      </c>
      <c r="F1810" s="2">
        <v>2</v>
      </c>
      <c r="G1810" s="2">
        <v>4</v>
      </c>
      <c r="H1810" s="2">
        <v>4</v>
      </c>
      <c r="I1810" s="2">
        <v>0</v>
      </c>
      <c r="J1810" s="2">
        <v>3</v>
      </c>
      <c r="K1810" s="2">
        <v>0</v>
      </c>
      <c r="L1810" s="2">
        <v>1</v>
      </c>
      <c r="M1810" s="2">
        <v>4</v>
      </c>
      <c r="N1810" s="2">
        <v>0</v>
      </c>
      <c r="O1810" s="2">
        <v>3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1</v>
      </c>
      <c r="AI1810" s="2">
        <v>1</v>
      </c>
      <c r="AJ1810" s="2">
        <v>0</v>
      </c>
      <c r="AK1810" s="2">
        <v>0</v>
      </c>
      <c r="AL1810" s="2">
        <v>0</v>
      </c>
      <c r="AM1810" s="2">
        <v>0</v>
      </c>
      <c r="AN1810" s="2">
        <v>1</v>
      </c>
      <c r="AO1810" s="2">
        <v>0</v>
      </c>
      <c r="AP1810" s="2">
        <v>0</v>
      </c>
      <c r="AQ1810" s="2">
        <v>0</v>
      </c>
      <c r="AR1810" s="2">
        <v>1</v>
      </c>
      <c r="AS1810" s="2">
        <v>0</v>
      </c>
      <c r="AT1810" s="2">
        <v>0</v>
      </c>
      <c r="AU1810" s="2">
        <v>0</v>
      </c>
      <c r="AV1810" s="2">
        <v>1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222.68</v>
      </c>
      <c r="CG1810" s="2">
        <v>197.5</v>
      </c>
      <c r="CH1810" s="2">
        <v>105.18</v>
      </c>
      <c r="CI1810" s="2">
        <v>0</v>
      </c>
      <c r="CJ1810" s="2">
        <v>117.5</v>
      </c>
      <c r="CK1810" s="2">
        <v>0</v>
      </c>
      <c r="CL1810" s="2">
        <v>80</v>
      </c>
      <c r="CM1810" s="2">
        <v>0</v>
      </c>
      <c r="CN1810" s="2">
        <v>105.18</v>
      </c>
      <c r="CO1810" s="2">
        <v>0</v>
      </c>
      <c r="CP1810" s="2">
        <v>117.5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105.18</v>
      </c>
      <c r="DC1810" s="2">
        <v>0</v>
      </c>
      <c r="DD1810" s="2">
        <v>117.5</v>
      </c>
      <c r="DE1810" s="2">
        <v>0</v>
      </c>
      <c r="DF1810" s="2">
        <v>80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  <c r="EC1810" s="2">
        <v>0</v>
      </c>
      <c r="ED1810" s="2">
        <v>105.18</v>
      </c>
      <c r="EE1810" s="2">
        <v>0</v>
      </c>
      <c r="EF1810" s="2">
        <v>0</v>
      </c>
      <c r="EG1810" s="2">
        <v>0</v>
      </c>
      <c r="EH1810" s="2">
        <v>0</v>
      </c>
      <c r="EI1810" s="2">
        <v>0</v>
      </c>
      <c r="EJ1810" s="2">
        <v>0</v>
      </c>
      <c r="EK1810" s="2">
        <v>0</v>
      </c>
      <c r="EL1810" s="2">
        <v>0</v>
      </c>
      <c r="EM1810" s="2">
        <v>0</v>
      </c>
      <c r="EN1810" s="2">
        <v>0</v>
      </c>
      <c r="EO1810" s="2">
        <v>0</v>
      </c>
      <c r="EP1810" s="2">
        <v>0</v>
      </c>
      <c r="EQ1810" s="2">
        <v>0</v>
      </c>
      <c r="ER1810" s="2">
        <v>0</v>
      </c>
      <c r="ES1810" s="2">
        <v>0</v>
      </c>
      <c r="ET1810" s="2">
        <v>0</v>
      </c>
      <c r="EU1810" s="2">
        <v>0</v>
      </c>
      <c r="EV1810" s="2">
        <v>72.5</v>
      </c>
      <c r="EW1810" s="2">
        <v>45</v>
      </c>
      <c r="EX1810" s="2">
        <v>0</v>
      </c>
      <c r="EY1810" s="2">
        <v>0</v>
      </c>
      <c r="EZ1810" s="2">
        <v>0</v>
      </c>
      <c r="FA1810" s="2">
        <v>0</v>
      </c>
      <c r="FB1810" s="2">
        <v>0</v>
      </c>
      <c r="FC1810" s="2">
        <v>0</v>
      </c>
      <c r="FD1810" s="2">
        <v>0</v>
      </c>
      <c r="FE1810" s="2">
        <v>0</v>
      </c>
      <c r="FF1810" s="2">
        <v>0</v>
      </c>
      <c r="FG1810" s="2">
        <v>0</v>
      </c>
      <c r="FH1810" s="2">
        <v>0</v>
      </c>
      <c r="FI1810" s="2">
        <v>0</v>
      </c>
      <c r="FJ1810" s="2">
        <v>0</v>
      </c>
      <c r="FK1810" s="2">
        <v>0</v>
      </c>
      <c r="FL1810" s="2">
        <v>0</v>
      </c>
      <c r="FM1810" s="2">
        <v>0</v>
      </c>
      <c r="FN1810" s="2">
        <v>0</v>
      </c>
      <c r="FO1810" s="2">
        <v>0</v>
      </c>
      <c r="FP1810" s="2">
        <v>0</v>
      </c>
      <c r="FQ1810" s="2">
        <v>0</v>
      </c>
      <c r="FR1810" s="2">
        <v>0</v>
      </c>
      <c r="FS1810" s="2">
        <v>0</v>
      </c>
      <c r="FT1810" s="2">
        <v>0</v>
      </c>
      <c r="FU1810" s="2">
        <v>0</v>
      </c>
      <c r="FV1810" s="2">
        <v>0</v>
      </c>
      <c r="FW1810" s="2">
        <v>0</v>
      </c>
      <c r="FX1810" s="2">
        <v>0</v>
      </c>
      <c r="FY1810" s="2">
        <v>80</v>
      </c>
      <c r="FZ1810" s="2">
        <v>0</v>
      </c>
      <c r="GA1810" s="2">
        <v>0</v>
      </c>
      <c r="GB1810" s="2">
        <v>0</v>
      </c>
      <c r="GC1810" s="2">
        <v>0</v>
      </c>
      <c r="GD1810" s="2">
        <v>302.68</v>
      </c>
      <c r="GE1810" s="2">
        <v>8</v>
      </c>
      <c r="GF1810" s="2" t="s">
        <v>188</v>
      </c>
    </row>
    <row r="1811" spans="1:188" x14ac:dyDescent="0.7">
      <c r="A1811" s="2">
        <v>1786298</v>
      </c>
      <c r="B1811" s="2" t="s">
        <v>1997</v>
      </c>
      <c r="C1811" s="3">
        <v>41275</v>
      </c>
      <c r="D1811" s="2">
        <v>6</v>
      </c>
      <c r="E1811" s="2">
        <v>3</v>
      </c>
      <c r="F1811" s="2">
        <v>1</v>
      </c>
      <c r="G1811" s="2">
        <v>3</v>
      </c>
      <c r="H1811" s="2">
        <v>1</v>
      </c>
      <c r="I1811" s="2">
        <v>0</v>
      </c>
      <c r="J1811" s="2">
        <v>1</v>
      </c>
      <c r="K1811" s="2">
        <v>0</v>
      </c>
      <c r="L1811" s="2">
        <v>1</v>
      </c>
      <c r="M1811" s="2">
        <v>1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1</v>
      </c>
      <c r="AE1811" s="2">
        <v>0</v>
      </c>
      <c r="AF1811" s="2">
        <v>0</v>
      </c>
      <c r="AG1811" s="2">
        <v>0</v>
      </c>
      <c r="AH1811" s="2">
        <v>1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1</v>
      </c>
      <c r="AO1811" s="2">
        <v>0</v>
      </c>
      <c r="AP1811" s="2">
        <v>0</v>
      </c>
      <c r="AQ1811" s="2">
        <v>0</v>
      </c>
      <c r="AR1811" s="2">
        <v>1</v>
      </c>
      <c r="AS1811" s="2">
        <v>0</v>
      </c>
      <c r="AT1811" s="2">
        <v>0</v>
      </c>
      <c r="AU1811" s="2">
        <v>0</v>
      </c>
      <c r="AV1811" s="2">
        <v>1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1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125</v>
      </c>
      <c r="CG1811" s="2">
        <v>100</v>
      </c>
      <c r="CH1811" s="2">
        <v>25</v>
      </c>
      <c r="CI1811" s="2">
        <v>0</v>
      </c>
      <c r="CJ1811" s="2">
        <v>50</v>
      </c>
      <c r="CK1811" s="2">
        <v>0</v>
      </c>
      <c r="CL1811" s="2">
        <v>50</v>
      </c>
      <c r="CM1811" s="2">
        <v>0</v>
      </c>
      <c r="CN1811" s="2">
        <v>25</v>
      </c>
      <c r="CO1811" s="2">
        <v>0</v>
      </c>
      <c r="CP1811" s="2">
        <v>50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25</v>
      </c>
      <c r="DC1811" s="2">
        <v>0</v>
      </c>
      <c r="DD1811" s="2">
        <v>50</v>
      </c>
      <c r="DE1811" s="2">
        <v>0</v>
      </c>
      <c r="DF1811" s="2">
        <v>50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0</v>
      </c>
      <c r="ED1811" s="2">
        <v>25</v>
      </c>
      <c r="EE1811" s="2">
        <v>0</v>
      </c>
      <c r="EF1811" s="2">
        <v>0</v>
      </c>
      <c r="EG1811" s="2">
        <v>0</v>
      </c>
      <c r="EH1811" s="2">
        <v>0</v>
      </c>
      <c r="EI1811" s="2">
        <v>0</v>
      </c>
      <c r="EJ1811" s="2">
        <v>0</v>
      </c>
      <c r="EK1811" s="2">
        <v>0</v>
      </c>
      <c r="EL1811" s="2">
        <v>0</v>
      </c>
      <c r="EM1811" s="2">
        <v>0</v>
      </c>
      <c r="EN1811" s="2">
        <v>0</v>
      </c>
      <c r="EO1811" s="2">
        <v>0</v>
      </c>
      <c r="EP1811" s="2">
        <v>0</v>
      </c>
      <c r="EQ1811" s="2">
        <v>0</v>
      </c>
      <c r="ER1811" s="2">
        <v>0</v>
      </c>
      <c r="ES1811" s="2">
        <v>0</v>
      </c>
      <c r="ET1811" s="2">
        <v>0</v>
      </c>
      <c r="EU1811" s="2">
        <v>0</v>
      </c>
      <c r="EV1811" s="2">
        <v>0</v>
      </c>
      <c r="EW1811" s="2">
        <v>0</v>
      </c>
      <c r="EX1811" s="2">
        <v>0</v>
      </c>
      <c r="EY1811" s="2">
        <v>50</v>
      </c>
      <c r="EZ1811" s="2">
        <v>0</v>
      </c>
      <c r="FA1811" s="2">
        <v>0</v>
      </c>
      <c r="FB1811" s="2">
        <v>0</v>
      </c>
      <c r="FC1811" s="2">
        <v>0</v>
      </c>
      <c r="FD1811" s="2">
        <v>0</v>
      </c>
      <c r="FE1811" s="2">
        <v>0</v>
      </c>
      <c r="FF1811" s="2">
        <v>0</v>
      </c>
      <c r="FG1811" s="2">
        <v>0</v>
      </c>
      <c r="FH1811" s="2">
        <v>0</v>
      </c>
      <c r="FI1811" s="2">
        <v>0</v>
      </c>
      <c r="FJ1811" s="2">
        <v>0</v>
      </c>
      <c r="FK1811" s="2">
        <v>0</v>
      </c>
      <c r="FL1811" s="2">
        <v>0</v>
      </c>
      <c r="FM1811" s="2">
        <v>0</v>
      </c>
      <c r="FN1811" s="2">
        <v>0</v>
      </c>
      <c r="FO1811" s="2">
        <v>0</v>
      </c>
      <c r="FP1811" s="2">
        <v>0</v>
      </c>
      <c r="FQ1811" s="2">
        <v>0</v>
      </c>
      <c r="FR1811" s="2">
        <v>0</v>
      </c>
      <c r="FS1811" s="2">
        <v>50</v>
      </c>
      <c r="FT1811" s="2">
        <v>0</v>
      </c>
      <c r="FU1811" s="2">
        <v>0</v>
      </c>
      <c r="FV1811" s="2">
        <v>0</v>
      </c>
      <c r="FW1811" s="2">
        <v>0</v>
      </c>
      <c r="FX1811" s="2">
        <v>0</v>
      </c>
      <c r="FY1811" s="2">
        <v>0</v>
      </c>
      <c r="FZ1811" s="2">
        <v>0</v>
      </c>
      <c r="GA1811" s="2">
        <v>0</v>
      </c>
      <c r="GB1811" s="2">
        <v>0</v>
      </c>
      <c r="GC1811" s="2">
        <v>0</v>
      </c>
      <c r="GD1811" s="2">
        <v>125</v>
      </c>
      <c r="GE1811" s="2">
        <v>3</v>
      </c>
      <c r="GF1811" s="2" t="s">
        <v>188</v>
      </c>
    </row>
    <row r="1812" spans="1:188" x14ac:dyDescent="0.7">
      <c r="A1812" s="2">
        <v>1786695</v>
      </c>
      <c r="B1812" s="2" t="s">
        <v>1998</v>
      </c>
      <c r="C1812" s="3">
        <v>41640</v>
      </c>
      <c r="D1812" s="2">
        <v>5</v>
      </c>
      <c r="E1812" s="2">
        <v>3</v>
      </c>
      <c r="F1812" s="2">
        <v>1</v>
      </c>
      <c r="G1812" s="2">
        <v>3</v>
      </c>
      <c r="H1812" s="2">
        <v>0</v>
      </c>
      <c r="I1812" s="2">
        <v>1</v>
      </c>
      <c r="J1812" s="2">
        <v>0</v>
      </c>
      <c r="K1812" s="2">
        <v>1</v>
      </c>
      <c r="L1812" s="2">
        <v>0</v>
      </c>
      <c r="M1812" s="2">
        <v>1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1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1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1</v>
      </c>
      <c r="AO1812" s="2">
        <v>0</v>
      </c>
      <c r="AP1812" s="2">
        <v>0</v>
      </c>
      <c r="AQ1812" s="2">
        <v>0</v>
      </c>
      <c r="AR1812" s="2">
        <v>1</v>
      </c>
      <c r="AS1812" s="2">
        <v>0</v>
      </c>
      <c r="AT1812" s="2">
        <v>0</v>
      </c>
      <c r="AU1812" s="2">
        <v>0</v>
      </c>
      <c r="AV1812" s="2">
        <v>1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75</v>
      </c>
      <c r="CG1812" s="2">
        <v>75</v>
      </c>
      <c r="CH1812" s="2">
        <v>0</v>
      </c>
      <c r="CI1812" s="2">
        <v>50</v>
      </c>
      <c r="CJ1812" s="2">
        <v>0</v>
      </c>
      <c r="CK1812" s="2">
        <v>25</v>
      </c>
      <c r="CL1812" s="2">
        <v>0</v>
      </c>
      <c r="CM1812" s="2">
        <v>0</v>
      </c>
      <c r="CN1812" s="2">
        <v>0</v>
      </c>
      <c r="CO1812" s="2">
        <v>50</v>
      </c>
      <c r="CP1812" s="2">
        <v>0</v>
      </c>
      <c r="CQ1812" s="2">
        <v>25</v>
      </c>
      <c r="CR1812" s="2">
        <v>0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50</v>
      </c>
      <c r="DC1812" s="2">
        <v>0</v>
      </c>
      <c r="DD1812" s="2">
        <v>25</v>
      </c>
      <c r="DE1812" s="2">
        <v>0</v>
      </c>
      <c r="DF1812" s="2">
        <v>50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0</v>
      </c>
      <c r="ED1812" s="2">
        <v>0</v>
      </c>
      <c r="EE1812" s="2">
        <v>0</v>
      </c>
      <c r="EF1812" s="2">
        <v>0</v>
      </c>
      <c r="EG1812" s="2">
        <v>0</v>
      </c>
      <c r="EH1812" s="2">
        <v>0</v>
      </c>
      <c r="EI1812" s="2">
        <v>0</v>
      </c>
      <c r="EJ1812" s="2">
        <v>0</v>
      </c>
      <c r="EK1812" s="2">
        <v>0</v>
      </c>
      <c r="EL1812" s="2">
        <v>0</v>
      </c>
      <c r="EM1812" s="2">
        <v>0</v>
      </c>
      <c r="EN1812" s="2">
        <v>0</v>
      </c>
      <c r="EO1812" s="2">
        <v>0</v>
      </c>
      <c r="EP1812" s="2">
        <v>50</v>
      </c>
      <c r="EQ1812" s="2">
        <v>0</v>
      </c>
      <c r="ER1812" s="2">
        <v>0</v>
      </c>
      <c r="ES1812" s="2">
        <v>0</v>
      </c>
      <c r="ET1812" s="2">
        <v>0</v>
      </c>
      <c r="EU1812" s="2">
        <v>0</v>
      </c>
      <c r="EV1812" s="2">
        <v>0</v>
      </c>
      <c r="EW1812" s="2">
        <v>0</v>
      </c>
      <c r="EX1812" s="2">
        <v>0</v>
      </c>
      <c r="EY1812" s="2">
        <v>0</v>
      </c>
      <c r="EZ1812" s="2">
        <v>0</v>
      </c>
      <c r="FA1812" s="2">
        <v>0</v>
      </c>
      <c r="FB1812" s="2">
        <v>0</v>
      </c>
      <c r="FC1812" s="2">
        <v>0</v>
      </c>
      <c r="FD1812" s="2">
        <v>0</v>
      </c>
      <c r="FE1812" s="2">
        <v>0</v>
      </c>
      <c r="FF1812" s="2">
        <v>25</v>
      </c>
      <c r="FG1812" s="2">
        <v>0</v>
      </c>
      <c r="FH1812" s="2">
        <v>0</v>
      </c>
      <c r="FI1812" s="2">
        <v>0</v>
      </c>
      <c r="FJ1812" s="2">
        <v>0</v>
      </c>
      <c r="FK1812" s="2">
        <v>0</v>
      </c>
      <c r="FL1812" s="2">
        <v>0</v>
      </c>
      <c r="FM1812" s="2">
        <v>0</v>
      </c>
      <c r="FN1812" s="2">
        <v>0</v>
      </c>
      <c r="FO1812" s="2">
        <v>0</v>
      </c>
      <c r="FP1812" s="2">
        <v>0</v>
      </c>
      <c r="FQ1812" s="2">
        <v>0</v>
      </c>
      <c r="FR1812" s="2">
        <v>0</v>
      </c>
      <c r="FS1812" s="2">
        <v>0</v>
      </c>
      <c r="FT1812" s="2">
        <v>0</v>
      </c>
      <c r="FU1812" s="2">
        <v>0</v>
      </c>
      <c r="FV1812" s="2">
        <v>0</v>
      </c>
      <c r="FW1812" s="2">
        <v>0</v>
      </c>
      <c r="FX1812" s="2">
        <v>0</v>
      </c>
      <c r="FY1812" s="2">
        <v>0</v>
      </c>
      <c r="FZ1812" s="2">
        <v>0</v>
      </c>
      <c r="GA1812" s="2">
        <v>0</v>
      </c>
      <c r="GB1812" s="2">
        <v>0</v>
      </c>
      <c r="GC1812" s="2">
        <v>0</v>
      </c>
      <c r="GD1812" s="2">
        <v>75</v>
      </c>
      <c r="GE1812" s="2">
        <v>2</v>
      </c>
      <c r="GF1812" s="2" t="s">
        <v>188</v>
      </c>
    </row>
    <row r="1813" spans="1:188" x14ac:dyDescent="0.7">
      <c r="A1813" s="2">
        <v>1787566</v>
      </c>
      <c r="B1813" s="2" t="s">
        <v>1999</v>
      </c>
      <c r="C1813" s="3">
        <v>41275</v>
      </c>
      <c r="D1813" s="2">
        <v>6</v>
      </c>
      <c r="E1813" s="2">
        <v>4</v>
      </c>
      <c r="F1813" s="2">
        <v>2</v>
      </c>
      <c r="G1813" s="2">
        <v>4</v>
      </c>
      <c r="H1813" s="2">
        <v>3</v>
      </c>
      <c r="I1813" s="2">
        <v>0</v>
      </c>
      <c r="J1813" s="2">
        <v>1</v>
      </c>
      <c r="K1813" s="2">
        <v>0</v>
      </c>
      <c r="L1813" s="2">
        <v>1</v>
      </c>
      <c r="M1813" s="2">
        <v>3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1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1</v>
      </c>
      <c r="AI1813" s="2">
        <v>1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>
        <v>0</v>
      </c>
      <c r="AP1813" s="2">
        <v>0</v>
      </c>
      <c r="AQ1813" s="2">
        <v>0</v>
      </c>
      <c r="AR1813" s="2">
        <v>1</v>
      </c>
      <c r="AS1813" s="2">
        <v>0</v>
      </c>
      <c r="AT1813" s="2">
        <v>0</v>
      </c>
      <c r="AU1813" s="2">
        <v>0</v>
      </c>
      <c r="AV1813" s="2">
        <v>1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1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151</v>
      </c>
      <c r="CG1813" s="2">
        <v>31</v>
      </c>
      <c r="CH1813" s="2">
        <v>150</v>
      </c>
      <c r="CI1813" s="2">
        <v>0</v>
      </c>
      <c r="CJ1813" s="2">
        <v>1</v>
      </c>
      <c r="CK1813" s="2">
        <v>0</v>
      </c>
      <c r="CL1813" s="2">
        <v>30</v>
      </c>
      <c r="CM1813" s="2">
        <v>0</v>
      </c>
      <c r="CN1813" s="2">
        <v>150</v>
      </c>
      <c r="CO1813" s="2">
        <v>0</v>
      </c>
      <c r="CP1813" s="2">
        <v>1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150</v>
      </c>
      <c r="DC1813" s="2">
        <v>0</v>
      </c>
      <c r="DD1813" s="2">
        <v>1</v>
      </c>
      <c r="DE1813" s="2">
        <v>0</v>
      </c>
      <c r="DF1813" s="2">
        <v>30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0</v>
      </c>
      <c r="DV1813" s="2">
        <v>0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0</v>
      </c>
      <c r="ED1813" s="2">
        <v>100</v>
      </c>
      <c r="EE1813" s="2">
        <v>25</v>
      </c>
      <c r="EF1813" s="2">
        <v>25</v>
      </c>
      <c r="EG1813" s="2">
        <v>0</v>
      </c>
      <c r="EH1813" s="2">
        <v>0</v>
      </c>
      <c r="EI1813" s="2">
        <v>0</v>
      </c>
      <c r="EJ1813" s="2">
        <v>0</v>
      </c>
      <c r="EK1813" s="2">
        <v>0</v>
      </c>
      <c r="EL1813" s="2">
        <v>0</v>
      </c>
      <c r="EM1813" s="2">
        <v>0</v>
      </c>
      <c r="EN1813" s="2">
        <v>0</v>
      </c>
      <c r="EO1813" s="2">
        <v>0</v>
      </c>
      <c r="EP1813" s="2">
        <v>0</v>
      </c>
      <c r="EQ1813" s="2">
        <v>0</v>
      </c>
      <c r="ER1813" s="2">
        <v>0</v>
      </c>
      <c r="ES1813" s="2">
        <v>0</v>
      </c>
      <c r="ET1813" s="2">
        <v>0</v>
      </c>
      <c r="EU1813" s="2">
        <v>0</v>
      </c>
      <c r="EV1813" s="2">
        <v>0</v>
      </c>
      <c r="EW1813" s="2">
        <v>0</v>
      </c>
      <c r="EX1813" s="2">
        <v>0</v>
      </c>
      <c r="EY1813" s="2">
        <v>0</v>
      </c>
      <c r="EZ1813" s="2">
        <v>0</v>
      </c>
      <c r="FA1813" s="2">
        <v>0</v>
      </c>
      <c r="FB1813" s="2">
        <v>0</v>
      </c>
      <c r="FC1813" s="2">
        <v>0</v>
      </c>
      <c r="FD1813" s="2">
        <v>0</v>
      </c>
      <c r="FE1813" s="2">
        <v>1</v>
      </c>
      <c r="FF1813" s="2">
        <v>0</v>
      </c>
      <c r="FG1813" s="2">
        <v>0</v>
      </c>
      <c r="FH1813" s="2">
        <v>0</v>
      </c>
      <c r="FI1813" s="2">
        <v>0</v>
      </c>
      <c r="FJ1813" s="2">
        <v>0</v>
      </c>
      <c r="FK1813" s="2">
        <v>0</v>
      </c>
      <c r="FL1813" s="2">
        <v>0</v>
      </c>
      <c r="FM1813" s="2">
        <v>0</v>
      </c>
      <c r="FN1813" s="2">
        <v>0</v>
      </c>
      <c r="FO1813" s="2">
        <v>0</v>
      </c>
      <c r="FP1813" s="2">
        <v>0</v>
      </c>
      <c r="FQ1813" s="2">
        <v>0</v>
      </c>
      <c r="FR1813" s="2">
        <v>0</v>
      </c>
      <c r="FS1813" s="2">
        <v>30</v>
      </c>
      <c r="FT1813" s="2">
        <v>0</v>
      </c>
      <c r="FU1813" s="2">
        <v>0</v>
      </c>
      <c r="FV1813" s="2">
        <v>0</v>
      </c>
      <c r="FW1813" s="2">
        <v>0</v>
      </c>
      <c r="FX1813" s="2">
        <v>0</v>
      </c>
      <c r="FY1813" s="2">
        <v>0</v>
      </c>
      <c r="FZ1813" s="2">
        <v>0</v>
      </c>
      <c r="GA1813" s="2">
        <v>0</v>
      </c>
      <c r="GB1813" s="2">
        <v>0</v>
      </c>
      <c r="GC1813" s="2">
        <v>0</v>
      </c>
      <c r="GD1813" s="2">
        <v>181</v>
      </c>
      <c r="GE1813" s="2">
        <v>5</v>
      </c>
      <c r="GF1813" s="2" t="s">
        <v>188</v>
      </c>
    </row>
    <row r="1814" spans="1:188" x14ac:dyDescent="0.7">
      <c r="A1814" s="2">
        <v>1787783</v>
      </c>
      <c r="B1814" s="2" t="s">
        <v>2000</v>
      </c>
      <c r="C1814" s="3">
        <v>41275</v>
      </c>
      <c r="D1814" s="2">
        <v>6</v>
      </c>
      <c r="E1814" s="2">
        <v>3</v>
      </c>
      <c r="F1814" s="2">
        <v>1</v>
      </c>
      <c r="G1814" s="2">
        <v>3</v>
      </c>
      <c r="H1814" s="2">
        <v>1</v>
      </c>
      <c r="I1814" s="2">
        <v>0</v>
      </c>
      <c r="J1814" s="2">
        <v>1</v>
      </c>
      <c r="K1814" s="2">
        <v>0</v>
      </c>
      <c r="L1814" s="2">
        <v>1</v>
      </c>
      <c r="M1814" s="2">
        <v>1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1</v>
      </c>
      <c r="AE1814" s="2">
        <v>0</v>
      </c>
      <c r="AF1814" s="2">
        <v>0</v>
      </c>
      <c r="AG1814" s="2">
        <v>0</v>
      </c>
      <c r="AH1814" s="2">
        <v>1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0</v>
      </c>
      <c r="AP1814" s="2">
        <v>0</v>
      </c>
      <c r="AQ1814" s="2">
        <v>0</v>
      </c>
      <c r="AR1814" s="2">
        <v>1</v>
      </c>
      <c r="AS1814" s="2">
        <v>0</v>
      </c>
      <c r="AT1814" s="2">
        <v>0</v>
      </c>
      <c r="AU1814" s="2">
        <v>0</v>
      </c>
      <c r="AV1814" s="2">
        <v>1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1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150</v>
      </c>
      <c r="CG1814" s="2">
        <v>100</v>
      </c>
      <c r="CH1814" s="2">
        <v>50</v>
      </c>
      <c r="CI1814" s="2">
        <v>0</v>
      </c>
      <c r="CJ1814" s="2">
        <v>50</v>
      </c>
      <c r="CK1814" s="2">
        <v>0</v>
      </c>
      <c r="CL1814" s="2">
        <v>50</v>
      </c>
      <c r="CM1814" s="2">
        <v>0</v>
      </c>
      <c r="CN1814" s="2">
        <v>50</v>
      </c>
      <c r="CO1814" s="2">
        <v>0</v>
      </c>
      <c r="CP1814" s="2">
        <v>50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50</v>
      </c>
      <c r="DC1814" s="2">
        <v>0</v>
      </c>
      <c r="DD1814" s="2">
        <v>50</v>
      </c>
      <c r="DE1814" s="2">
        <v>0</v>
      </c>
      <c r="DF1814" s="2">
        <v>50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50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0</v>
      </c>
      <c r="EE1814" s="2">
        <v>0</v>
      </c>
      <c r="EF1814" s="2">
        <v>0</v>
      </c>
      <c r="EG1814" s="2">
        <v>0</v>
      </c>
      <c r="EH1814" s="2">
        <v>0</v>
      </c>
      <c r="EI1814" s="2">
        <v>0</v>
      </c>
      <c r="EJ1814" s="2">
        <v>0</v>
      </c>
      <c r="EK1814" s="2">
        <v>0</v>
      </c>
      <c r="EL1814" s="2">
        <v>0</v>
      </c>
      <c r="EM1814" s="2">
        <v>0</v>
      </c>
      <c r="EN1814" s="2">
        <v>0</v>
      </c>
      <c r="EO1814" s="2">
        <v>0</v>
      </c>
      <c r="EP1814" s="2">
        <v>0</v>
      </c>
      <c r="EQ1814" s="2">
        <v>0</v>
      </c>
      <c r="ER1814" s="2">
        <v>0</v>
      </c>
      <c r="ES1814" s="2">
        <v>0</v>
      </c>
      <c r="ET1814" s="2">
        <v>0</v>
      </c>
      <c r="EU1814" s="2">
        <v>0</v>
      </c>
      <c r="EV1814" s="2">
        <v>0</v>
      </c>
      <c r="EW1814" s="2">
        <v>0</v>
      </c>
      <c r="EX1814" s="2">
        <v>0</v>
      </c>
      <c r="EY1814" s="2">
        <v>0</v>
      </c>
      <c r="EZ1814" s="2">
        <v>0</v>
      </c>
      <c r="FA1814" s="2">
        <v>0</v>
      </c>
      <c r="FB1814" s="2">
        <v>50</v>
      </c>
      <c r="FC1814" s="2">
        <v>0</v>
      </c>
      <c r="FD1814" s="2">
        <v>0</v>
      </c>
      <c r="FE1814" s="2">
        <v>0</v>
      </c>
      <c r="FF1814" s="2">
        <v>0</v>
      </c>
      <c r="FG1814" s="2">
        <v>0</v>
      </c>
      <c r="FH1814" s="2">
        <v>0</v>
      </c>
      <c r="FI1814" s="2">
        <v>0</v>
      </c>
      <c r="FJ1814" s="2">
        <v>0</v>
      </c>
      <c r="FK1814" s="2">
        <v>0</v>
      </c>
      <c r="FL1814" s="2">
        <v>0</v>
      </c>
      <c r="FM1814" s="2">
        <v>0</v>
      </c>
      <c r="FN1814" s="2">
        <v>0</v>
      </c>
      <c r="FO1814" s="2">
        <v>0</v>
      </c>
      <c r="FP1814" s="2">
        <v>0</v>
      </c>
      <c r="FQ1814" s="2">
        <v>0</v>
      </c>
      <c r="FR1814" s="2">
        <v>0</v>
      </c>
      <c r="FS1814" s="2">
        <v>50</v>
      </c>
      <c r="FT1814" s="2">
        <v>0</v>
      </c>
      <c r="FU1814" s="2">
        <v>0</v>
      </c>
      <c r="FV1814" s="2">
        <v>0</v>
      </c>
      <c r="FW1814" s="2">
        <v>0</v>
      </c>
      <c r="FX1814" s="2">
        <v>0</v>
      </c>
      <c r="FY1814" s="2">
        <v>0</v>
      </c>
      <c r="FZ1814" s="2">
        <v>0</v>
      </c>
      <c r="GA1814" s="2">
        <v>0</v>
      </c>
      <c r="GB1814" s="2">
        <v>0</v>
      </c>
      <c r="GC1814" s="2">
        <v>0</v>
      </c>
      <c r="GD1814" s="2">
        <v>150</v>
      </c>
      <c r="GE1814" s="2">
        <v>3</v>
      </c>
      <c r="GF1814" s="2" t="s">
        <v>188</v>
      </c>
    </row>
    <row r="1815" spans="1:188" x14ac:dyDescent="0.7">
      <c r="A1815" s="2">
        <v>1789026</v>
      </c>
      <c r="B1815" s="2" t="s">
        <v>2001</v>
      </c>
      <c r="C1815" s="3">
        <v>41275</v>
      </c>
      <c r="D1815" s="2">
        <v>6</v>
      </c>
      <c r="E1815" s="2">
        <v>3</v>
      </c>
      <c r="F1815" s="2">
        <v>1</v>
      </c>
      <c r="G1815" s="2">
        <v>3</v>
      </c>
      <c r="H1815" s="2">
        <v>4</v>
      </c>
      <c r="I1815" s="2">
        <v>0</v>
      </c>
      <c r="J1815" s="2">
        <v>1</v>
      </c>
      <c r="K1815" s="2">
        <v>0</v>
      </c>
      <c r="L1815" s="2">
        <v>1</v>
      </c>
      <c r="M1815" s="2">
        <v>4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1</v>
      </c>
      <c r="AE1815" s="2">
        <v>0</v>
      </c>
      <c r="AF1815" s="2">
        <v>0</v>
      </c>
      <c r="AG1815" s="2">
        <v>0</v>
      </c>
      <c r="AH1815" s="2">
        <v>1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1</v>
      </c>
      <c r="AO1815" s="2">
        <v>0</v>
      </c>
      <c r="AP1815" s="2">
        <v>0</v>
      </c>
      <c r="AQ1815" s="2">
        <v>0</v>
      </c>
      <c r="AR1815" s="2">
        <v>1</v>
      </c>
      <c r="AS1815" s="2">
        <v>0</v>
      </c>
      <c r="AT1815" s="2">
        <v>0</v>
      </c>
      <c r="AU1815" s="2">
        <v>0</v>
      </c>
      <c r="AV1815" s="2">
        <v>1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1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150</v>
      </c>
      <c r="CG1815" s="2">
        <v>70</v>
      </c>
      <c r="CH1815" s="2">
        <v>80</v>
      </c>
      <c r="CI1815" s="2">
        <v>0</v>
      </c>
      <c r="CJ1815" s="2">
        <v>50</v>
      </c>
      <c r="CK1815" s="2">
        <v>0</v>
      </c>
      <c r="CL1815" s="2">
        <v>20</v>
      </c>
      <c r="CM1815" s="2">
        <v>0</v>
      </c>
      <c r="CN1815" s="2">
        <v>80</v>
      </c>
      <c r="CO1815" s="2">
        <v>0</v>
      </c>
      <c r="CP1815" s="2">
        <v>50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80</v>
      </c>
      <c r="DC1815" s="2">
        <v>0</v>
      </c>
      <c r="DD1815" s="2">
        <v>50</v>
      </c>
      <c r="DE1815" s="2">
        <v>0</v>
      </c>
      <c r="DF1815" s="2">
        <v>20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  <c r="DX1815" s="2">
        <v>50</v>
      </c>
      <c r="DY1815" s="2">
        <v>0</v>
      </c>
      <c r="DZ1815" s="2">
        <v>0</v>
      </c>
      <c r="EA1815" s="2">
        <v>0</v>
      </c>
      <c r="EB1815" s="2">
        <v>15</v>
      </c>
      <c r="EC1815" s="2">
        <v>0</v>
      </c>
      <c r="ED1815" s="2">
        <v>0</v>
      </c>
      <c r="EE1815" s="2">
        <v>0</v>
      </c>
      <c r="EF1815" s="2">
        <v>15</v>
      </c>
      <c r="EG1815" s="2">
        <v>0</v>
      </c>
      <c r="EH1815" s="2">
        <v>0</v>
      </c>
      <c r="EI1815" s="2">
        <v>0</v>
      </c>
      <c r="EJ1815" s="2">
        <v>0</v>
      </c>
      <c r="EK1815" s="2">
        <v>0</v>
      </c>
      <c r="EL1815" s="2">
        <v>0</v>
      </c>
      <c r="EM1815" s="2">
        <v>0</v>
      </c>
      <c r="EN1815" s="2">
        <v>0</v>
      </c>
      <c r="EO1815" s="2">
        <v>0</v>
      </c>
      <c r="EP1815" s="2">
        <v>0</v>
      </c>
      <c r="EQ1815" s="2">
        <v>0</v>
      </c>
      <c r="ER1815" s="2">
        <v>0</v>
      </c>
      <c r="ES1815" s="2">
        <v>0</v>
      </c>
      <c r="ET1815" s="2">
        <v>0</v>
      </c>
      <c r="EU1815" s="2">
        <v>0</v>
      </c>
      <c r="EV1815" s="2">
        <v>0</v>
      </c>
      <c r="EW1815" s="2">
        <v>0</v>
      </c>
      <c r="EX1815" s="2">
        <v>0</v>
      </c>
      <c r="EY1815" s="2">
        <v>0</v>
      </c>
      <c r="EZ1815" s="2">
        <v>0</v>
      </c>
      <c r="FA1815" s="2">
        <v>0</v>
      </c>
      <c r="FB1815" s="2">
        <v>50</v>
      </c>
      <c r="FC1815" s="2">
        <v>0</v>
      </c>
      <c r="FD1815" s="2">
        <v>0</v>
      </c>
      <c r="FE1815" s="2">
        <v>0</v>
      </c>
      <c r="FF1815" s="2">
        <v>0</v>
      </c>
      <c r="FG1815" s="2">
        <v>0</v>
      </c>
      <c r="FH1815" s="2">
        <v>0</v>
      </c>
      <c r="FI1815" s="2">
        <v>0</v>
      </c>
      <c r="FJ1815" s="2">
        <v>0</v>
      </c>
      <c r="FK1815" s="2">
        <v>0</v>
      </c>
      <c r="FL1815" s="2">
        <v>0</v>
      </c>
      <c r="FM1815" s="2">
        <v>0</v>
      </c>
      <c r="FN1815" s="2">
        <v>0</v>
      </c>
      <c r="FO1815" s="2">
        <v>0</v>
      </c>
      <c r="FP1815" s="2">
        <v>0</v>
      </c>
      <c r="FQ1815" s="2">
        <v>0</v>
      </c>
      <c r="FR1815" s="2">
        <v>0</v>
      </c>
      <c r="FS1815" s="2">
        <v>0</v>
      </c>
      <c r="FT1815" s="2">
        <v>0</v>
      </c>
      <c r="FU1815" s="2">
        <v>0</v>
      </c>
      <c r="FV1815" s="2">
        <v>0</v>
      </c>
      <c r="FW1815" s="2">
        <v>0</v>
      </c>
      <c r="FX1815" s="2">
        <v>20</v>
      </c>
      <c r="FY1815" s="2">
        <v>0</v>
      </c>
      <c r="FZ1815" s="2">
        <v>0</v>
      </c>
      <c r="GA1815" s="2">
        <v>0</v>
      </c>
      <c r="GB1815" s="2">
        <v>0</v>
      </c>
      <c r="GC1815" s="2">
        <v>0</v>
      </c>
      <c r="GD1815" s="2">
        <v>150</v>
      </c>
      <c r="GE1815" s="2">
        <v>6</v>
      </c>
      <c r="GF1815" s="2" t="s">
        <v>188</v>
      </c>
    </row>
    <row r="1816" spans="1:188" x14ac:dyDescent="0.7">
      <c r="A1816" s="2">
        <v>1789585</v>
      </c>
      <c r="B1816" s="2" t="s">
        <v>2002</v>
      </c>
      <c r="C1816" s="3">
        <v>41640</v>
      </c>
      <c r="D1816" s="2">
        <v>5</v>
      </c>
      <c r="E1816" s="2">
        <v>3</v>
      </c>
      <c r="F1816" s="2">
        <v>1</v>
      </c>
      <c r="G1816" s="2">
        <v>3</v>
      </c>
      <c r="H1816" s="2">
        <v>0</v>
      </c>
      <c r="I1816" s="2">
        <v>1</v>
      </c>
      <c r="J1816" s="2">
        <v>0</v>
      </c>
      <c r="K1816" s="2">
        <v>1</v>
      </c>
      <c r="L1816" s="2">
        <v>0</v>
      </c>
      <c r="M1816" s="2">
        <v>1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1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1</v>
      </c>
      <c r="AI1816" s="2">
        <v>1</v>
      </c>
      <c r="AJ1816" s="2">
        <v>0</v>
      </c>
      <c r="AK1816" s="2">
        <v>0</v>
      </c>
      <c r="AL1816" s="2">
        <v>0</v>
      </c>
      <c r="AM1816" s="2">
        <v>0</v>
      </c>
      <c r="AN1816" s="2">
        <v>1</v>
      </c>
      <c r="AO1816" s="2">
        <v>0</v>
      </c>
      <c r="AP1816" s="2">
        <v>0</v>
      </c>
      <c r="AQ1816" s="2">
        <v>0</v>
      </c>
      <c r="AR1816" s="2">
        <v>1</v>
      </c>
      <c r="AS1816" s="2">
        <v>0</v>
      </c>
      <c r="AT1816" s="2">
        <v>0</v>
      </c>
      <c r="AU1816" s="2">
        <v>0</v>
      </c>
      <c r="AV1816" s="2">
        <v>1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200</v>
      </c>
      <c r="CG1816" s="2">
        <v>200</v>
      </c>
      <c r="CH1816" s="2">
        <v>0</v>
      </c>
      <c r="CI1816" s="2">
        <v>100</v>
      </c>
      <c r="CJ1816" s="2">
        <v>0</v>
      </c>
      <c r="CK1816" s="2">
        <v>100</v>
      </c>
      <c r="CL1816" s="2">
        <v>0</v>
      </c>
      <c r="CM1816" s="2">
        <v>0</v>
      </c>
      <c r="CN1816" s="2">
        <v>0</v>
      </c>
      <c r="CO1816" s="2">
        <v>100</v>
      </c>
      <c r="CP1816" s="2">
        <v>0</v>
      </c>
      <c r="CQ1816" s="2">
        <v>100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100</v>
      </c>
      <c r="DC1816" s="2">
        <v>0</v>
      </c>
      <c r="DD1816" s="2">
        <v>100</v>
      </c>
      <c r="DE1816" s="2">
        <v>0</v>
      </c>
      <c r="DF1816" s="2">
        <v>100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0</v>
      </c>
      <c r="EF1816" s="2">
        <v>0</v>
      </c>
      <c r="EG1816" s="2">
        <v>0</v>
      </c>
      <c r="EH1816" s="2">
        <v>0</v>
      </c>
      <c r="EI1816" s="2">
        <v>0</v>
      </c>
      <c r="EJ1816" s="2">
        <v>0</v>
      </c>
      <c r="EK1816" s="2">
        <v>0</v>
      </c>
      <c r="EL1816" s="2">
        <v>0</v>
      </c>
      <c r="EM1816" s="2">
        <v>0</v>
      </c>
      <c r="EN1816" s="2">
        <v>0</v>
      </c>
      <c r="EO1816" s="2">
        <v>100</v>
      </c>
      <c r="EP1816" s="2">
        <v>0</v>
      </c>
      <c r="EQ1816" s="2">
        <v>0</v>
      </c>
      <c r="ER1816" s="2">
        <v>0</v>
      </c>
      <c r="ES1816" s="2">
        <v>0</v>
      </c>
      <c r="ET1816" s="2">
        <v>0</v>
      </c>
      <c r="EU1816" s="2">
        <v>0</v>
      </c>
      <c r="EV1816" s="2">
        <v>0</v>
      </c>
      <c r="EW1816" s="2">
        <v>0</v>
      </c>
      <c r="EX1816" s="2">
        <v>0</v>
      </c>
      <c r="EY1816" s="2">
        <v>0</v>
      </c>
      <c r="EZ1816" s="2">
        <v>0</v>
      </c>
      <c r="FA1816" s="2">
        <v>0</v>
      </c>
      <c r="FB1816" s="2">
        <v>0</v>
      </c>
      <c r="FC1816" s="2">
        <v>0</v>
      </c>
      <c r="FD1816" s="2">
        <v>0</v>
      </c>
      <c r="FE1816" s="2">
        <v>0</v>
      </c>
      <c r="FF1816" s="2">
        <v>0</v>
      </c>
      <c r="FG1816" s="2">
        <v>0</v>
      </c>
      <c r="FH1816" s="2">
        <v>0</v>
      </c>
      <c r="FI1816" s="2">
        <v>0</v>
      </c>
      <c r="FJ1816" s="2">
        <v>0</v>
      </c>
      <c r="FK1816" s="2">
        <v>0</v>
      </c>
      <c r="FL1816" s="2">
        <v>0</v>
      </c>
      <c r="FM1816" s="2">
        <v>0</v>
      </c>
      <c r="FN1816" s="2">
        <v>100</v>
      </c>
      <c r="FO1816" s="2">
        <v>0</v>
      </c>
      <c r="FP1816" s="2">
        <v>0</v>
      </c>
      <c r="FQ1816" s="2">
        <v>0</v>
      </c>
      <c r="FR1816" s="2">
        <v>0</v>
      </c>
      <c r="FS1816" s="2">
        <v>0</v>
      </c>
      <c r="FT1816" s="2">
        <v>0</v>
      </c>
      <c r="FU1816" s="2">
        <v>0</v>
      </c>
      <c r="FV1816" s="2">
        <v>0</v>
      </c>
      <c r="FW1816" s="2">
        <v>0</v>
      </c>
      <c r="FX1816" s="2">
        <v>0</v>
      </c>
      <c r="FY1816" s="2">
        <v>0</v>
      </c>
      <c r="FZ1816" s="2">
        <v>0</v>
      </c>
      <c r="GA1816" s="2">
        <v>0</v>
      </c>
      <c r="GB1816" s="2">
        <v>0</v>
      </c>
      <c r="GC1816" s="2">
        <v>0</v>
      </c>
      <c r="GD1816" s="2">
        <v>200</v>
      </c>
      <c r="GE1816" s="2">
        <v>2</v>
      </c>
      <c r="GF1816" s="2" t="s">
        <v>188</v>
      </c>
    </row>
    <row r="1817" spans="1:188" x14ac:dyDescent="0.7">
      <c r="A1817" s="2">
        <v>1792170</v>
      </c>
      <c r="B1817" s="2" t="s">
        <v>2003</v>
      </c>
      <c r="C1817" s="3">
        <v>41640</v>
      </c>
      <c r="D1817" s="2">
        <v>5</v>
      </c>
      <c r="E1817" s="2">
        <v>3</v>
      </c>
      <c r="F1817" s="2">
        <v>1</v>
      </c>
      <c r="G1817" s="2">
        <v>3</v>
      </c>
      <c r="H1817" s="2">
        <v>0</v>
      </c>
      <c r="I1817" s="2">
        <v>1</v>
      </c>
      <c r="J1817" s="2">
        <v>0</v>
      </c>
      <c r="K1817" s="2">
        <v>1</v>
      </c>
      <c r="L1817" s="2">
        <v>0</v>
      </c>
      <c r="M1817" s="2">
        <v>1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1</v>
      </c>
      <c r="AI1817" s="2">
        <v>1</v>
      </c>
      <c r="AJ1817" s="2">
        <v>0</v>
      </c>
      <c r="AK1817" s="2">
        <v>0</v>
      </c>
      <c r="AL1817" s="2">
        <v>0</v>
      </c>
      <c r="AM1817" s="2">
        <v>0</v>
      </c>
      <c r="AN1817" s="2">
        <v>1</v>
      </c>
      <c r="AO1817" s="2">
        <v>0</v>
      </c>
      <c r="AP1817" s="2">
        <v>0</v>
      </c>
      <c r="AQ1817" s="2">
        <v>0</v>
      </c>
      <c r="AR1817" s="2">
        <v>1</v>
      </c>
      <c r="AS1817" s="2">
        <v>0</v>
      </c>
      <c r="AT1817" s="2">
        <v>0</v>
      </c>
      <c r="AU1817" s="2">
        <v>0</v>
      </c>
      <c r="AV1817" s="2">
        <v>1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94</v>
      </c>
      <c r="CG1817" s="2">
        <v>99</v>
      </c>
      <c r="CH1817" s="2">
        <v>0</v>
      </c>
      <c r="CI1817" s="2">
        <v>45</v>
      </c>
      <c r="CJ1817" s="2">
        <v>0</v>
      </c>
      <c r="CK1817" s="2">
        <v>49</v>
      </c>
      <c r="CL1817" s="2">
        <v>0</v>
      </c>
      <c r="CM1817" s="2">
        <v>0</v>
      </c>
      <c r="CN1817" s="2">
        <v>0</v>
      </c>
      <c r="CO1817" s="2">
        <v>45</v>
      </c>
      <c r="CP1817" s="2">
        <v>0</v>
      </c>
      <c r="CQ1817" s="2">
        <v>49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45</v>
      </c>
      <c r="DC1817" s="2">
        <v>0</v>
      </c>
      <c r="DD1817" s="2">
        <v>49</v>
      </c>
      <c r="DE1817" s="2">
        <v>0</v>
      </c>
      <c r="DF1817" s="2">
        <v>50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>
        <v>45</v>
      </c>
      <c r="EJ1817" s="2">
        <v>0</v>
      </c>
      <c r="EK1817" s="2">
        <v>0</v>
      </c>
      <c r="EL1817" s="2">
        <v>0</v>
      </c>
      <c r="EM1817" s="2">
        <v>0</v>
      </c>
      <c r="EN1817" s="2">
        <v>0</v>
      </c>
      <c r="EO1817" s="2">
        <v>0</v>
      </c>
      <c r="EP1817" s="2">
        <v>0</v>
      </c>
      <c r="EQ1817" s="2">
        <v>0</v>
      </c>
      <c r="ER1817" s="2">
        <v>0</v>
      </c>
      <c r="ES1817" s="2">
        <v>0</v>
      </c>
      <c r="ET1817" s="2">
        <v>0</v>
      </c>
      <c r="EU1817" s="2">
        <v>0</v>
      </c>
      <c r="EV1817" s="2">
        <v>0</v>
      </c>
      <c r="EW1817" s="2">
        <v>0</v>
      </c>
      <c r="EX1817" s="2">
        <v>0</v>
      </c>
      <c r="EY1817" s="2">
        <v>0</v>
      </c>
      <c r="EZ1817" s="2">
        <v>0</v>
      </c>
      <c r="FA1817" s="2">
        <v>0</v>
      </c>
      <c r="FB1817" s="2">
        <v>0</v>
      </c>
      <c r="FC1817" s="2">
        <v>0</v>
      </c>
      <c r="FD1817" s="2">
        <v>0</v>
      </c>
      <c r="FE1817" s="2">
        <v>0</v>
      </c>
      <c r="FF1817" s="2">
        <v>0</v>
      </c>
      <c r="FG1817" s="2">
        <v>0</v>
      </c>
      <c r="FH1817" s="2">
        <v>0</v>
      </c>
      <c r="FI1817" s="2">
        <v>0</v>
      </c>
      <c r="FJ1817" s="2">
        <v>0</v>
      </c>
      <c r="FK1817" s="2">
        <v>0</v>
      </c>
      <c r="FL1817" s="2">
        <v>0</v>
      </c>
      <c r="FM1817" s="2">
        <v>0</v>
      </c>
      <c r="FN1817" s="2">
        <v>49</v>
      </c>
      <c r="FO1817" s="2">
        <v>0</v>
      </c>
      <c r="FP1817" s="2">
        <v>0</v>
      </c>
      <c r="FQ1817" s="2">
        <v>0</v>
      </c>
      <c r="FR1817" s="2">
        <v>0</v>
      </c>
      <c r="FS1817" s="2">
        <v>0</v>
      </c>
      <c r="FT1817" s="2">
        <v>0</v>
      </c>
      <c r="FU1817" s="2">
        <v>0</v>
      </c>
      <c r="FV1817" s="2">
        <v>0</v>
      </c>
      <c r="FW1817" s="2">
        <v>0</v>
      </c>
      <c r="FX1817" s="2">
        <v>0</v>
      </c>
      <c r="FY1817" s="2">
        <v>0</v>
      </c>
      <c r="FZ1817" s="2">
        <v>0</v>
      </c>
      <c r="GA1817" s="2">
        <v>0</v>
      </c>
      <c r="GB1817" s="2">
        <v>0</v>
      </c>
      <c r="GC1817" s="2">
        <v>0</v>
      </c>
      <c r="GD1817" s="2">
        <v>94</v>
      </c>
      <c r="GE1817" s="2">
        <v>2</v>
      </c>
      <c r="GF1817" s="2" t="s">
        <v>188</v>
      </c>
    </row>
    <row r="1818" spans="1:188" x14ac:dyDescent="0.7">
      <c r="A1818" s="2">
        <v>1792461</v>
      </c>
      <c r="B1818" s="2" t="s">
        <v>2004</v>
      </c>
      <c r="C1818" s="3">
        <v>41640</v>
      </c>
      <c r="D1818" s="2">
        <v>5</v>
      </c>
      <c r="E1818" s="2">
        <v>3</v>
      </c>
      <c r="F1818" s="2">
        <v>1</v>
      </c>
      <c r="G1818" s="2">
        <v>3</v>
      </c>
      <c r="H1818" s="2">
        <v>0</v>
      </c>
      <c r="I1818" s="2">
        <v>6</v>
      </c>
      <c r="J1818" s="2">
        <v>0</v>
      </c>
      <c r="K1818" s="2">
        <v>1</v>
      </c>
      <c r="L1818" s="2">
        <v>0</v>
      </c>
      <c r="M1818" s="2">
        <v>6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1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1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2">
        <v>1</v>
      </c>
      <c r="AO1818" s="2">
        <v>0</v>
      </c>
      <c r="AP1818" s="2">
        <v>0</v>
      </c>
      <c r="AQ1818" s="2">
        <v>0</v>
      </c>
      <c r="AR1818" s="2">
        <v>1</v>
      </c>
      <c r="AS1818" s="2">
        <v>0</v>
      </c>
      <c r="AT1818" s="2">
        <v>0</v>
      </c>
      <c r="AU1818" s="2">
        <v>0</v>
      </c>
      <c r="AV1818" s="2">
        <v>1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1127.32</v>
      </c>
      <c r="CG1818" s="2">
        <v>379.87</v>
      </c>
      <c r="CH1818" s="2">
        <v>0</v>
      </c>
      <c r="CI1818" s="2">
        <v>1027.32</v>
      </c>
      <c r="CJ1818" s="2">
        <v>0</v>
      </c>
      <c r="CK1818" s="2">
        <v>100</v>
      </c>
      <c r="CL1818" s="2">
        <v>0</v>
      </c>
      <c r="CM1818" s="2">
        <v>0</v>
      </c>
      <c r="CN1818" s="2">
        <v>0</v>
      </c>
      <c r="CO1818" s="2">
        <v>1027.32</v>
      </c>
      <c r="CP1818" s="2">
        <v>0</v>
      </c>
      <c r="CQ1818" s="2">
        <v>100</v>
      </c>
      <c r="CR1818" s="2">
        <v>0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1027.32</v>
      </c>
      <c r="DC1818" s="2">
        <v>0</v>
      </c>
      <c r="DD1818" s="2">
        <v>100</v>
      </c>
      <c r="DE1818" s="2">
        <v>0</v>
      </c>
      <c r="DF1818" s="2">
        <v>279.87</v>
      </c>
      <c r="DG1818" s="2">
        <v>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0</v>
      </c>
      <c r="EF1818" s="2">
        <v>0</v>
      </c>
      <c r="EG1818" s="2">
        <v>0</v>
      </c>
      <c r="EH1818" s="2">
        <v>0</v>
      </c>
      <c r="EI1818" s="2">
        <v>0</v>
      </c>
      <c r="EJ1818" s="2">
        <v>0</v>
      </c>
      <c r="EK1818" s="2">
        <v>0</v>
      </c>
      <c r="EL1818" s="2">
        <v>0</v>
      </c>
      <c r="EM1818" s="2">
        <v>0</v>
      </c>
      <c r="EN1818" s="2">
        <v>721.78</v>
      </c>
      <c r="EO1818" s="2">
        <v>0</v>
      </c>
      <c r="EP1818" s="2">
        <v>0</v>
      </c>
      <c r="EQ1818" s="2">
        <v>0</v>
      </c>
      <c r="ER1818" s="2">
        <v>100</v>
      </c>
      <c r="ES1818" s="2">
        <v>205.54</v>
      </c>
      <c r="ET1818" s="2">
        <v>0</v>
      </c>
      <c r="EU1818" s="2">
        <v>0</v>
      </c>
      <c r="EV1818" s="2">
        <v>0</v>
      </c>
      <c r="EW1818" s="2">
        <v>0</v>
      </c>
      <c r="EX1818" s="2">
        <v>0</v>
      </c>
      <c r="EY1818" s="2">
        <v>0</v>
      </c>
      <c r="EZ1818" s="2">
        <v>0</v>
      </c>
      <c r="FA1818" s="2">
        <v>0</v>
      </c>
      <c r="FB1818" s="2">
        <v>0</v>
      </c>
      <c r="FC1818" s="2">
        <v>0</v>
      </c>
      <c r="FD1818" s="2">
        <v>0</v>
      </c>
      <c r="FE1818" s="2">
        <v>0</v>
      </c>
      <c r="FF1818" s="2">
        <v>0</v>
      </c>
      <c r="FG1818" s="2">
        <v>0</v>
      </c>
      <c r="FH1818" s="2">
        <v>100</v>
      </c>
      <c r="FI1818" s="2">
        <v>0</v>
      </c>
      <c r="FJ1818" s="2">
        <v>0</v>
      </c>
      <c r="FK1818" s="2">
        <v>0</v>
      </c>
      <c r="FL1818" s="2">
        <v>0</v>
      </c>
      <c r="FM1818" s="2">
        <v>0</v>
      </c>
      <c r="FN1818" s="2">
        <v>0</v>
      </c>
      <c r="FO1818" s="2">
        <v>0</v>
      </c>
      <c r="FP1818" s="2">
        <v>0</v>
      </c>
      <c r="FQ1818" s="2">
        <v>0</v>
      </c>
      <c r="FR1818" s="2">
        <v>0</v>
      </c>
      <c r="FS1818" s="2">
        <v>0</v>
      </c>
      <c r="FT1818" s="2">
        <v>0</v>
      </c>
      <c r="FU1818" s="2">
        <v>0</v>
      </c>
      <c r="FV1818" s="2">
        <v>0</v>
      </c>
      <c r="FW1818" s="2">
        <v>0</v>
      </c>
      <c r="FX1818" s="2">
        <v>0</v>
      </c>
      <c r="FY1818" s="2">
        <v>0</v>
      </c>
      <c r="FZ1818" s="2">
        <v>0</v>
      </c>
      <c r="GA1818" s="2">
        <v>0</v>
      </c>
      <c r="GB1818" s="2">
        <v>0</v>
      </c>
      <c r="GC1818" s="2">
        <v>0</v>
      </c>
      <c r="GD1818" s="2">
        <v>1127.32</v>
      </c>
      <c r="GE1818" s="2">
        <v>7</v>
      </c>
      <c r="GF1818" s="2" t="s">
        <v>188</v>
      </c>
    </row>
    <row r="1819" spans="1:188" x14ac:dyDescent="0.7">
      <c r="A1819" s="2">
        <v>1792515</v>
      </c>
      <c r="B1819" s="2" t="s">
        <v>2005</v>
      </c>
      <c r="C1819" s="3">
        <v>41275</v>
      </c>
      <c r="D1819" s="2">
        <v>6</v>
      </c>
      <c r="E1819" s="2">
        <v>4</v>
      </c>
      <c r="F1819" s="2">
        <v>2</v>
      </c>
      <c r="G1819" s="2">
        <v>4</v>
      </c>
      <c r="H1819" s="2">
        <v>1</v>
      </c>
      <c r="I1819" s="2">
        <v>0</v>
      </c>
      <c r="J1819" s="2">
        <v>1</v>
      </c>
      <c r="K1819" s="2">
        <v>0</v>
      </c>
      <c r="L1819" s="2">
        <v>94</v>
      </c>
      <c r="M1819" s="2">
        <v>1</v>
      </c>
      <c r="N1819" s="2">
        <v>0</v>
      </c>
      <c r="O1819" s="2">
        <v>1</v>
      </c>
      <c r="P1819" s="2">
        <v>0</v>
      </c>
      <c r="Q1819" s="2">
        <v>94</v>
      </c>
      <c r="R1819" s="2">
        <v>0</v>
      </c>
      <c r="S1819" s="2">
        <v>0</v>
      </c>
      <c r="T1819" s="2">
        <v>0</v>
      </c>
      <c r="U1819" s="2">
        <v>0</v>
      </c>
      <c r="V1819" s="2">
        <v>1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1</v>
      </c>
      <c r="AI1819" s="2">
        <v>1</v>
      </c>
      <c r="AJ1819" s="2">
        <v>0</v>
      </c>
      <c r="AK1819" s="2">
        <v>0</v>
      </c>
      <c r="AL1819" s="2">
        <v>0</v>
      </c>
      <c r="AM1819" s="2">
        <v>0</v>
      </c>
      <c r="AN1819" s="2">
        <v>1</v>
      </c>
      <c r="AO1819" s="2">
        <v>0</v>
      </c>
      <c r="AP1819" s="2">
        <v>0</v>
      </c>
      <c r="AQ1819" s="2">
        <v>0</v>
      </c>
      <c r="AR1819" s="2">
        <v>1</v>
      </c>
      <c r="AS1819" s="2">
        <v>0</v>
      </c>
      <c r="AT1819" s="2">
        <v>0</v>
      </c>
      <c r="AU1819" s="2">
        <v>0</v>
      </c>
      <c r="AV1819" s="2">
        <v>1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1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28.87</v>
      </c>
      <c r="CG1819" s="2">
        <v>514.78</v>
      </c>
      <c r="CH1819" s="2">
        <v>23.87</v>
      </c>
      <c r="CI1819" s="2">
        <v>0</v>
      </c>
      <c r="CJ1819" s="2">
        <v>5</v>
      </c>
      <c r="CK1819" s="2">
        <v>0</v>
      </c>
      <c r="CL1819" s="2">
        <v>509.78</v>
      </c>
      <c r="CM1819" s="2">
        <v>0</v>
      </c>
      <c r="CN1819" s="2">
        <v>23.87</v>
      </c>
      <c r="CO1819" s="2">
        <v>0</v>
      </c>
      <c r="CP1819" s="2">
        <v>5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23.87</v>
      </c>
      <c r="DC1819" s="2">
        <v>0</v>
      </c>
      <c r="DD1819" s="2">
        <v>5</v>
      </c>
      <c r="DE1819" s="2">
        <v>0</v>
      </c>
      <c r="DF1819" s="2">
        <v>509.78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">
        <v>0</v>
      </c>
      <c r="DX1819" s="2">
        <v>0</v>
      </c>
      <c r="DY1819" s="2">
        <v>23.87</v>
      </c>
      <c r="DZ1819" s="2">
        <v>0</v>
      </c>
      <c r="EA1819" s="2">
        <v>0</v>
      </c>
      <c r="EB1819" s="2">
        <v>0</v>
      </c>
      <c r="EC1819" s="2">
        <v>0</v>
      </c>
      <c r="ED1819" s="2">
        <v>0</v>
      </c>
      <c r="EE1819" s="2">
        <v>0</v>
      </c>
      <c r="EF1819" s="2">
        <v>0</v>
      </c>
      <c r="EG1819" s="2">
        <v>0</v>
      </c>
      <c r="EH1819" s="2">
        <v>0</v>
      </c>
      <c r="EI1819" s="2">
        <v>0</v>
      </c>
      <c r="EJ1819" s="2">
        <v>0</v>
      </c>
      <c r="EK1819" s="2">
        <v>0</v>
      </c>
      <c r="EL1819" s="2">
        <v>0</v>
      </c>
      <c r="EM1819" s="2">
        <v>0</v>
      </c>
      <c r="EN1819" s="2">
        <v>0</v>
      </c>
      <c r="EO1819" s="2">
        <v>0</v>
      </c>
      <c r="EP1819" s="2">
        <v>0</v>
      </c>
      <c r="EQ1819" s="2">
        <v>0</v>
      </c>
      <c r="ER1819" s="2">
        <v>0</v>
      </c>
      <c r="ES1819" s="2">
        <v>0</v>
      </c>
      <c r="ET1819" s="2">
        <v>0</v>
      </c>
      <c r="EU1819" s="2">
        <v>5</v>
      </c>
      <c r="EV1819" s="2">
        <v>0</v>
      </c>
      <c r="EW1819" s="2">
        <v>0</v>
      </c>
      <c r="EX1819" s="2">
        <v>0</v>
      </c>
      <c r="EY1819" s="2">
        <v>0</v>
      </c>
      <c r="EZ1819" s="2">
        <v>0</v>
      </c>
      <c r="FA1819" s="2">
        <v>0</v>
      </c>
      <c r="FB1819" s="2">
        <v>0</v>
      </c>
      <c r="FC1819" s="2">
        <v>0</v>
      </c>
      <c r="FD1819" s="2">
        <v>0</v>
      </c>
      <c r="FE1819" s="2">
        <v>0</v>
      </c>
      <c r="FF1819" s="2">
        <v>0</v>
      </c>
      <c r="FG1819" s="2">
        <v>0</v>
      </c>
      <c r="FH1819" s="2">
        <v>0</v>
      </c>
      <c r="FI1819" s="2">
        <v>0</v>
      </c>
      <c r="FJ1819" s="2">
        <v>0</v>
      </c>
      <c r="FK1819" s="2">
        <v>0</v>
      </c>
      <c r="FL1819" s="2">
        <v>0</v>
      </c>
      <c r="FM1819" s="2">
        <v>0</v>
      </c>
      <c r="FN1819" s="2">
        <v>0</v>
      </c>
      <c r="FO1819" s="2">
        <v>0</v>
      </c>
      <c r="FP1819" s="2">
        <v>0</v>
      </c>
      <c r="FQ1819" s="2">
        <v>0</v>
      </c>
      <c r="FR1819" s="2">
        <v>0</v>
      </c>
      <c r="FS1819" s="2">
        <v>0</v>
      </c>
      <c r="FT1819" s="2">
        <v>0</v>
      </c>
      <c r="FU1819" s="2">
        <v>0</v>
      </c>
      <c r="FV1819" s="2">
        <v>35</v>
      </c>
      <c r="FW1819" s="2">
        <v>0</v>
      </c>
      <c r="FX1819" s="2">
        <v>65.09</v>
      </c>
      <c r="FY1819" s="2">
        <v>118</v>
      </c>
      <c r="FZ1819" s="2">
        <v>6</v>
      </c>
      <c r="GA1819" s="2">
        <v>25</v>
      </c>
      <c r="GB1819" s="2">
        <v>194.97</v>
      </c>
      <c r="GC1819" s="2">
        <v>65.72</v>
      </c>
      <c r="GD1819" s="2">
        <v>538.65</v>
      </c>
      <c r="GE1819" s="2">
        <v>96</v>
      </c>
      <c r="GF1819" s="2" t="s">
        <v>188</v>
      </c>
    </row>
    <row r="1820" spans="1:188" x14ac:dyDescent="0.7">
      <c r="A1820" s="2">
        <v>1793188</v>
      </c>
      <c r="B1820" s="2" t="s">
        <v>2006</v>
      </c>
      <c r="C1820" s="3">
        <v>41275</v>
      </c>
      <c r="D1820" s="2">
        <v>6</v>
      </c>
      <c r="E1820" s="2">
        <v>3</v>
      </c>
      <c r="F1820" s="2">
        <v>1</v>
      </c>
      <c r="G1820" s="2">
        <v>3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1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1</v>
      </c>
      <c r="AE1820" s="2">
        <v>0</v>
      </c>
      <c r="AF1820" s="2">
        <v>0</v>
      </c>
      <c r="AG1820" s="2">
        <v>0</v>
      </c>
      <c r="AH1820" s="2">
        <v>1</v>
      </c>
      <c r="AI1820" s="2">
        <v>1</v>
      </c>
      <c r="AJ1820" s="2">
        <v>0</v>
      </c>
      <c r="AK1820" s="2">
        <v>0</v>
      </c>
      <c r="AL1820" s="2">
        <v>0</v>
      </c>
      <c r="AM1820" s="2">
        <v>0</v>
      </c>
      <c r="AN1820" s="2">
        <v>1</v>
      </c>
      <c r="AO1820" s="2">
        <v>0</v>
      </c>
      <c r="AP1820" s="2">
        <v>0</v>
      </c>
      <c r="AQ1820" s="2">
        <v>0</v>
      </c>
      <c r="AR1820" s="2">
        <v>1</v>
      </c>
      <c r="AS1820" s="2">
        <v>0</v>
      </c>
      <c r="AT1820" s="2">
        <v>0</v>
      </c>
      <c r="AU1820" s="2">
        <v>0</v>
      </c>
      <c r="AV1820" s="2">
        <v>1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1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87</v>
      </c>
      <c r="CG1820" s="2">
        <v>56</v>
      </c>
      <c r="CH1820" s="2">
        <v>31</v>
      </c>
      <c r="CI1820" s="2">
        <v>0</v>
      </c>
      <c r="CJ1820" s="2">
        <v>31</v>
      </c>
      <c r="CK1820" s="2">
        <v>0</v>
      </c>
      <c r="CL1820" s="2">
        <v>25</v>
      </c>
      <c r="CM1820" s="2">
        <v>0</v>
      </c>
      <c r="CN1820" s="2">
        <v>31</v>
      </c>
      <c r="CO1820" s="2">
        <v>0</v>
      </c>
      <c r="CP1820" s="2">
        <v>31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31</v>
      </c>
      <c r="DC1820" s="2">
        <v>0</v>
      </c>
      <c r="DD1820" s="2">
        <v>31</v>
      </c>
      <c r="DE1820" s="2">
        <v>0</v>
      </c>
      <c r="DF1820" s="2">
        <v>25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31</v>
      </c>
      <c r="ED1820" s="2">
        <v>0</v>
      </c>
      <c r="EE1820" s="2">
        <v>0</v>
      </c>
      <c r="EF1820" s="2">
        <v>0</v>
      </c>
      <c r="EG1820" s="2">
        <v>0</v>
      </c>
      <c r="EH1820" s="2">
        <v>0</v>
      </c>
      <c r="EI1820" s="2">
        <v>0</v>
      </c>
      <c r="EJ1820" s="2">
        <v>0</v>
      </c>
      <c r="EK1820" s="2">
        <v>0</v>
      </c>
      <c r="EL1820" s="2">
        <v>0</v>
      </c>
      <c r="EM1820" s="2">
        <v>0</v>
      </c>
      <c r="EN1820" s="2">
        <v>0</v>
      </c>
      <c r="EO1820" s="2">
        <v>0</v>
      </c>
      <c r="EP1820" s="2">
        <v>0</v>
      </c>
      <c r="EQ1820" s="2">
        <v>0</v>
      </c>
      <c r="ER1820" s="2">
        <v>0</v>
      </c>
      <c r="ES1820" s="2">
        <v>0</v>
      </c>
      <c r="ET1820" s="2">
        <v>0</v>
      </c>
      <c r="EU1820" s="2">
        <v>0</v>
      </c>
      <c r="EV1820" s="2">
        <v>0</v>
      </c>
      <c r="EW1820" s="2">
        <v>0</v>
      </c>
      <c r="EX1820" s="2">
        <v>0</v>
      </c>
      <c r="EY1820" s="2">
        <v>0</v>
      </c>
      <c r="EZ1820" s="2">
        <v>0</v>
      </c>
      <c r="FA1820" s="2">
        <v>0</v>
      </c>
      <c r="FB1820" s="2">
        <v>0</v>
      </c>
      <c r="FC1820" s="2">
        <v>31</v>
      </c>
      <c r="FD1820" s="2">
        <v>0</v>
      </c>
      <c r="FE1820" s="2">
        <v>0</v>
      </c>
      <c r="FF1820" s="2">
        <v>0</v>
      </c>
      <c r="FG1820" s="2">
        <v>0</v>
      </c>
      <c r="FH1820" s="2">
        <v>0</v>
      </c>
      <c r="FI1820" s="2">
        <v>0</v>
      </c>
      <c r="FJ1820" s="2">
        <v>0</v>
      </c>
      <c r="FK1820" s="2">
        <v>0</v>
      </c>
      <c r="FL1820" s="2">
        <v>0</v>
      </c>
      <c r="FM1820" s="2">
        <v>0</v>
      </c>
      <c r="FN1820" s="2">
        <v>0</v>
      </c>
      <c r="FO1820" s="2">
        <v>0</v>
      </c>
      <c r="FP1820" s="2">
        <v>0</v>
      </c>
      <c r="FQ1820" s="2">
        <v>0</v>
      </c>
      <c r="FR1820" s="2">
        <v>0</v>
      </c>
      <c r="FS1820" s="2">
        <v>0</v>
      </c>
      <c r="FT1820" s="2">
        <v>0</v>
      </c>
      <c r="FU1820" s="2">
        <v>0</v>
      </c>
      <c r="FV1820" s="2">
        <v>0</v>
      </c>
      <c r="FW1820" s="2">
        <v>25</v>
      </c>
      <c r="FX1820" s="2">
        <v>0</v>
      </c>
      <c r="FY1820" s="2">
        <v>0</v>
      </c>
      <c r="FZ1820" s="2">
        <v>0</v>
      </c>
      <c r="GA1820" s="2">
        <v>0</v>
      </c>
      <c r="GB1820" s="2">
        <v>0</v>
      </c>
      <c r="GC1820" s="2">
        <v>0</v>
      </c>
      <c r="GD1820" s="2">
        <v>87</v>
      </c>
      <c r="GE1820" s="2">
        <v>3</v>
      </c>
      <c r="GF1820" s="2" t="s">
        <v>188</v>
      </c>
    </row>
    <row r="1821" spans="1:188" x14ac:dyDescent="0.7">
      <c r="A1821" s="2">
        <v>1794609</v>
      </c>
      <c r="B1821" s="2" t="s">
        <v>2007</v>
      </c>
      <c r="C1821" s="3">
        <v>41640</v>
      </c>
      <c r="D1821" s="2">
        <v>5</v>
      </c>
      <c r="E1821" s="2">
        <v>3</v>
      </c>
      <c r="F1821" s="2">
        <v>1</v>
      </c>
      <c r="G1821" s="2">
        <v>3</v>
      </c>
      <c r="H1821" s="2">
        <v>0</v>
      </c>
      <c r="I1821" s="2">
        <v>1</v>
      </c>
      <c r="J1821" s="2">
        <v>0</v>
      </c>
      <c r="K1821" s="2">
        <v>1</v>
      </c>
      <c r="L1821" s="2">
        <v>0</v>
      </c>
      <c r="M1821" s="2">
        <v>1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1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1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1</v>
      </c>
      <c r="AO1821" s="2">
        <v>0</v>
      </c>
      <c r="AP1821" s="2">
        <v>0</v>
      </c>
      <c r="AQ1821" s="2">
        <v>0</v>
      </c>
      <c r="AR1821" s="2">
        <v>1</v>
      </c>
      <c r="AS1821" s="2">
        <v>0</v>
      </c>
      <c r="AT1821" s="2">
        <v>0</v>
      </c>
      <c r="AU1821" s="2">
        <v>0</v>
      </c>
      <c r="AV1821" s="2">
        <v>1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75</v>
      </c>
      <c r="CG1821" s="2">
        <v>75</v>
      </c>
      <c r="CH1821" s="2">
        <v>0</v>
      </c>
      <c r="CI1821" s="2">
        <v>50</v>
      </c>
      <c r="CJ1821" s="2">
        <v>0</v>
      </c>
      <c r="CK1821" s="2">
        <v>25</v>
      </c>
      <c r="CL1821" s="2">
        <v>0</v>
      </c>
      <c r="CM1821" s="2">
        <v>0</v>
      </c>
      <c r="CN1821" s="2">
        <v>0</v>
      </c>
      <c r="CO1821" s="2">
        <v>50</v>
      </c>
      <c r="CP1821" s="2">
        <v>0</v>
      </c>
      <c r="CQ1821" s="2">
        <v>25</v>
      </c>
      <c r="CR1821" s="2">
        <v>0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50</v>
      </c>
      <c r="DC1821" s="2">
        <v>0</v>
      </c>
      <c r="DD1821" s="2">
        <v>25</v>
      </c>
      <c r="DE1821" s="2">
        <v>0</v>
      </c>
      <c r="DF1821" s="2">
        <v>50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0</v>
      </c>
      <c r="ED1821" s="2">
        <v>0</v>
      </c>
      <c r="EE1821" s="2">
        <v>0</v>
      </c>
      <c r="EF1821" s="2">
        <v>0</v>
      </c>
      <c r="EG1821" s="2">
        <v>0</v>
      </c>
      <c r="EH1821" s="2">
        <v>0</v>
      </c>
      <c r="EI1821" s="2">
        <v>0</v>
      </c>
      <c r="EJ1821" s="2">
        <v>0</v>
      </c>
      <c r="EK1821" s="2">
        <v>0</v>
      </c>
      <c r="EL1821" s="2">
        <v>50</v>
      </c>
      <c r="EM1821" s="2">
        <v>0</v>
      </c>
      <c r="EN1821" s="2">
        <v>0</v>
      </c>
      <c r="EO1821" s="2">
        <v>0</v>
      </c>
      <c r="EP1821" s="2">
        <v>0</v>
      </c>
      <c r="EQ1821" s="2">
        <v>0</v>
      </c>
      <c r="ER1821" s="2">
        <v>0</v>
      </c>
      <c r="ES1821" s="2">
        <v>0</v>
      </c>
      <c r="ET1821" s="2">
        <v>0</v>
      </c>
      <c r="EU1821" s="2">
        <v>0</v>
      </c>
      <c r="EV1821" s="2">
        <v>0</v>
      </c>
      <c r="EW1821" s="2">
        <v>0</v>
      </c>
      <c r="EX1821" s="2">
        <v>0</v>
      </c>
      <c r="EY1821" s="2">
        <v>0</v>
      </c>
      <c r="EZ1821" s="2">
        <v>0</v>
      </c>
      <c r="FA1821" s="2">
        <v>0</v>
      </c>
      <c r="FB1821" s="2">
        <v>0</v>
      </c>
      <c r="FC1821" s="2">
        <v>0</v>
      </c>
      <c r="FD1821" s="2">
        <v>0</v>
      </c>
      <c r="FE1821" s="2">
        <v>0</v>
      </c>
      <c r="FF1821" s="2">
        <v>0</v>
      </c>
      <c r="FG1821" s="2">
        <v>0</v>
      </c>
      <c r="FH1821" s="2">
        <v>0</v>
      </c>
      <c r="FI1821" s="2">
        <v>0</v>
      </c>
      <c r="FJ1821" s="2">
        <v>0</v>
      </c>
      <c r="FK1821" s="2">
        <v>0</v>
      </c>
      <c r="FL1821" s="2">
        <v>0</v>
      </c>
      <c r="FM1821" s="2">
        <v>0</v>
      </c>
      <c r="FN1821" s="2">
        <v>25</v>
      </c>
      <c r="FO1821" s="2">
        <v>0</v>
      </c>
      <c r="FP1821" s="2">
        <v>0</v>
      </c>
      <c r="FQ1821" s="2">
        <v>0</v>
      </c>
      <c r="FR1821" s="2">
        <v>0</v>
      </c>
      <c r="FS1821" s="2">
        <v>0</v>
      </c>
      <c r="FT1821" s="2">
        <v>0</v>
      </c>
      <c r="FU1821" s="2">
        <v>0</v>
      </c>
      <c r="FV1821" s="2">
        <v>0</v>
      </c>
      <c r="FW1821" s="2">
        <v>0</v>
      </c>
      <c r="FX1821" s="2">
        <v>0</v>
      </c>
      <c r="FY1821" s="2">
        <v>0</v>
      </c>
      <c r="FZ1821" s="2">
        <v>0</v>
      </c>
      <c r="GA1821" s="2">
        <v>0</v>
      </c>
      <c r="GB1821" s="2">
        <v>0</v>
      </c>
      <c r="GC1821" s="2">
        <v>0</v>
      </c>
      <c r="GD1821" s="2">
        <v>75</v>
      </c>
      <c r="GE1821" s="2">
        <v>2</v>
      </c>
      <c r="GF1821" s="2" t="s">
        <v>188</v>
      </c>
    </row>
    <row r="1822" spans="1:188" x14ac:dyDescent="0.7">
      <c r="A1822" s="2">
        <v>1794822</v>
      </c>
      <c r="B1822" s="2" t="s">
        <v>2008</v>
      </c>
      <c r="C1822" s="3">
        <v>41275</v>
      </c>
      <c r="D1822" s="2">
        <v>6</v>
      </c>
      <c r="E1822" s="2">
        <v>3</v>
      </c>
      <c r="F1822" s="2">
        <v>1</v>
      </c>
      <c r="G1822" s="2">
        <v>3</v>
      </c>
      <c r="H1822" s="2">
        <v>1</v>
      </c>
      <c r="I1822" s="2">
        <v>0</v>
      </c>
      <c r="J1822" s="2">
        <v>1</v>
      </c>
      <c r="K1822" s="2">
        <v>0</v>
      </c>
      <c r="L1822" s="2">
        <v>2</v>
      </c>
      <c r="M1822" s="2">
        <v>1</v>
      </c>
      <c r="N1822" s="2">
        <v>0</v>
      </c>
      <c r="O1822" s="2">
        <v>1</v>
      </c>
      <c r="P1822" s="2">
        <v>0</v>
      </c>
      <c r="Q1822" s="2">
        <v>2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1</v>
      </c>
      <c r="AE1822" s="2">
        <v>0</v>
      </c>
      <c r="AF1822" s="2">
        <v>0</v>
      </c>
      <c r="AG1822" s="2">
        <v>0</v>
      </c>
      <c r="AH1822" s="2">
        <v>1</v>
      </c>
      <c r="AI1822" s="2">
        <v>1</v>
      </c>
      <c r="AJ1822" s="2">
        <v>0</v>
      </c>
      <c r="AK1822" s="2">
        <v>0</v>
      </c>
      <c r="AL1822" s="2">
        <v>0</v>
      </c>
      <c r="AM1822" s="2">
        <v>0</v>
      </c>
      <c r="AN1822" s="2">
        <v>1</v>
      </c>
      <c r="AO1822" s="2">
        <v>0</v>
      </c>
      <c r="AP1822" s="2">
        <v>0</v>
      </c>
      <c r="AQ1822" s="2">
        <v>0</v>
      </c>
      <c r="AR1822" s="2">
        <v>1</v>
      </c>
      <c r="AS1822" s="2">
        <v>0</v>
      </c>
      <c r="AT1822" s="2">
        <v>0</v>
      </c>
      <c r="AU1822" s="2">
        <v>0</v>
      </c>
      <c r="AV1822" s="2">
        <v>1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1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105</v>
      </c>
      <c r="CG1822" s="2">
        <v>95</v>
      </c>
      <c r="CH1822" s="2">
        <v>10</v>
      </c>
      <c r="CI1822" s="2">
        <v>0</v>
      </c>
      <c r="CJ1822" s="2">
        <v>40</v>
      </c>
      <c r="CK1822" s="2">
        <v>0</v>
      </c>
      <c r="CL1822" s="2">
        <v>55</v>
      </c>
      <c r="CM1822" s="2">
        <v>0</v>
      </c>
      <c r="CN1822" s="2">
        <v>10</v>
      </c>
      <c r="CO1822" s="2">
        <v>0</v>
      </c>
      <c r="CP1822" s="2">
        <v>40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10</v>
      </c>
      <c r="DC1822" s="2">
        <v>0</v>
      </c>
      <c r="DD1822" s="2">
        <v>40</v>
      </c>
      <c r="DE1822" s="2">
        <v>0</v>
      </c>
      <c r="DF1822" s="2">
        <v>55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10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0</v>
      </c>
      <c r="EF1822" s="2">
        <v>0</v>
      </c>
      <c r="EG1822" s="2">
        <v>0</v>
      </c>
      <c r="EH1822" s="2">
        <v>0</v>
      </c>
      <c r="EI1822" s="2">
        <v>0</v>
      </c>
      <c r="EJ1822" s="2">
        <v>0</v>
      </c>
      <c r="EK1822" s="2">
        <v>0</v>
      </c>
      <c r="EL1822" s="2">
        <v>0</v>
      </c>
      <c r="EM1822" s="2">
        <v>0</v>
      </c>
      <c r="EN1822" s="2">
        <v>0</v>
      </c>
      <c r="EO1822" s="2">
        <v>0</v>
      </c>
      <c r="EP1822" s="2">
        <v>0</v>
      </c>
      <c r="EQ1822" s="2">
        <v>0</v>
      </c>
      <c r="ER1822" s="2">
        <v>0</v>
      </c>
      <c r="ES1822" s="2">
        <v>0</v>
      </c>
      <c r="ET1822" s="2">
        <v>0</v>
      </c>
      <c r="EU1822" s="2">
        <v>0</v>
      </c>
      <c r="EV1822" s="2">
        <v>0</v>
      </c>
      <c r="EW1822" s="2">
        <v>0</v>
      </c>
      <c r="EX1822" s="2">
        <v>0</v>
      </c>
      <c r="EY1822" s="2">
        <v>0</v>
      </c>
      <c r="EZ1822" s="2">
        <v>0</v>
      </c>
      <c r="FA1822" s="2">
        <v>40</v>
      </c>
      <c r="FB1822" s="2">
        <v>0</v>
      </c>
      <c r="FC1822" s="2">
        <v>0</v>
      </c>
      <c r="FD1822" s="2">
        <v>0</v>
      </c>
      <c r="FE1822" s="2">
        <v>0</v>
      </c>
      <c r="FF1822" s="2">
        <v>0</v>
      </c>
      <c r="FG1822" s="2">
        <v>0</v>
      </c>
      <c r="FH1822" s="2">
        <v>0</v>
      </c>
      <c r="FI1822" s="2">
        <v>0</v>
      </c>
      <c r="FJ1822" s="2">
        <v>0</v>
      </c>
      <c r="FK1822" s="2">
        <v>0</v>
      </c>
      <c r="FL1822" s="2">
        <v>0</v>
      </c>
      <c r="FM1822" s="2">
        <v>0</v>
      </c>
      <c r="FN1822" s="2">
        <v>0</v>
      </c>
      <c r="FO1822" s="2">
        <v>0</v>
      </c>
      <c r="FP1822" s="2">
        <v>0</v>
      </c>
      <c r="FQ1822" s="2">
        <v>0</v>
      </c>
      <c r="FR1822" s="2">
        <v>0</v>
      </c>
      <c r="FS1822" s="2">
        <v>0</v>
      </c>
      <c r="FT1822" s="2">
        <v>5</v>
      </c>
      <c r="FU1822" s="2">
        <v>0</v>
      </c>
      <c r="FV1822" s="2">
        <v>0</v>
      </c>
      <c r="FW1822" s="2">
        <v>0</v>
      </c>
      <c r="FX1822" s="2">
        <v>0</v>
      </c>
      <c r="FY1822" s="2">
        <v>50</v>
      </c>
      <c r="FZ1822" s="2">
        <v>0</v>
      </c>
      <c r="GA1822" s="2">
        <v>0</v>
      </c>
      <c r="GB1822" s="2">
        <v>0</v>
      </c>
      <c r="GC1822" s="2">
        <v>0</v>
      </c>
      <c r="GD1822" s="2">
        <v>105</v>
      </c>
      <c r="GE1822" s="2">
        <v>4</v>
      </c>
      <c r="GF1822" s="2" t="s">
        <v>188</v>
      </c>
    </row>
    <row r="1823" spans="1:188" x14ac:dyDescent="0.7">
      <c r="A1823" s="2">
        <v>1795351</v>
      </c>
      <c r="B1823" s="2" t="s">
        <v>2009</v>
      </c>
      <c r="C1823" s="3">
        <v>41275</v>
      </c>
      <c r="D1823" s="2">
        <v>6</v>
      </c>
      <c r="E1823" s="2">
        <v>4</v>
      </c>
      <c r="F1823" s="2">
        <v>2</v>
      </c>
      <c r="G1823" s="2">
        <v>4</v>
      </c>
      <c r="H1823" s="2">
        <v>2</v>
      </c>
      <c r="I1823" s="2">
        <v>0</v>
      </c>
      <c r="J1823" s="2">
        <v>1</v>
      </c>
      <c r="K1823" s="2">
        <v>0</v>
      </c>
      <c r="L1823" s="2">
        <v>3</v>
      </c>
      <c r="M1823" s="2">
        <v>2</v>
      </c>
      <c r="N1823" s="2">
        <v>0</v>
      </c>
      <c r="O1823" s="2">
        <v>1</v>
      </c>
      <c r="P1823" s="2">
        <v>0</v>
      </c>
      <c r="Q1823" s="2">
        <v>3</v>
      </c>
      <c r="R1823" s="2">
        <v>0</v>
      </c>
      <c r="S1823" s="2">
        <v>0</v>
      </c>
      <c r="T1823" s="2">
        <v>0</v>
      </c>
      <c r="U1823" s="2">
        <v>0</v>
      </c>
      <c r="V1823" s="2">
        <v>1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1</v>
      </c>
      <c r="AI1823" s="2">
        <v>1</v>
      </c>
      <c r="AJ1823" s="2">
        <v>0</v>
      </c>
      <c r="AK1823" s="2">
        <v>0</v>
      </c>
      <c r="AL1823" s="2">
        <v>0</v>
      </c>
      <c r="AM1823" s="2">
        <v>0</v>
      </c>
      <c r="AN1823" s="2">
        <v>1</v>
      </c>
      <c r="AO1823" s="2">
        <v>0</v>
      </c>
      <c r="AP1823" s="2">
        <v>0</v>
      </c>
      <c r="AQ1823" s="2">
        <v>0</v>
      </c>
      <c r="AR1823" s="2">
        <v>1</v>
      </c>
      <c r="AS1823" s="2">
        <v>0</v>
      </c>
      <c r="AT1823" s="2">
        <v>0</v>
      </c>
      <c r="AU1823" s="2">
        <v>0</v>
      </c>
      <c r="AV1823" s="2">
        <v>1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1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75</v>
      </c>
      <c r="CG1823" s="2">
        <v>400</v>
      </c>
      <c r="CH1823" s="2">
        <v>50</v>
      </c>
      <c r="CI1823" s="2">
        <v>0</v>
      </c>
      <c r="CJ1823" s="2">
        <v>25</v>
      </c>
      <c r="CK1823" s="2">
        <v>0</v>
      </c>
      <c r="CL1823" s="2">
        <v>375</v>
      </c>
      <c r="CM1823" s="2">
        <v>0</v>
      </c>
      <c r="CN1823" s="2">
        <v>50</v>
      </c>
      <c r="CO1823" s="2">
        <v>0</v>
      </c>
      <c r="CP1823" s="2">
        <v>25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50</v>
      </c>
      <c r="DC1823" s="2">
        <v>0</v>
      </c>
      <c r="DD1823" s="2">
        <v>25</v>
      </c>
      <c r="DE1823" s="2">
        <v>0</v>
      </c>
      <c r="DF1823" s="2">
        <v>375</v>
      </c>
      <c r="DG1823" s="2">
        <v>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  <c r="DU1823" s="2">
        <v>0</v>
      </c>
      <c r="DV1823" s="2">
        <v>0</v>
      </c>
      <c r="DW1823" s="2">
        <v>0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0</v>
      </c>
      <c r="EF1823" s="2">
        <v>50</v>
      </c>
      <c r="EG1823" s="2">
        <v>0</v>
      </c>
      <c r="EH1823" s="2">
        <v>0</v>
      </c>
      <c r="EI1823" s="2">
        <v>0</v>
      </c>
      <c r="EJ1823" s="2">
        <v>0</v>
      </c>
      <c r="EK1823" s="2">
        <v>0</v>
      </c>
      <c r="EL1823" s="2">
        <v>0</v>
      </c>
      <c r="EM1823" s="2">
        <v>0</v>
      </c>
      <c r="EN1823" s="2">
        <v>0</v>
      </c>
      <c r="EO1823" s="2">
        <v>0</v>
      </c>
      <c r="EP1823" s="2">
        <v>0</v>
      </c>
      <c r="EQ1823" s="2">
        <v>0</v>
      </c>
      <c r="ER1823" s="2">
        <v>0</v>
      </c>
      <c r="ES1823" s="2">
        <v>0</v>
      </c>
      <c r="ET1823" s="2">
        <v>0</v>
      </c>
      <c r="EU1823" s="2">
        <v>0</v>
      </c>
      <c r="EV1823" s="2">
        <v>0</v>
      </c>
      <c r="EW1823" s="2">
        <v>0</v>
      </c>
      <c r="EX1823" s="2">
        <v>0</v>
      </c>
      <c r="EY1823" s="2">
        <v>0</v>
      </c>
      <c r="EZ1823" s="2">
        <v>0</v>
      </c>
      <c r="FA1823" s="2">
        <v>25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0</v>
      </c>
      <c r="FH1823" s="2">
        <v>0</v>
      </c>
      <c r="FI1823" s="2">
        <v>0</v>
      </c>
      <c r="FJ1823" s="2">
        <v>0</v>
      </c>
      <c r="FK1823" s="2">
        <v>0</v>
      </c>
      <c r="FL1823" s="2">
        <v>0</v>
      </c>
      <c r="FM1823" s="2">
        <v>0</v>
      </c>
      <c r="FN1823" s="2">
        <v>0</v>
      </c>
      <c r="FO1823" s="2">
        <v>0</v>
      </c>
      <c r="FP1823" s="2">
        <v>0</v>
      </c>
      <c r="FQ1823" s="2">
        <v>0</v>
      </c>
      <c r="FR1823" s="2">
        <v>0</v>
      </c>
      <c r="FS1823" s="2">
        <v>0</v>
      </c>
      <c r="FT1823" s="2">
        <v>0</v>
      </c>
      <c r="FU1823" s="2">
        <v>0</v>
      </c>
      <c r="FV1823" s="2">
        <v>0</v>
      </c>
      <c r="FW1823" s="2">
        <v>0</v>
      </c>
      <c r="FX1823" s="2">
        <v>0</v>
      </c>
      <c r="FY1823" s="2">
        <v>100</v>
      </c>
      <c r="FZ1823" s="2">
        <v>75</v>
      </c>
      <c r="GA1823" s="2">
        <v>0</v>
      </c>
      <c r="GB1823" s="2">
        <v>200</v>
      </c>
      <c r="GC1823" s="2">
        <v>0</v>
      </c>
      <c r="GD1823" s="2">
        <v>450</v>
      </c>
      <c r="GE1823" s="2">
        <v>6</v>
      </c>
      <c r="GF1823" s="2" t="s">
        <v>188</v>
      </c>
    </row>
    <row r="1824" spans="1:188" x14ac:dyDescent="0.7">
      <c r="A1824" s="2">
        <v>1796468</v>
      </c>
      <c r="B1824" s="2" t="s">
        <v>2010</v>
      </c>
      <c r="C1824" s="3">
        <v>41640</v>
      </c>
      <c r="D1824" s="2">
        <v>5</v>
      </c>
      <c r="E1824" s="2">
        <v>3</v>
      </c>
      <c r="F1824" s="2">
        <v>1</v>
      </c>
      <c r="G1824" s="2">
        <v>3</v>
      </c>
      <c r="H1824" s="2">
        <v>0</v>
      </c>
      <c r="I1824" s="2">
        <v>1</v>
      </c>
      <c r="J1824" s="2">
        <v>0</v>
      </c>
      <c r="K1824" s="2">
        <v>2</v>
      </c>
      <c r="L1824" s="2">
        <v>0</v>
      </c>
      <c r="M1824" s="2">
        <v>1</v>
      </c>
      <c r="N1824" s="2">
        <v>0</v>
      </c>
      <c r="O1824" s="2">
        <v>2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1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1</v>
      </c>
      <c r="AI1824" s="2">
        <v>1</v>
      </c>
      <c r="AJ1824" s="2">
        <v>0</v>
      </c>
      <c r="AK1824" s="2">
        <v>0</v>
      </c>
      <c r="AL1824" s="2">
        <v>0</v>
      </c>
      <c r="AM1824" s="2">
        <v>0</v>
      </c>
      <c r="AN1824" s="2">
        <v>1</v>
      </c>
      <c r="AO1824" s="2">
        <v>0</v>
      </c>
      <c r="AP1824" s="2">
        <v>0</v>
      </c>
      <c r="AQ1824" s="2">
        <v>0</v>
      </c>
      <c r="AR1824" s="2">
        <v>1</v>
      </c>
      <c r="AS1824" s="2">
        <v>0</v>
      </c>
      <c r="AT1824" s="2">
        <v>0</v>
      </c>
      <c r="AU1824" s="2">
        <v>0</v>
      </c>
      <c r="AV1824" s="2">
        <v>1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60</v>
      </c>
      <c r="CG1824" s="2">
        <v>40</v>
      </c>
      <c r="CH1824" s="2">
        <v>0</v>
      </c>
      <c r="CI1824" s="2">
        <v>25</v>
      </c>
      <c r="CJ1824" s="2">
        <v>0</v>
      </c>
      <c r="CK1824" s="2">
        <v>35</v>
      </c>
      <c r="CL1824" s="2">
        <v>0</v>
      </c>
      <c r="CM1824" s="2">
        <v>0</v>
      </c>
      <c r="CN1824" s="2">
        <v>0</v>
      </c>
      <c r="CO1824" s="2">
        <v>25</v>
      </c>
      <c r="CP1824" s="2">
        <v>0</v>
      </c>
      <c r="CQ1824" s="2">
        <v>35</v>
      </c>
      <c r="CR1824" s="2">
        <v>0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25</v>
      </c>
      <c r="DC1824" s="2">
        <v>0</v>
      </c>
      <c r="DD1824" s="2">
        <v>35</v>
      </c>
      <c r="DE1824" s="2">
        <v>0</v>
      </c>
      <c r="DF1824" s="2">
        <v>5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0</v>
      </c>
      <c r="EH1824" s="2">
        <v>0</v>
      </c>
      <c r="EI1824" s="2">
        <v>0</v>
      </c>
      <c r="EJ1824" s="2">
        <v>0</v>
      </c>
      <c r="EK1824" s="2">
        <v>0</v>
      </c>
      <c r="EL1824" s="2">
        <v>0</v>
      </c>
      <c r="EM1824" s="2">
        <v>0</v>
      </c>
      <c r="EN1824" s="2">
        <v>0</v>
      </c>
      <c r="EO1824" s="2">
        <v>0</v>
      </c>
      <c r="EP1824" s="2">
        <v>0</v>
      </c>
      <c r="EQ1824" s="2">
        <v>0</v>
      </c>
      <c r="ER1824" s="2">
        <v>25</v>
      </c>
      <c r="ES1824" s="2">
        <v>0</v>
      </c>
      <c r="ET1824" s="2">
        <v>0</v>
      </c>
      <c r="EU1824" s="2">
        <v>0</v>
      </c>
      <c r="EV1824" s="2">
        <v>0</v>
      </c>
      <c r="EW1824" s="2">
        <v>0</v>
      </c>
      <c r="EX1824" s="2">
        <v>0</v>
      </c>
      <c r="EY1824" s="2">
        <v>0</v>
      </c>
      <c r="EZ1824" s="2">
        <v>0</v>
      </c>
      <c r="FA1824" s="2">
        <v>0</v>
      </c>
      <c r="FB1824" s="2">
        <v>0</v>
      </c>
      <c r="FC1824" s="2">
        <v>0</v>
      </c>
      <c r="FD1824" s="2">
        <v>0</v>
      </c>
      <c r="FE1824" s="2">
        <v>0</v>
      </c>
      <c r="FF1824" s="2">
        <v>0</v>
      </c>
      <c r="FG1824" s="2">
        <v>30</v>
      </c>
      <c r="FH1824" s="2">
        <v>0</v>
      </c>
      <c r="FI1824" s="2">
        <v>5</v>
      </c>
      <c r="FJ1824" s="2">
        <v>0</v>
      </c>
      <c r="FK1824" s="2">
        <v>0</v>
      </c>
      <c r="FL1824" s="2">
        <v>0</v>
      </c>
      <c r="FM1824" s="2">
        <v>0</v>
      </c>
      <c r="FN1824" s="2">
        <v>0</v>
      </c>
      <c r="FO1824" s="2">
        <v>0</v>
      </c>
      <c r="FP1824" s="2">
        <v>0</v>
      </c>
      <c r="FQ1824" s="2">
        <v>0</v>
      </c>
      <c r="FR1824" s="2">
        <v>0</v>
      </c>
      <c r="FS1824" s="2">
        <v>0</v>
      </c>
      <c r="FT1824" s="2">
        <v>0</v>
      </c>
      <c r="FU1824" s="2">
        <v>0</v>
      </c>
      <c r="FV1824" s="2">
        <v>0</v>
      </c>
      <c r="FW1824" s="2">
        <v>0</v>
      </c>
      <c r="FX1824" s="2">
        <v>0</v>
      </c>
      <c r="FY1824" s="2">
        <v>0</v>
      </c>
      <c r="FZ1824" s="2">
        <v>0</v>
      </c>
      <c r="GA1824" s="2">
        <v>0</v>
      </c>
      <c r="GB1824" s="2">
        <v>0</v>
      </c>
      <c r="GC1824" s="2">
        <v>0</v>
      </c>
      <c r="GD1824" s="2">
        <v>60</v>
      </c>
      <c r="GE1824" s="2">
        <v>3</v>
      </c>
      <c r="GF1824" s="2" t="s">
        <v>188</v>
      </c>
    </row>
    <row r="1825" spans="1:188" x14ac:dyDescent="0.7">
      <c r="A1825" s="2">
        <v>1797939</v>
      </c>
      <c r="B1825" s="2" t="s">
        <v>2011</v>
      </c>
      <c r="C1825" s="3">
        <v>41275</v>
      </c>
      <c r="D1825" s="2">
        <v>6</v>
      </c>
      <c r="E1825" s="2">
        <v>3</v>
      </c>
      <c r="F1825" s="2">
        <v>1</v>
      </c>
      <c r="G1825" s="2">
        <v>3</v>
      </c>
      <c r="H1825" s="2">
        <v>2</v>
      </c>
      <c r="I1825" s="2">
        <v>0</v>
      </c>
      <c r="J1825" s="2">
        <v>1</v>
      </c>
      <c r="K1825" s="2">
        <v>0</v>
      </c>
      <c r="L1825" s="2">
        <v>1</v>
      </c>
      <c r="M1825" s="2">
        <v>2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1</v>
      </c>
      <c r="AE1825" s="2">
        <v>0</v>
      </c>
      <c r="AF1825" s="2">
        <v>0</v>
      </c>
      <c r="AG1825" s="2">
        <v>0</v>
      </c>
      <c r="AH1825" s="2">
        <v>1</v>
      </c>
      <c r="AI1825" s="2">
        <v>1</v>
      </c>
      <c r="AJ1825" s="2">
        <v>0</v>
      </c>
      <c r="AK1825" s="2">
        <v>0</v>
      </c>
      <c r="AL1825" s="2">
        <v>0</v>
      </c>
      <c r="AM1825" s="2">
        <v>0</v>
      </c>
      <c r="AN1825" s="2">
        <v>1</v>
      </c>
      <c r="AO1825" s="2">
        <v>0</v>
      </c>
      <c r="AP1825" s="2">
        <v>0</v>
      </c>
      <c r="AQ1825" s="2">
        <v>0</v>
      </c>
      <c r="AR1825" s="2">
        <v>1</v>
      </c>
      <c r="AS1825" s="2">
        <v>0</v>
      </c>
      <c r="AT1825" s="2">
        <v>0</v>
      </c>
      <c r="AU1825" s="2">
        <v>0</v>
      </c>
      <c r="AV1825" s="2">
        <v>1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1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112</v>
      </c>
      <c r="CG1825" s="2">
        <v>52</v>
      </c>
      <c r="CH1825" s="2">
        <v>60</v>
      </c>
      <c r="CI1825" s="2">
        <v>0</v>
      </c>
      <c r="CJ1825" s="2">
        <v>27</v>
      </c>
      <c r="CK1825" s="2">
        <v>0</v>
      </c>
      <c r="CL1825" s="2">
        <v>25</v>
      </c>
      <c r="CM1825" s="2">
        <v>0</v>
      </c>
      <c r="CN1825" s="2">
        <v>60</v>
      </c>
      <c r="CO1825" s="2">
        <v>0</v>
      </c>
      <c r="CP1825" s="2">
        <v>27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60</v>
      </c>
      <c r="DC1825" s="2">
        <v>0</v>
      </c>
      <c r="DD1825" s="2">
        <v>27</v>
      </c>
      <c r="DE1825" s="2">
        <v>0</v>
      </c>
      <c r="DF1825" s="2">
        <v>25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10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50</v>
      </c>
      <c r="ED1825" s="2">
        <v>0</v>
      </c>
      <c r="EE1825" s="2">
        <v>0</v>
      </c>
      <c r="EF1825" s="2">
        <v>0</v>
      </c>
      <c r="EG1825" s="2">
        <v>0</v>
      </c>
      <c r="EH1825" s="2">
        <v>0</v>
      </c>
      <c r="EI1825" s="2">
        <v>0</v>
      </c>
      <c r="EJ1825" s="2">
        <v>0</v>
      </c>
      <c r="EK1825" s="2">
        <v>0</v>
      </c>
      <c r="EL1825" s="2">
        <v>0</v>
      </c>
      <c r="EM1825" s="2">
        <v>0</v>
      </c>
      <c r="EN1825" s="2">
        <v>0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>
        <v>0</v>
      </c>
      <c r="EU1825" s="2">
        <v>0</v>
      </c>
      <c r="EV1825" s="2">
        <v>0</v>
      </c>
      <c r="EW1825" s="2">
        <v>0</v>
      </c>
      <c r="EX1825" s="2">
        <v>0</v>
      </c>
      <c r="EY1825" s="2">
        <v>0</v>
      </c>
      <c r="EZ1825" s="2">
        <v>0</v>
      </c>
      <c r="FA1825" s="2">
        <v>0</v>
      </c>
      <c r="FB1825" s="2">
        <v>0</v>
      </c>
      <c r="FC1825" s="2">
        <v>0</v>
      </c>
      <c r="FD1825" s="2">
        <v>0</v>
      </c>
      <c r="FE1825" s="2">
        <v>27</v>
      </c>
      <c r="FF1825" s="2">
        <v>0</v>
      </c>
      <c r="FG1825" s="2">
        <v>0</v>
      </c>
      <c r="FH1825" s="2">
        <v>0</v>
      </c>
      <c r="FI1825" s="2">
        <v>0</v>
      </c>
      <c r="FJ1825" s="2">
        <v>0</v>
      </c>
      <c r="FK1825" s="2">
        <v>0</v>
      </c>
      <c r="FL1825" s="2">
        <v>0</v>
      </c>
      <c r="FM1825" s="2">
        <v>0</v>
      </c>
      <c r="FN1825" s="2">
        <v>0</v>
      </c>
      <c r="FO1825" s="2">
        <v>0</v>
      </c>
      <c r="FP1825" s="2">
        <v>0</v>
      </c>
      <c r="FQ1825" s="2">
        <v>0</v>
      </c>
      <c r="FR1825" s="2">
        <v>0</v>
      </c>
      <c r="FS1825" s="2">
        <v>0</v>
      </c>
      <c r="FT1825" s="2">
        <v>0</v>
      </c>
      <c r="FU1825" s="2">
        <v>0</v>
      </c>
      <c r="FV1825" s="2">
        <v>0</v>
      </c>
      <c r="FW1825" s="2">
        <v>0</v>
      </c>
      <c r="FX1825" s="2">
        <v>0</v>
      </c>
      <c r="FY1825" s="2">
        <v>25</v>
      </c>
      <c r="FZ1825" s="2">
        <v>0</v>
      </c>
      <c r="GA1825" s="2">
        <v>0</v>
      </c>
      <c r="GB1825" s="2">
        <v>0</v>
      </c>
      <c r="GC1825" s="2">
        <v>0</v>
      </c>
      <c r="GD1825" s="2">
        <v>112</v>
      </c>
      <c r="GE1825" s="2">
        <v>4</v>
      </c>
      <c r="GF1825" s="2" t="s">
        <v>188</v>
      </c>
    </row>
    <row r="1826" spans="1:188" x14ac:dyDescent="0.7">
      <c r="A1826" s="2">
        <v>1798037</v>
      </c>
      <c r="B1826" s="2" t="s">
        <v>2012</v>
      </c>
      <c r="C1826" s="3">
        <v>41275</v>
      </c>
      <c r="D1826" s="2">
        <v>6</v>
      </c>
      <c r="E1826" s="2">
        <v>4</v>
      </c>
      <c r="F1826" s="2">
        <v>2</v>
      </c>
      <c r="G1826" s="2">
        <v>4</v>
      </c>
      <c r="H1826" s="2">
        <v>1</v>
      </c>
      <c r="I1826" s="2">
        <v>0</v>
      </c>
      <c r="J1826" s="2">
        <v>1</v>
      </c>
      <c r="K1826" s="2">
        <v>0</v>
      </c>
      <c r="L1826" s="2">
        <v>3</v>
      </c>
      <c r="M1826" s="2">
        <v>1</v>
      </c>
      <c r="N1826" s="2">
        <v>0</v>
      </c>
      <c r="O1826" s="2">
        <v>1</v>
      </c>
      <c r="P1826" s="2">
        <v>0</v>
      </c>
      <c r="Q1826" s="2">
        <v>3</v>
      </c>
      <c r="R1826" s="2">
        <v>0</v>
      </c>
      <c r="S1826" s="2">
        <v>0</v>
      </c>
      <c r="T1826" s="2">
        <v>0</v>
      </c>
      <c r="U1826" s="2">
        <v>0</v>
      </c>
      <c r="V1826" s="2">
        <v>1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1</v>
      </c>
      <c r="AI1826" s="2">
        <v>1</v>
      </c>
      <c r="AJ1826" s="2">
        <v>0</v>
      </c>
      <c r="AK1826" s="2">
        <v>0</v>
      </c>
      <c r="AL1826" s="2">
        <v>0</v>
      </c>
      <c r="AM1826" s="2">
        <v>0</v>
      </c>
      <c r="AN1826" s="2">
        <v>1</v>
      </c>
      <c r="AO1826" s="2">
        <v>0</v>
      </c>
      <c r="AP1826" s="2">
        <v>0</v>
      </c>
      <c r="AQ1826" s="2">
        <v>0</v>
      </c>
      <c r="AR1826" s="2">
        <v>1</v>
      </c>
      <c r="AS1826" s="2">
        <v>0</v>
      </c>
      <c r="AT1826" s="2">
        <v>0</v>
      </c>
      <c r="AU1826" s="2">
        <v>0</v>
      </c>
      <c r="AV1826" s="2">
        <v>1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145</v>
      </c>
      <c r="CG1826" s="2">
        <v>250</v>
      </c>
      <c r="CH1826" s="2">
        <v>25</v>
      </c>
      <c r="CI1826" s="2">
        <v>0</v>
      </c>
      <c r="CJ1826" s="2">
        <v>120</v>
      </c>
      <c r="CK1826" s="2">
        <v>0</v>
      </c>
      <c r="CL1826" s="2">
        <v>130</v>
      </c>
      <c r="CM1826" s="2">
        <v>0</v>
      </c>
      <c r="CN1826" s="2">
        <v>25</v>
      </c>
      <c r="CO1826" s="2">
        <v>0</v>
      </c>
      <c r="CP1826" s="2">
        <v>120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25</v>
      </c>
      <c r="DC1826" s="2">
        <v>0</v>
      </c>
      <c r="DD1826" s="2">
        <v>120</v>
      </c>
      <c r="DE1826" s="2">
        <v>0</v>
      </c>
      <c r="DF1826" s="2">
        <v>130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0</v>
      </c>
      <c r="ED1826" s="2">
        <v>0</v>
      </c>
      <c r="EE1826" s="2">
        <v>0</v>
      </c>
      <c r="EF1826" s="2">
        <v>25</v>
      </c>
      <c r="EG1826" s="2">
        <v>0</v>
      </c>
      <c r="EH1826" s="2">
        <v>0</v>
      </c>
      <c r="EI1826" s="2">
        <v>0</v>
      </c>
      <c r="EJ1826" s="2">
        <v>0</v>
      </c>
      <c r="EK1826" s="2">
        <v>0</v>
      </c>
      <c r="EL1826" s="2">
        <v>0</v>
      </c>
      <c r="EM1826" s="2">
        <v>0</v>
      </c>
      <c r="EN1826" s="2">
        <v>0</v>
      </c>
      <c r="EO1826" s="2">
        <v>0</v>
      </c>
      <c r="EP1826" s="2">
        <v>0</v>
      </c>
      <c r="EQ1826" s="2">
        <v>0</v>
      </c>
      <c r="ER1826" s="2">
        <v>0</v>
      </c>
      <c r="ES1826" s="2">
        <v>0</v>
      </c>
      <c r="ET1826" s="2">
        <v>0</v>
      </c>
      <c r="EU1826" s="2">
        <v>0</v>
      </c>
      <c r="EV1826" s="2">
        <v>0</v>
      </c>
      <c r="EW1826" s="2">
        <v>0</v>
      </c>
      <c r="EX1826" s="2">
        <v>120</v>
      </c>
      <c r="EY1826" s="2">
        <v>0</v>
      </c>
      <c r="EZ1826" s="2">
        <v>0</v>
      </c>
      <c r="FA1826" s="2">
        <v>0</v>
      </c>
      <c r="FB1826" s="2">
        <v>0</v>
      </c>
      <c r="FC1826" s="2">
        <v>0</v>
      </c>
      <c r="FD1826" s="2">
        <v>0</v>
      </c>
      <c r="FE1826" s="2">
        <v>0</v>
      </c>
      <c r="FF1826" s="2">
        <v>0</v>
      </c>
      <c r="FG1826" s="2">
        <v>0</v>
      </c>
      <c r="FH1826" s="2">
        <v>0</v>
      </c>
      <c r="FI1826" s="2">
        <v>0</v>
      </c>
      <c r="FJ1826" s="2">
        <v>0</v>
      </c>
      <c r="FK1826" s="2">
        <v>0</v>
      </c>
      <c r="FL1826" s="2">
        <v>0</v>
      </c>
      <c r="FM1826" s="2">
        <v>0</v>
      </c>
      <c r="FN1826" s="2">
        <v>0</v>
      </c>
      <c r="FO1826" s="2">
        <v>0</v>
      </c>
      <c r="FP1826" s="2">
        <v>0</v>
      </c>
      <c r="FQ1826" s="2">
        <v>0</v>
      </c>
      <c r="FR1826" s="2">
        <v>0</v>
      </c>
      <c r="FS1826" s="2">
        <v>0</v>
      </c>
      <c r="FT1826" s="2">
        <v>50</v>
      </c>
      <c r="FU1826" s="2">
        <v>0</v>
      </c>
      <c r="FV1826" s="2">
        <v>0</v>
      </c>
      <c r="FW1826" s="2">
        <v>0</v>
      </c>
      <c r="FX1826" s="2">
        <v>40</v>
      </c>
      <c r="FY1826" s="2">
        <v>0</v>
      </c>
      <c r="FZ1826" s="2">
        <v>0</v>
      </c>
      <c r="GA1826" s="2">
        <v>0</v>
      </c>
      <c r="GB1826" s="2">
        <v>40</v>
      </c>
      <c r="GC1826" s="2">
        <v>0</v>
      </c>
      <c r="GD1826" s="2">
        <v>275</v>
      </c>
      <c r="GE1826" s="2">
        <v>5</v>
      </c>
      <c r="GF1826" s="2" t="s">
        <v>188</v>
      </c>
    </row>
    <row r="1827" spans="1:188" x14ac:dyDescent="0.7">
      <c r="A1827" s="2">
        <v>1800561</v>
      </c>
      <c r="B1827" s="2" t="s">
        <v>2013</v>
      </c>
      <c r="C1827" s="3">
        <v>41275</v>
      </c>
      <c r="D1827" s="2">
        <v>6</v>
      </c>
      <c r="E1827" s="2">
        <v>3</v>
      </c>
      <c r="F1827" s="2">
        <v>1</v>
      </c>
      <c r="G1827" s="2">
        <v>3</v>
      </c>
      <c r="H1827" s="2">
        <v>1</v>
      </c>
      <c r="I1827" s="2">
        <v>0</v>
      </c>
      <c r="J1827" s="2">
        <v>1</v>
      </c>
      <c r="K1827" s="2">
        <v>0</v>
      </c>
      <c r="L1827" s="2">
        <v>1</v>
      </c>
      <c r="M1827" s="2">
        <v>1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1</v>
      </c>
      <c r="AE1827" s="2">
        <v>0</v>
      </c>
      <c r="AF1827" s="2">
        <v>0</v>
      </c>
      <c r="AG1827" s="2">
        <v>0</v>
      </c>
      <c r="AH1827" s="2">
        <v>1</v>
      </c>
      <c r="AI1827" s="2">
        <v>1</v>
      </c>
      <c r="AJ1827" s="2">
        <v>0</v>
      </c>
      <c r="AK1827" s="2">
        <v>0</v>
      </c>
      <c r="AL1827" s="2">
        <v>0</v>
      </c>
      <c r="AM1827" s="2">
        <v>0</v>
      </c>
      <c r="AN1827" s="2">
        <v>1</v>
      </c>
      <c r="AO1827" s="2">
        <v>0</v>
      </c>
      <c r="AP1827" s="2">
        <v>0</v>
      </c>
      <c r="AQ1827" s="2">
        <v>0</v>
      </c>
      <c r="AR1827" s="2">
        <v>1</v>
      </c>
      <c r="AS1827" s="2">
        <v>0</v>
      </c>
      <c r="AT1827" s="2">
        <v>0</v>
      </c>
      <c r="AU1827" s="2">
        <v>0</v>
      </c>
      <c r="AV1827" s="2">
        <v>1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1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40</v>
      </c>
      <c r="CG1827" s="2">
        <v>30</v>
      </c>
      <c r="CH1827" s="2">
        <v>10</v>
      </c>
      <c r="CI1827" s="2">
        <v>0</v>
      </c>
      <c r="CJ1827" s="2">
        <v>25</v>
      </c>
      <c r="CK1827" s="2">
        <v>0</v>
      </c>
      <c r="CL1827" s="2">
        <v>5</v>
      </c>
      <c r="CM1827" s="2">
        <v>0</v>
      </c>
      <c r="CN1827" s="2">
        <v>10</v>
      </c>
      <c r="CO1827" s="2">
        <v>0</v>
      </c>
      <c r="CP1827" s="2">
        <v>25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10</v>
      </c>
      <c r="DC1827" s="2">
        <v>0</v>
      </c>
      <c r="DD1827" s="2">
        <v>25</v>
      </c>
      <c r="DE1827" s="2">
        <v>0</v>
      </c>
      <c r="DF1827" s="2">
        <v>5</v>
      </c>
      <c r="DG1827" s="2">
        <v>0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  <c r="EC1827" s="2">
        <v>0</v>
      </c>
      <c r="ED1827" s="2">
        <v>10</v>
      </c>
      <c r="EE1827" s="2">
        <v>0</v>
      </c>
      <c r="EF1827" s="2">
        <v>0</v>
      </c>
      <c r="EG1827" s="2">
        <v>0</v>
      </c>
      <c r="EH1827" s="2">
        <v>0</v>
      </c>
      <c r="EI1827" s="2">
        <v>0</v>
      </c>
      <c r="EJ1827" s="2">
        <v>0</v>
      </c>
      <c r="EK1827" s="2">
        <v>0</v>
      </c>
      <c r="EL1827" s="2">
        <v>0</v>
      </c>
      <c r="EM1827" s="2">
        <v>0</v>
      </c>
      <c r="EN1827" s="2">
        <v>0</v>
      </c>
      <c r="EO1827" s="2">
        <v>0</v>
      </c>
      <c r="EP1827" s="2">
        <v>0</v>
      </c>
      <c r="EQ1827" s="2">
        <v>0</v>
      </c>
      <c r="ER1827" s="2">
        <v>0</v>
      </c>
      <c r="ES1827" s="2">
        <v>0</v>
      </c>
      <c r="ET1827" s="2">
        <v>0</v>
      </c>
      <c r="EU1827" s="2">
        <v>0</v>
      </c>
      <c r="EV1827" s="2">
        <v>0</v>
      </c>
      <c r="EW1827" s="2">
        <v>0</v>
      </c>
      <c r="EX1827" s="2">
        <v>0</v>
      </c>
      <c r="EY1827" s="2">
        <v>0</v>
      </c>
      <c r="EZ1827" s="2">
        <v>0</v>
      </c>
      <c r="FA1827" s="2">
        <v>25</v>
      </c>
      <c r="FB1827" s="2">
        <v>0</v>
      </c>
      <c r="FC1827" s="2">
        <v>0</v>
      </c>
      <c r="FD1827" s="2">
        <v>0</v>
      </c>
      <c r="FE1827" s="2">
        <v>0</v>
      </c>
      <c r="FF1827" s="2">
        <v>0</v>
      </c>
      <c r="FG1827" s="2">
        <v>0</v>
      </c>
      <c r="FH1827" s="2">
        <v>0</v>
      </c>
      <c r="FI1827" s="2">
        <v>0</v>
      </c>
      <c r="FJ1827" s="2">
        <v>0</v>
      </c>
      <c r="FK1827" s="2">
        <v>0</v>
      </c>
      <c r="FL1827" s="2">
        <v>0</v>
      </c>
      <c r="FM1827" s="2">
        <v>0</v>
      </c>
      <c r="FN1827" s="2">
        <v>0</v>
      </c>
      <c r="FO1827" s="2">
        <v>0</v>
      </c>
      <c r="FP1827" s="2">
        <v>0</v>
      </c>
      <c r="FQ1827" s="2">
        <v>0</v>
      </c>
      <c r="FR1827" s="2">
        <v>0</v>
      </c>
      <c r="FS1827" s="2">
        <v>0</v>
      </c>
      <c r="FT1827" s="2">
        <v>0</v>
      </c>
      <c r="FU1827" s="2">
        <v>0</v>
      </c>
      <c r="FV1827" s="2">
        <v>0</v>
      </c>
      <c r="FW1827" s="2">
        <v>0</v>
      </c>
      <c r="FX1827" s="2">
        <v>0</v>
      </c>
      <c r="FY1827" s="2">
        <v>5</v>
      </c>
      <c r="FZ1827" s="2">
        <v>0</v>
      </c>
      <c r="GA1827" s="2">
        <v>0</v>
      </c>
      <c r="GB1827" s="2">
        <v>0</v>
      </c>
      <c r="GC1827" s="2">
        <v>0</v>
      </c>
      <c r="GD1827" s="2">
        <v>40</v>
      </c>
      <c r="GE1827" s="2">
        <v>3</v>
      </c>
      <c r="GF1827" s="2" t="s">
        <v>188</v>
      </c>
    </row>
    <row r="1828" spans="1:188" x14ac:dyDescent="0.7">
      <c r="A1828" s="2">
        <v>1801662</v>
      </c>
      <c r="B1828" s="2" t="s">
        <v>2014</v>
      </c>
      <c r="C1828" s="3">
        <v>41275</v>
      </c>
      <c r="D1828" s="2">
        <v>6</v>
      </c>
      <c r="E1828" s="2">
        <v>3</v>
      </c>
      <c r="F1828" s="2">
        <v>1</v>
      </c>
      <c r="G1828" s="2">
        <v>3</v>
      </c>
      <c r="H1828" s="2">
        <v>3</v>
      </c>
      <c r="I1828" s="2">
        <v>0</v>
      </c>
      <c r="J1828" s="2">
        <v>2</v>
      </c>
      <c r="K1828" s="2">
        <v>0</v>
      </c>
      <c r="L1828" s="2">
        <v>1</v>
      </c>
      <c r="M1828" s="2">
        <v>3</v>
      </c>
      <c r="N1828" s="2">
        <v>0</v>
      </c>
      <c r="O1828" s="2">
        <v>2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1</v>
      </c>
      <c r="AE1828" s="2">
        <v>0</v>
      </c>
      <c r="AF1828" s="2">
        <v>0</v>
      </c>
      <c r="AG1828" s="2">
        <v>0</v>
      </c>
      <c r="AH1828" s="2">
        <v>1</v>
      </c>
      <c r="AI1828" s="2">
        <v>1</v>
      </c>
      <c r="AJ1828" s="2">
        <v>0</v>
      </c>
      <c r="AK1828" s="2">
        <v>0</v>
      </c>
      <c r="AL1828" s="2">
        <v>0</v>
      </c>
      <c r="AM1828" s="2">
        <v>0</v>
      </c>
      <c r="AN1828" s="2">
        <v>1</v>
      </c>
      <c r="AO1828" s="2">
        <v>0</v>
      </c>
      <c r="AP1828" s="2">
        <v>0</v>
      </c>
      <c r="AQ1828" s="2">
        <v>0</v>
      </c>
      <c r="AR1828" s="2">
        <v>1</v>
      </c>
      <c r="AS1828" s="2">
        <v>0</v>
      </c>
      <c r="AT1828" s="2">
        <v>0</v>
      </c>
      <c r="AU1828" s="2">
        <v>0</v>
      </c>
      <c r="AV1828" s="2">
        <v>1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79.5</v>
      </c>
      <c r="CG1828" s="2">
        <v>54</v>
      </c>
      <c r="CH1828" s="2">
        <v>25.5</v>
      </c>
      <c r="CI1828" s="2">
        <v>0</v>
      </c>
      <c r="CJ1828" s="2">
        <v>44</v>
      </c>
      <c r="CK1828" s="2">
        <v>0</v>
      </c>
      <c r="CL1828" s="2">
        <v>10</v>
      </c>
      <c r="CM1828" s="2">
        <v>0</v>
      </c>
      <c r="CN1828" s="2">
        <v>25.5</v>
      </c>
      <c r="CO1828" s="2">
        <v>0</v>
      </c>
      <c r="CP1828" s="2">
        <v>44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25.5</v>
      </c>
      <c r="DC1828" s="2">
        <v>0</v>
      </c>
      <c r="DD1828" s="2">
        <v>44</v>
      </c>
      <c r="DE1828" s="2">
        <v>0</v>
      </c>
      <c r="DF1828" s="2">
        <v>10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0</v>
      </c>
      <c r="EE1828" s="2">
        <v>0</v>
      </c>
      <c r="EF1828" s="2">
        <v>25.5</v>
      </c>
      <c r="EG1828" s="2">
        <v>0</v>
      </c>
      <c r="EH1828" s="2">
        <v>0</v>
      </c>
      <c r="EI1828" s="2">
        <v>0</v>
      </c>
      <c r="EJ1828" s="2">
        <v>0</v>
      </c>
      <c r="EK1828" s="2">
        <v>0</v>
      </c>
      <c r="EL1828" s="2">
        <v>0</v>
      </c>
      <c r="EM1828" s="2">
        <v>0</v>
      </c>
      <c r="EN1828" s="2">
        <v>0</v>
      </c>
      <c r="EO1828" s="2">
        <v>0</v>
      </c>
      <c r="EP1828" s="2">
        <v>0</v>
      </c>
      <c r="EQ1828" s="2">
        <v>0</v>
      </c>
      <c r="ER1828" s="2">
        <v>0</v>
      </c>
      <c r="ES1828" s="2">
        <v>0</v>
      </c>
      <c r="ET1828" s="2">
        <v>0</v>
      </c>
      <c r="EU1828" s="2">
        <v>0</v>
      </c>
      <c r="EV1828" s="2">
        <v>0</v>
      </c>
      <c r="EW1828" s="2">
        <v>0</v>
      </c>
      <c r="EX1828" s="2">
        <v>0</v>
      </c>
      <c r="EY1828" s="2">
        <v>0</v>
      </c>
      <c r="EZ1828" s="2">
        <v>24</v>
      </c>
      <c r="FA1828" s="2">
        <v>0</v>
      </c>
      <c r="FB1828" s="2">
        <v>0</v>
      </c>
      <c r="FC1828" s="2">
        <v>20</v>
      </c>
      <c r="FD1828" s="2">
        <v>0</v>
      </c>
      <c r="FE1828" s="2">
        <v>0</v>
      </c>
      <c r="FF1828" s="2">
        <v>0</v>
      </c>
      <c r="FG1828" s="2">
        <v>0</v>
      </c>
      <c r="FH1828" s="2">
        <v>0</v>
      </c>
      <c r="FI1828" s="2">
        <v>0</v>
      </c>
      <c r="FJ1828" s="2">
        <v>0</v>
      </c>
      <c r="FK1828" s="2">
        <v>0</v>
      </c>
      <c r="FL1828" s="2">
        <v>0</v>
      </c>
      <c r="FM1828" s="2">
        <v>0</v>
      </c>
      <c r="FN1828" s="2">
        <v>0</v>
      </c>
      <c r="FO1828" s="2">
        <v>0</v>
      </c>
      <c r="FP1828" s="2">
        <v>0</v>
      </c>
      <c r="FQ1828" s="2">
        <v>0</v>
      </c>
      <c r="FR1828" s="2">
        <v>0</v>
      </c>
      <c r="FS1828" s="2">
        <v>0</v>
      </c>
      <c r="FT1828" s="2">
        <v>0</v>
      </c>
      <c r="FU1828" s="2">
        <v>0</v>
      </c>
      <c r="FV1828" s="2">
        <v>0</v>
      </c>
      <c r="FW1828" s="2">
        <v>0</v>
      </c>
      <c r="FX1828" s="2">
        <v>10</v>
      </c>
      <c r="FY1828" s="2">
        <v>0</v>
      </c>
      <c r="FZ1828" s="2">
        <v>0</v>
      </c>
      <c r="GA1828" s="2">
        <v>0</v>
      </c>
      <c r="GB1828" s="2">
        <v>0</v>
      </c>
      <c r="GC1828" s="2">
        <v>0</v>
      </c>
      <c r="GD1828" s="2">
        <v>79.5</v>
      </c>
      <c r="GE1828" s="2">
        <v>6</v>
      </c>
      <c r="GF1828" s="2" t="s">
        <v>188</v>
      </c>
    </row>
    <row r="1829" spans="1:188" x14ac:dyDescent="0.7">
      <c r="A1829" s="2">
        <v>1802082</v>
      </c>
      <c r="B1829" s="2" t="s">
        <v>2015</v>
      </c>
      <c r="C1829" s="3">
        <v>41640</v>
      </c>
      <c r="D1829" s="2">
        <v>5</v>
      </c>
      <c r="E1829" s="2">
        <v>3</v>
      </c>
      <c r="F1829" s="2">
        <v>1</v>
      </c>
      <c r="G1829" s="2">
        <v>3</v>
      </c>
      <c r="H1829" s="2">
        <v>0</v>
      </c>
      <c r="I1829" s="2">
        <v>1</v>
      </c>
      <c r="J1829" s="2">
        <v>0</v>
      </c>
      <c r="K1829" s="2">
        <v>1</v>
      </c>
      <c r="L1829" s="2">
        <v>0</v>
      </c>
      <c r="M1829" s="2">
        <v>1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1</v>
      </c>
      <c r="AI1829" s="2">
        <v>1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0</v>
      </c>
      <c r="AP1829" s="2">
        <v>0</v>
      </c>
      <c r="AQ1829" s="2">
        <v>0</v>
      </c>
      <c r="AR1829" s="2">
        <v>1</v>
      </c>
      <c r="AS1829" s="2">
        <v>0</v>
      </c>
      <c r="AT1829" s="2">
        <v>0</v>
      </c>
      <c r="AU1829" s="2">
        <v>0</v>
      </c>
      <c r="AV1829" s="2">
        <v>1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100</v>
      </c>
      <c r="CG1829" s="2">
        <v>148</v>
      </c>
      <c r="CH1829" s="2">
        <v>0</v>
      </c>
      <c r="CI1829" s="2">
        <v>50</v>
      </c>
      <c r="CJ1829" s="2">
        <v>0</v>
      </c>
      <c r="CK1829" s="2">
        <v>50</v>
      </c>
      <c r="CL1829" s="2">
        <v>0</v>
      </c>
      <c r="CM1829" s="2">
        <v>0</v>
      </c>
      <c r="CN1829" s="2">
        <v>0</v>
      </c>
      <c r="CO1829" s="2">
        <v>50</v>
      </c>
      <c r="CP1829" s="2">
        <v>0</v>
      </c>
      <c r="CQ1829" s="2">
        <v>50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50</v>
      </c>
      <c r="DC1829" s="2">
        <v>0</v>
      </c>
      <c r="DD1829" s="2">
        <v>50</v>
      </c>
      <c r="DE1829" s="2">
        <v>0</v>
      </c>
      <c r="DF1829" s="2">
        <v>98</v>
      </c>
      <c r="DG1829" s="2">
        <v>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0</v>
      </c>
      <c r="EE1829" s="2">
        <v>0</v>
      </c>
      <c r="EF1829" s="2">
        <v>0</v>
      </c>
      <c r="EG1829" s="2">
        <v>0</v>
      </c>
      <c r="EH1829" s="2">
        <v>0</v>
      </c>
      <c r="EI1829" s="2">
        <v>0</v>
      </c>
      <c r="EJ1829" s="2">
        <v>0</v>
      </c>
      <c r="EK1829" s="2">
        <v>50</v>
      </c>
      <c r="EL1829" s="2">
        <v>0</v>
      </c>
      <c r="EM1829" s="2">
        <v>0</v>
      </c>
      <c r="EN1829" s="2">
        <v>0</v>
      </c>
      <c r="EO1829" s="2">
        <v>0</v>
      </c>
      <c r="EP1829" s="2">
        <v>0</v>
      </c>
      <c r="EQ1829" s="2">
        <v>0</v>
      </c>
      <c r="ER1829" s="2">
        <v>0</v>
      </c>
      <c r="ES1829" s="2">
        <v>0</v>
      </c>
      <c r="ET1829" s="2">
        <v>0</v>
      </c>
      <c r="EU1829" s="2">
        <v>0</v>
      </c>
      <c r="EV1829" s="2">
        <v>0</v>
      </c>
      <c r="EW1829" s="2">
        <v>0</v>
      </c>
      <c r="EX1829" s="2">
        <v>0</v>
      </c>
      <c r="EY1829" s="2">
        <v>0</v>
      </c>
      <c r="EZ1829" s="2">
        <v>0</v>
      </c>
      <c r="FA1829" s="2">
        <v>0</v>
      </c>
      <c r="FB1829" s="2">
        <v>0</v>
      </c>
      <c r="FC1829" s="2">
        <v>0</v>
      </c>
      <c r="FD1829" s="2">
        <v>0</v>
      </c>
      <c r="FE1829" s="2">
        <v>0</v>
      </c>
      <c r="FF1829" s="2">
        <v>0</v>
      </c>
      <c r="FG1829" s="2">
        <v>0</v>
      </c>
      <c r="FH1829" s="2">
        <v>0</v>
      </c>
      <c r="FI1829" s="2">
        <v>0</v>
      </c>
      <c r="FJ1829" s="2">
        <v>0</v>
      </c>
      <c r="FK1829" s="2">
        <v>0</v>
      </c>
      <c r="FL1829" s="2">
        <v>0</v>
      </c>
      <c r="FM1829" s="2">
        <v>50</v>
      </c>
      <c r="FN1829" s="2">
        <v>0</v>
      </c>
      <c r="FO1829" s="2">
        <v>0</v>
      </c>
      <c r="FP1829" s="2">
        <v>0</v>
      </c>
      <c r="FQ1829" s="2">
        <v>0</v>
      </c>
      <c r="FR1829" s="2">
        <v>0</v>
      </c>
      <c r="FS1829" s="2">
        <v>0</v>
      </c>
      <c r="FT1829" s="2">
        <v>0</v>
      </c>
      <c r="FU1829" s="2">
        <v>0</v>
      </c>
      <c r="FV1829" s="2">
        <v>0</v>
      </c>
      <c r="FW1829" s="2">
        <v>0</v>
      </c>
      <c r="FX1829" s="2">
        <v>0</v>
      </c>
      <c r="FY1829" s="2">
        <v>0</v>
      </c>
      <c r="FZ1829" s="2">
        <v>0</v>
      </c>
      <c r="GA1829" s="2">
        <v>0</v>
      </c>
      <c r="GB1829" s="2">
        <v>0</v>
      </c>
      <c r="GC1829" s="2">
        <v>0</v>
      </c>
      <c r="GD1829" s="2">
        <v>100</v>
      </c>
      <c r="GE1829" s="2">
        <v>2</v>
      </c>
      <c r="GF1829" s="2" t="s">
        <v>188</v>
      </c>
    </row>
    <row r="1830" spans="1:188" x14ac:dyDescent="0.7">
      <c r="A1830" s="2">
        <v>1802832</v>
      </c>
      <c r="B1830" s="2" t="s">
        <v>2016</v>
      </c>
      <c r="C1830" s="3">
        <v>41640</v>
      </c>
      <c r="D1830" s="2">
        <v>5</v>
      </c>
      <c r="E1830" s="2">
        <v>3</v>
      </c>
      <c r="F1830" s="2">
        <v>1</v>
      </c>
      <c r="G1830" s="2">
        <v>3</v>
      </c>
      <c r="H1830" s="2">
        <v>0</v>
      </c>
      <c r="I1830" s="2">
        <v>1</v>
      </c>
      <c r="J1830" s="2">
        <v>0</v>
      </c>
      <c r="K1830" s="2">
        <v>1</v>
      </c>
      <c r="L1830" s="2">
        <v>0</v>
      </c>
      <c r="M1830" s="2">
        <v>1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1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1</v>
      </c>
      <c r="AI1830" s="2">
        <v>1</v>
      </c>
      <c r="AJ1830" s="2">
        <v>0</v>
      </c>
      <c r="AK1830" s="2">
        <v>0</v>
      </c>
      <c r="AL1830" s="2">
        <v>0</v>
      </c>
      <c r="AM1830" s="2">
        <v>0</v>
      </c>
      <c r="AN1830" s="2">
        <v>1</v>
      </c>
      <c r="AO1830" s="2">
        <v>0</v>
      </c>
      <c r="AP1830" s="2">
        <v>0</v>
      </c>
      <c r="AQ1830" s="2">
        <v>0</v>
      </c>
      <c r="AR1830" s="2">
        <v>1</v>
      </c>
      <c r="AS1830" s="2">
        <v>0</v>
      </c>
      <c r="AT1830" s="2">
        <v>0</v>
      </c>
      <c r="AU1830" s="2">
        <v>0</v>
      </c>
      <c r="AV1830" s="2">
        <v>1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70</v>
      </c>
      <c r="CG1830" s="2">
        <v>70</v>
      </c>
      <c r="CH1830" s="2">
        <v>0</v>
      </c>
      <c r="CI1830" s="2">
        <v>50</v>
      </c>
      <c r="CJ1830" s="2">
        <v>0</v>
      </c>
      <c r="CK1830" s="2">
        <v>20</v>
      </c>
      <c r="CL1830" s="2">
        <v>0</v>
      </c>
      <c r="CM1830" s="2">
        <v>0</v>
      </c>
      <c r="CN1830" s="2">
        <v>0</v>
      </c>
      <c r="CO1830" s="2">
        <v>50</v>
      </c>
      <c r="CP1830" s="2">
        <v>0</v>
      </c>
      <c r="CQ1830" s="2">
        <v>20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50</v>
      </c>
      <c r="DC1830" s="2">
        <v>0</v>
      </c>
      <c r="DD1830" s="2">
        <v>20</v>
      </c>
      <c r="DE1830" s="2">
        <v>0</v>
      </c>
      <c r="DF1830" s="2">
        <v>50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0</v>
      </c>
      <c r="ED1830" s="2">
        <v>0</v>
      </c>
      <c r="EE1830" s="2">
        <v>0</v>
      </c>
      <c r="EF1830" s="2">
        <v>0</v>
      </c>
      <c r="EG1830" s="2">
        <v>0</v>
      </c>
      <c r="EH1830" s="2">
        <v>0</v>
      </c>
      <c r="EI1830" s="2">
        <v>0</v>
      </c>
      <c r="EJ1830" s="2">
        <v>0</v>
      </c>
      <c r="EK1830" s="2">
        <v>0</v>
      </c>
      <c r="EL1830" s="2">
        <v>0</v>
      </c>
      <c r="EM1830" s="2">
        <v>0</v>
      </c>
      <c r="EN1830" s="2">
        <v>0</v>
      </c>
      <c r="EO1830" s="2">
        <v>0</v>
      </c>
      <c r="EP1830" s="2">
        <v>50</v>
      </c>
      <c r="EQ1830" s="2">
        <v>0</v>
      </c>
      <c r="ER1830" s="2">
        <v>0</v>
      </c>
      <c r="ES1830" s="2">
        <v>0</v>
      </c>
      <c r="ET1830" s="2">
        <v>0</v>
      </c>
      <c r="EU1830" s="2">
        <v>0</v>
      </c>
      <c r="EV1830" s="2">
        <v>0</v>
      </c>
      <c r="EW1830" s="2">
        <v>0</v>
      </c>
      <c r="EX1830" s="2">
        <v>0</v>
      </c>
      <c r="EY1830" s="2">
        <v>0</v>
      </c>
      <c r="EZ1830" s="2">
        <v>0</v>
      </c>
      <c r="FA1830" s="2">
        <v>0</v>
      </c>
      <c r="FB1830" s="2">
        <v>0</v>
      </c>
      <c r="FC1830" s="2">
        <v>0</v>
      </c>
      <c r="FD1830" s="2">
        <v>0</v>
      </c>
      <c r="FE1830" s="2">
        <v>0</v>
      </c>
      <c r="FF1830" s="2">
        <v>20</v>
      </c>
      <c r="FG1830" s="2">
        <v>0</v>
      </c>
      <c r="FH1830" s="2">
        <v>0</v>
      </c>
      <c r="FI1830" s="2">
        <v>0</v>
      </c>
      <c r="FJ1830" s="2">
        <v>0</v>
      </c>
      <c r="FK1830" s="2">
        <v>0</v>
      </c>
      <c r="FL1830" s="2">
        <v>0</v>
      </c>
      <c r="FM1830" s="2">
        <v>0</v>
      </c>
      <c r="FN1830" s="2">
        <v>0</v>
      </c>
      <c r="FO1830" s="2">
        <v>0</v>
      </c>
      <c r="FP1830" s="2">
        <v>0</v>
      </c>
      <c r="FQ1830" s="2">
        <v>0</v>
      </c>
      <c r="FR1830" s="2">
        <v>0</v>
      </c>
      <c r="FS1830" s="2">
        <v>0</v>
      </c>
      <c r="FT1830" s="2">
        <v>0</v>
      </c>
      <c r="FU1830" s="2">
        <v>0</v>
      </c>
      <c r="FV1830" s="2">
        <v>0</v>
      </c>
      <c r="FW1830" s="2">
        <v>0</v>
      </c>
      <c r="FX1830" s="2">
        <v>0</v>
      </c>
      <c r="FY1830" s="2">
        <v>0</v>
      </c>
      <c r="FZ1830" s="2">
        <v>0</v>
      </c>
      <c r="GA1830" s="2">
        <v>0</v>
      </c>
      <c r="GB1830" s="2">
        <v>0</v>
      </c>
      <c r="GC1830" s="2">
        <v>0</v>
      </c>
      <c r="GD1830" s="2">
        <v>70</v>
      </c>
      <c r="GE1830" s="2">
        <v>2</v>
      </c>
      <c r="GF1830" s="2" t="s">
        <v>188</v>
      </c>
    </row>
    <row r="1831" spans="1:188" x14ac:dyDescent="0.7">
      <c r="A1831" s="2">
        <v>1804683</v>
      </c>
      <c r="B1831" s="2" t="s">
        <v>2017</v>
      </c>
      <c r="C1831" s="3">
        <v>41640</v>
      </c>
      <c r="D1831" s="2">
        <v>5</v>
      </c>
      <c r="E1831" s="2">
        <v>3</v>
      </c>
      <c r="F1831" s="2">
        <v>1</v>
      </c>
      <c r="G1831" s="2">
        <v>3</v>
      </c>
      <c r="H1831" s="2">
        <v>0</v>
      </c>
      <c r="I1831" s="2">
        <v>1</v>
      </c>
      <c r="J1831" s="2">
        <v>0</v>
      </c>
      <c r="K1831" s="2">
        <v>1</v>
      </c>
      <c r="L1831" s="2">
        <v>0</v>
      </c>
      <c r="M1831" s="2">
        <v>1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1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1</v>
      </c>
      <c r="AI1831" s="2">
        <v>1</v>
      </c>
      <c r="AJ1831" s="2">
        <v>0</v>
      </c>
      <c r="AK1831" s="2">
        <v>0</v>
      </c>
      <c r="AL1831" s="2">
        <v>0</v>
      </c>
      <c r="AM1831" s="2">
        <v>0</v>
      </c>
      <c r="AN1831" s="2">
        <v>1</v>
      </c>
      <c r="AO1831" s="2">
        <v>0</v>
      </c>
      <c r="AP1831" s="2">
        <v>0</v>
      </c>
      <c r="AQ1831" s="2">
        <v>0</v>
      </c>
      <c r="AR1831" s="2">
        <v>1</v>
      </c>
      <c r="AS1831" s="2">
        <v>0</v>
      </c>
      <c r="AT1831" s="2">
        <v>0</v>
      </c>
      <c r="AU1831" s="2">
        <v>0</v>
      </c>
      <c r="AV1831" s="2">
        <v>1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50</v>
      </c>
      <c r="CG1831" s="2">
        <v>50</v>
      </c>
      <c r="CH1831" s="2">
        <v>0</v>
      </c>
      <c r="CI1831" s="2">
        <v>25</v>
      </c>
      <c r="CJ1831" s="2">
        <v>0</v>
      </c>
      <c r="CK1831" s="2">
        <v>25</v>
      </c>
      <c r="CL1831" s="2">
        <v>0</v>
      </c>
      <c r="CM1831" s="2">
        <v>0</v>
      </c>
      <c r="CN1831" s="2">
        <v>0</v>
      </c>
      <c r="CO1831" s="2">
        <v>25</v>
      </c>
      <c r="CP1831" s="2">
        <v>0</v>
      </c>
      <c r="CQ1831" s="2">
        <v>25</v>
      </c>
      <c r="CR1831" s="2">
        <v>0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25</v>
      </c>
      <c r="DC1831" s="2">
        <v>0</v>
      </c>
      <c r="DD1831" s="2">
        <v>25</v>
      </c>
      <c r="DE1831" s="2">
        <v>0</v>
      </c>
      <c r="DF1831" s="2">
        <v>25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">
        <v>0</v>
      </c>
      <c r="DX1831" s="2">
        <v>0</v>
      </c>
      <c r="DY1831" s="2">
        <v>0</v>
      </c>
      <c r="DZ1831" s="2">
        <v>0</v>
      </c>
      <c r="EA1831" s="2">
        <v>0</v>
      </c>
      <c r="EB1831" s="2">
        <v>0</v>
      </c>
      <c r="EC1831" s="2">
        <v>0</v>
      </c>
      <c r="ED1831" s="2">
        <v>0</v>
      </c>
      <c r="EE1831" s="2">
        <v>0</v>
      </c>
      <c r="EF1831" s="2">
        <v>0</v>
      </c>
      <c r="EG1831" s="2">
        <v>0</v>
      </c>
      <c r="EH1831" s="2">
        <v>0</v>
      </c>
      <c r="EI1831" s="2">
        <v>0</v>
      </c>
      <c r="EJ1831" s="2">
        <v>0</v>
      </c>
      <c r="EK1831" s="2">
        <v>0</v>
      </c>
      <c r="EL1831" s="2">
        <v>0</v>
      </c>
      <c r="EM1831" s="2">
        <v>0</v>
      </c>
      <c r="EN1831" s="2">
        <v>0</v>
      </c>
      <c r="EO1831" s="2">
        <v>0</v>
      </c>
      <c r="EP1831" s="2">
        <v>0</v>
      </c>
      <c r="EQ1831" s="2">
        <v>0</v>
      </c>
      <c r="ER1831" s="2">
        <v>0</v>
      </c>
      <c r="ES1831" s="2">
        <v>25</v>
      </c>
      <c r="ET1831" s="2">
        <v>0</v>
      </c>
      <c r="EU1831" s="2">
        <v>0</v>
      </c>
      <c r="EV1831" s="2">
        <v>0</v>
      </c>
      <c r="EW1831" s="2">
        <v>0</v>
      </c>
      <c r="EX1831" s="2">
        <v>0</v>
      </c>
      <c r="EY1831" s="2">
        <v>0</v>
      </c>
      <c r="EZ1831" s="2">
        <v>0</v>
      </c>
      <c r="FA1831" s="2">
        <v>0</v>
      </c>
      <c r="FB1831" s="2">
        <v>0</v>
      </c>
      <c r="FC1831" s="2">
        <v>0</v>
      </c>
      <c r="FD1831" s="2">
        <v>0</v>
      </c>
      <c r="FE1831" s="2">
        <v>0</v>
      </c>
      <c r="FF1831" s="2">
        <v>0</v>
      </c>
      <c r="FG1831" s="2">
        <v>0</v>
      </c>
      <c r="FH1831" s="2">
        <v>0</v>
      </c>
      <c r="FI1831" s="2">
        <v>0</v>
      </c>
      <c r="FJ1831" s="2">
        <v>0</v>
      </c>
      <c r="FK1831" s="2">
        <v>0</v>
      </c>
      <c r="FL1831" s="2">
        <v>0</v>
      </c>
      <c r="FM1831" s="2">
        <v>0</v>
      </c>
      <c r="FN1831" s="2">
        <v>0</v>
      </c>
      <c r="FO1831" s="2">
        <v>0</v>
      </c>
      <c r="FP1831" s="2">
        <v>0</v>
      </c>
      <c r="FQ1831" s="2">
        <v>25</v>
      </c>
      <c r="FR1831" s="2">
        <v>0</v>
      </c>
      <c r="FS1831" s="2">
        <v>0</v>
      </c>
      <c r="FT1831" s="2">
        <v>0</v>
      </c>
      <c r="FU1831" s="2">
        <v>0</v>
      </c>
      <c r="FV1831" s="2">
        <v>0</v>
      </c>
      <c r="FW1831" s="2">
        <v>0</v>
      </c>
      <c r="FX1831" s="2">
        <v>0</v>
      </c>
      <c r="FY1831" s="2">
        <v>0</v>
      </c>
      <c r="FZ1831" s="2">
        <v>0</v>
      </c>
      <c r="GA1831" s="2">
        <v>0</v>
      </c>
      <c r="GB1831" s="2">
        <v>0</v>
      </c>
      <c r="GC1831" s="2">
        <v>0</v>
      </c>
      <c r="GD1831" s="2">
        <v>50</v>
      </c>
      <c r="GE1831" s="2">
        <v>2</v>
      </c>
      <c r="GF1831" s="2" t="s">
        <v>188</v>
      </c>
    </row>
    <row r="1832" spans="1:188" x14ac:dyDescent="0.7">
      <c r="A1832" s="2">
        <v>1805473</v>
      </c>
      <c r="B1832" s="2" t="s">
        <v>2018</v>
      </c>
      <c r="C1832" s="3">
        <v>41275</v>
      </c>
      <c r="D1832" s="2">
        <v>6</v>
      </c>
      <c r="E1832" s="2">
        <v>3</v>
      </c>
      <c r="F1832" s="2">
        <v>1</v>
      </c>
      <c r="G1832" s="2">
        <v>3</v>
      </c>
      <c r="H1832" s="2">
        <v>5</v>
      </c>
      <c r="I1832" s="2">
        <v>0</v>
      </c>
      <c r="J1832" s="2">
        <v>2</v>
      </c>
      <c r="K1832" s="2">
        <v>0</v>
      </c>
      <c r="L1832" s="2">
        <v>2</v>
      </c>
      <c r="M1832" s="2">
        <v>5</v>
      </c>
      <c r="N1832" s="2">
        <v>0</v>
      </c>
      <c r="O1832" s="2">
        <v>2</v>
      </c>
      <c r="P1832" s="2">
        <v>0</v>
      </c>
      <c r="Q1832" s="2">
        <v>2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1</v>
      </c>
      <c r="AE1832" s="2">
        <v>0</v>
      </c>
      <c r="AF1832" s="2">
        <v>0</v>
      </c>
      <c r="AG1832" s="2">
        <v>0</v>
      </c>
      <c r="AH1832" s="2">
        <v>1</v>
      </c>
      <c r="AI1832" s="2">
        <v>1</v>
      </c>
      <c r="AJ1832" s="2">
        <v>0</v>
      </c>
      <c r="AK1832" s="2">
        <v>0</v>
      </c>
      <c r="AL1832" s="2">
        <v>0</v>
      </c>
      <c r="AM1832" s="2">
        <v>0</v>
      </c>
      <c r="AN1832" s="2">
        <v>1</v>
      </c>
      <c r="AO1832" s="2">
        <v>0</v>
      </c>
      <c r="AP1832" s="2">
        <v>0</v>
      </c>
      <c r="AQ1832" s="2">
        <v>0</v>
      </c>
      <c r="AR1832" s="2">
        <v>1</v>
      </c>
      <c r="AS1832" s="2">
        <v>0</v>
      </c>
      <c r="AT1832" s="2">
        <v>0</v>
      </c>
      <c r="AU1832" s="2">
        <v>0</v>
      </c>
      <c r="AV1832" s="2">
        <v>1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540.95000000000005</v>
      </c>
      <c r="CG1832" s="2">
        <v>366.41</v>
      </c>
      <c r="CH1832" s="2">
        <v>174.54</v>
      </c>
      <c r="CI1832" s="2">
        <v>0</v>
      </c>
      <c r="CJ1832" s="2">
        <v>220.92</v>
      </c>
      <c r="CK1832" s="2">
        <v>0</v>
      </c>
      <c r="CL1832" s="2">
        <v>145.49</v>
      </c>
      <c r="CM1832" s="2">
        <v>0</v>
      </c>
      <c r="CN1832" s="2">
        <v>174.54</v>
      </c>
      <c r="CO1832" s="2">
        <v>0</v>
      </c>
      <c r="CP1832" s="2">
        <v>220.92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174.54</v>
      </c>
      <c r="DC1832" s="2">
        <v>0</v>
      </c>
      <c r="DD1832" s="2">
        <v>220.92</v>
      </c>
      <c r="DE1832" s="2">
        <v>0</v>
      </c>
      <c r="DF1832" s="2">
        <v>145.49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  <c r="DX1832" s="2">
        <v>15.11</v>
      </c>
      <c r="DY1832" s="2">
        <v>0</v>
      </c>
      <c r="DZ1832" s="2">
        <v>0</v>
      </c>
      <c r="EA1832" s="2">
        <v>0</v>
      </c>
      <c r="EB1832" s="2">
        <v>0</v>
      </c>
      <c r="EC1832" s="2">
        <v>0</v>
      </c>
      <c r="ED1832" s="2">
        <v>52.56</v>
      </c>
      <c r="EE1832" s="2">
        <v>41.87</v>
      </c>
      <c r="EF1832" s="2">
        <v>0</v>
      </c>
      <c r="EG1832" s="2">
        <v>65</v>
      </c>
      <c r="EH1832" s="2">
        <v>0</v>
      </c>
      <c r="EI1832" s="2">
        <v>0</v>
      </c>
      <c r="EJ1832" s="2">
        <v>0</v>
      </c>
      <c r="EK1832" s="2">
        <v>0</v>
      </c>
      <c r="EL1832" s="2">
        <v>0</v>
      </c>
      <c r="EM1832" s="2">
        <v>0</v>
      </c>
      <c r="EN1832" s="2">
        <v>0</v>
      </c>
      <c r="EO1832" s="2">
        <v>0</v>
      </c>
      <c r="EP1832" s="2">
        <v>0</v>
      </c>
      <c r="EQ1832" s="2">
        <v>0</v>
      </c>
      <c r="ER1832" s="2">
        <v>0</v>
      </c>
      <c r="ES1832" s="2">
        <v>0</v>
      </c>
      <c r="ET1832" s="2">
        <v>0</v>
      </c>
      <c r="EU1832" s="2">
        <v>0</v>
      </c>
      <c r="EV1832" s="2">
        <v>0</v>
      </c>
      <c r="EW1832" s="2">
        <v>0</v>
      </c>
      <c r="EX1832" s="2">
        <v>0</v>
      </c>
      <c r="EY1832" s="2">
        <v>0</v>
      </c>
      <c r="EZ1832" s="2">
        <v>0</v>
      </c>
      <c r="FA1832" s="2">
        <v>0</v>
      </c>
      <c r="FB1832" s="2">
        <v>0</v>
      </c>
      <c r="FC1832" s="2">
        <v>0</v>
      </c>
      <c r="FD1832" s="2">
        <v>0</v>
      </c>
      <c r="FE1832" s="2">
        <v>220.92</v>
      </c>
      <c r="FF1832" s="2">
        <v>0</v>
      </c>
      <c r="FG1832" s="2">
        <v>0</v>
      </c>
      <c r="FH1832" s="2">
        <v>0</v>
      </c>
      <c r="FI1832" s="2">
        <v>0</v>
      </c>
      <c r="FJ1832" s="2">
        <v>0</v>
      </c>
      <c r="FK1832" s="2">
        <v>0</v>
      </c>
      <c r="FL1832" s="2">
        <v>0</v>
      </c>
      <c r="FM1832" s="2">
        <v>0</v>
      </c>
      <c r="FN1832" s="2">
        <v>0</v>
      </c>
      <c r="FO1832" s="2">
        <v>0</v>
      </c>
      <c r="FP1832" s="2">
        <v>0</v>
      </c>
      <c r="FQ1832" s="2">
        <v>0</v>
      </c>
      <c r="FR1832" s="2">
        <v>0</v>
      </c>
      <c r="FS1832" s="2">
        <v>0</v>
      </c>
      <c r="FT1832" s="2">
        <v>145.49</v>
      </c>
      <c r="FU1832" s="2">
        <v>0</v>
      </c>
      <c r="FV1832" s="2">
        <v>0</v>
      </c>
      <c r="FW1832" s="2">
        <v>0</v>
      </c>
      <c r="FX1832" s="2">
        <v>0</v>
      </c>
      <c r="FY1832" s="2">
        <v>0</v>
      </c>
      <c r="FZ1832" s="2">
        <v>0</v>
      </c>
      <c r="GA1832" s="2">
        <v>0</v>
      </c>
      <c r="GB1832" s="2">
        <v>0</v>
      </c>
      <c r="GC1832" s="2">
        <v>0</v>
      </c>
      <c r="GD1832" s="2">
        <v>540.95000000000005</v>
      </c>
      <c r="GE1832" s="2">
        <v>9</v>
      </c>
      <c r="GF1832" s="2" t="s">
        <v>188</v>
      </c>
    </row>
    <row r="1833" spans="1:188" x14ac:dyDescent="0.7">
      <c r="A1833" s="2">
        <v>1805935</v>
      </c>
      <c r="B1833" s="2" t="s">
        <v>2019</v>
      </c>
      <c r="C1833" s="3">
        <v>41275</v>
      </c>
      <c r="D1833" s="2">
        <v>6</v>
      </c>
      <c r="E1833" s="2">
        <v>3</v>
      </c>
      <c r="F1833" s="2">
        <v>1</v>
      </c>
      <c r="G1833" s="2">
        <v>3</v>
      </c>
      <c r="H1833" s="2">
        <v>1</v>
      </c>
      <c r="I1833" s="2">
        <v>0</v>
      </c>
      <c r="J1833" s="2">
        <v>2</v>
      </c>
      <c r="K1833" s="2">
        <v>0</v>
      </c>
      <c r="L1833" s="2">
        <v>2</v>
      </c>
      <c r="M1833" s="2">
        <v>1</v>
      </c>
      <c r="N1833" s="2">
        <v>0</v>
      </c>
      <c r="O1833" s="2">
        <v>2</v>
      </c>
      <c r="P1833" s="2">
        <v>0</v>
      </c>
      <c r="Q1833" s="2">
        <v>2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1</v>
      </c>
      <c r="AE1833" s="2">
        <v>0</v>
      </c>
      <c r="AF1833" s="2">
        <v>0</v>
      </c>
      <c r="AG1833" s="2">
        <v>0</v>
      </c>
      <c r="AH1833" s="2">
        <v>1</v>
      </c>
      <c r="AI1833" s="2">
        <v>1</v>
      </c>
      <c r="AJ1833" s="2">
        <v>0</v>
      </c>
      <c r="AK1833" s="2">
        <v>0</v>
      </c>
      <c r="AL1833" s="2">
        <v>0</v>
      </c>
      <c r="AM1833" s="2">
        <v>0</v>
      </c>
      <c r="AN1833" s="2">
        <v>1</v>
      </c>
      <c r="AO1833" s="2">
        <v>0</v>
      </c>
      <c r="AP1833" s="2">
        <v>0</v>
      </c>
      <c r="AQ1833" s="2">
        <v>0</v>
      </c>
      <c r="AR1833" s="2">
        <v>1</v>
      </c>
      <c r="AS1833" s="2">
        <v>0</v>
      </c>
      <c r="AT1833" s="2">
        <v>0</v>
      </c>
      <c r="AU1833" s="2">
        <v>0</v>
      </c>
      <c r="AV1833" s="2">
        <v>1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707.69</v>
      </c>
      <c r="CG1833" s="2">
        <v>682.69</v>
      </c>
      <c r="CH1833" s="2">
        <v>25</v>
      </c>
      <c r="CI1833" s="2">
        <v>0</v>
      </c>
      <c r="CJ1833" s="2">
        <v>580.99</v>
      </c>
      <c r="CK1833" s="2">
        <v>0</v>
      </c>
      <c r="CL1833" s="2">
        <v>101.7</v>
      </c>
      <c r="CM1833" s="2">
        <v>0</v>
      </c>
      <c r="CN1833" s="2">
        <v>25</v>
      </c>
      <c r="CO1833" s="2">
        <v>0</v>
      </c>
      <c r="CP1833" s="2">
        <v>580.99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25</v>
      </c>
      <c r="DC1833" s="2">
        <v>0</v>
      </c>
      <c r="DD1833" s="2">
        <v>580.99</v>
      </c>
      <c r="DE1833" s="2">
        <v>0</v>
      </c>
      <c r="DF1833" s="2">
        <v>101.7</v>
      </c>
      <c r="DG1833" s="2">
        <v>0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  <c r="DX1833" s="2">
        <v>0</v>
      </c>
      <c r="DY1833" s="2">
        <v>0</v>
      </c>
      <c r="DZ1833" s="2">
        <v>25</v>
      </c>
      <c r="EA1833" s="2">
        <v>0</v>
      </c>
      <c r="EB1833" s="2">
        <v>0</v>
      </c>
      <c r="EC1833" s="2">
        <v>0</v>
      </c>
      <c r="ED1833" s="2">
        <v>0</v>
      </c>
      <c r="EE1833" s="2">
        <v>0</v>
      </c>
      <c r="EF1833" s="2">
        <v>0</v>
      </c>
      <c r="EG1833" s="2">
        <v>0</v>
      </c>
      <c r="EH1833" s="2">
        <v>0</v>
      </c>
      <c r="EI1833" s="2">
        <v>0</v>
      </c>
      <c r="EJ1833" s="2">
        <v>0</v>
      </c>
      <c r="EK1833" s="2">
        <v>0</v>
      </c>
      <c r="EL1833" s="2">
        <v>0</v>
      </c>
      <c r="EM1833" s="2">
        <v>0</v>
      </c>
      <c r="EN1833" s="2">
        <v>0</v>
      </c>
      <c r="EO1833" s="2">
        <v>0</v>
      </c>
      <c r="EP1833" s="2">
        <v>0</v>
      </c>
      <c r="EQ1833" s="2">
        <v>0</v>
      </c>
      <c r="ER1833" s="2">
        <v>0</v>
      </c>
      <c r="ES1833" s="2">
        <v>0</v>
      </c>
      <c r="ET1833" s="2">
        <v>0</v>
      </c>
      <c r="EU1833" s="2">
        <v>146.94</v>
      </c>
      <c r="EV1833" s="2">
        <v>0</v>
      </c>
      <c r="EW1833" s="2">
        <v>0</v>
      </c>
      <c r="EX1833" s="2">
        <v>0</v>
      </c>
      <c r="EY1833" s="2">
        <v>0</v>
      </c>
      <c r="EZ1833" s="2">
        <v>0</v>
      </c>
      <c r="FA1833" s="2">
        <v>0</v>
      </c>
      <c r="FB1833" s="2">
        <v>0</v>
      </c>
      <c r="FC1833" s="2">
        <v>0</v>
      </c>
      <c r="FD1833" s="2">
        <v>0</v>
      </c>
      <c r="FE1833" s="2">
        <v>434.05</v>
      </c>
      <c r="FF1833" s="2">
        <v>0</v>
      </c>
      <c r="FG1833" s="2">
        <v>0</v>
      </c>
      <c r="FH1833" s="2">
        <v>0</v>
      </c>
      <c r="FI1833" s="2">
        <v>0</v>
      </c>
      <c r="FJ1833" s="2">
        <v>0</v>
      </c>
      <c r="FK1833" s="2">
        <v>0</v>
      </c>
      <c r="FL1833" s="2">
        <v>0</v>
      </c>
      <c r="FM1833" s="2">
        <v>0</v>
      </c>
      <c r="FN1833" s="2">
        <v>0</v>
      </c>
      <c r="FO1833" s="2">
        <v>0</v>
      </c>
      <c r="FP1833" s="2">
        <v>0</v>
      </c>
      <c r="FQ1833" s="2">
        <v>0</v>
      </c>
      <c r="FR1833" s="2">
        <v>0</v>
      </c>
      <c r="FS1833" s="2">
        <v>0</v>
      </c>
      <c r="FT1833" s="2">
        <v>91.7</v>
      </c>
      <c r="FU1833" s="2">
        <v>0</v>
      </c>
      <c r="FV1833" s="2">
        <v>0</v>
      </c>
      <c r="FW1833" s="2">
        <v>0</v>
      </c>
      <c r="FX1833" s="2">
        <v>0</v>
      </c>
      <c r="FY1833" s="2">
        <v>0</v>
      </c>
      <c r="FZ1833" s="2">
        <v>10</v>
      </c>
      <c r="GA1833" s="2">
        <v>0</v>
      </c>
      <c r="GB1833" s="2">
        <v>0</v>
      </c>
      <c r="GC1833" s="2">
        <v>0</v>
      </c>
      <c r="GD1833" s="2">
        <v>707.69</v>
      </c>
      <c r="GE1833" s="2">
        <v>5</v>
      </c>
      <c r="GF1833" s="2" t="s">
        <v>188</v>
      </c>
    </row>
    <row r="1834" spans="1:188" x14ac:dyDescent="0.7">
      <c r="A1834" s="2">
        <v>1807157</v>
      </c>
      <c r="B1834" s="2" t="s">
        <v>2020</v>
      </c>
      <c r="C1834" s="3">
        <v>41275</v>
      </c>
      <c r="D1834" s="2">
        <v>6</v>
      </c>
      <c r="E1834" s="2">
        <v>3</v>
      </c>
      <c r="F1834" s="2">
        <v>1</v>
      </c>
      <c r="G1834" s="2">
        <v>3</v>
      </c>
      <c r="H1834" s="2">
        <v>1</v>
      </c>
      <c r="I1834" s="2">
        <v>0</v>
      </c>
      <c r="J1834" s="2">
        <v>1</v>
      </c>
      <c r="K1834" s="2">
        <v>0</v>
      </c>
      <c r="L1834" s="2">
        <v>1</v>
      </c>
      <c r="M1834" s="2">
        <v>1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1</v>
      </c>
      <c r="AE1834" s="2">
        <v>0</v>
      </c>
      <c r="AF1834" s="2">
        <v>0</v>
      </c>
      <c r="AG1834" s="2">
        <v>0</v>
      </c>
      <c r="AH1834" s="2">
        <v>1</v>
      </c>
      <c r="AI1834" s="2">
        <v>1</v>
      </c>
      <c r="AJ1834" s="2">
        <v>0</v>
      </c>
      <c r="AK1834" s="2">
        <v>0</v>
      </c>
      <c r="AL1834" s="2">
        <v>0</v>
      </c>
      <c r="AM1834" s="2">
        <v>0</v>
      </c>
      <c r="AN1834" s="2">
        <v>1</v>
      </c>
      <c r="AO1834" s="2">
        <v>0</v>
      </c>
      <c r="AP1834" s="2">
        <v>0</v>
      </c>
      <c r="AQ1834" s="2">
        <v>0</v>
      </c>
      <c r="AR1834" s="2">
        <v>1</v>
      </c>
      <c r="AS1834" s="2">
        <v>0</v>
      </c>
      <c r="AT1834" s="2">
        <v>0</v>
      </c>
      <c r="AU1834" s="2">
        <v>0</v>
      </c>
      <c r="AV1834" s="2">
        <v>1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1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175</v>
      </c>
      <c r="CG1834" s="2">
        <v>75</v>
      </c>
      <c r="CH1834" s="2">
        <v>100</v>
      </c>
      <c r="CI1834" s="2">
        <v>0</v>
      </c>
      <c r="CJ1834" s="2">
        <v>25</v>
      </c>
      <c r="CK1834" s="2">
        <v>0</v>
      </c>
      <c r="CL1834" s="2">
        <v>50</v>
      </c>
      <c r="CM1834" s="2">
        <v>0</v>
      </c>
      <c r="CN1834" s="2">
        <v>100</v>
      </c>
      <c r="CO1834" s="2">
        <v>0</v>
      </c>
      <c r="CP1834" s="2">
        <v>25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100</v>
      </c>
      <c r="DC1834" s="2">
        <v>0</v>
      </c>
      <c r="DD1834" s="2">
        <v>25</v>
      </c>
      <c r="DE1834" s="2">
        <v>0</v>
      </c>
      <c r="DF1834" s="2">
        <v>50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0</v>
      </c>
      <c r="ED1834" s="2">
        <v>0</v>
      </c>
      <c r="EE1834" s="2">
        <v>100</v>
      </c>
      <c r="EF1834" s="2">
        <v>0</v>
      </c>
      <c r="EG1834" s="2">
        <v>0</v>
      </c>
      <c r="EH1834" s="2">
        <v>0</v>
      </c>
      <c r="EI1834" s="2">
        <v>0</v>
      </c>
      <c r="EJ1834" s="2">
        <v>0</v>
      </c>
      <c r="EK1834" s="2">
        <v>0</v>
      </c>
      <c r="EL1834" s="2">
        <v>0</v>
      </c>
      <c r="EM1834" s="2">
        <v>0</v>
      </c>
      <c r="EN1834" s="2">
        <v>0</v>
      </c>
      <c r="EO1834" s="2">
        <v>0</v>
      </c>
      <c r="EP1834" s="2">
        <v>0</v>
      </c>
      <c r="EQ1834" s="2">
        <v>0</v>
      </c>
      <c r="ER1834" s="2">
        <v>0</v>
      </c>
      <c r="ES1834" s="2">
        <v>0</v>
      </c>
      <c r="ET1834" s="2">
        <v>0</v>
      </c>
      <c r="EU1834" s="2">
        <v>0</v>
      </c>
      <c r="EV1834" s="2">
        <v>25</v>
      </c>
      <c r="EW1834" s="2">
        <v>0</v>
      </c>
      <c r="EX1834" s="2">
        <v>0</v>
      </c>
      <c r="EY1834" s="2">
        <v>0</v>
      </c>
      <c r="EZ1834" s="2">
        <v>0</v>
      </c>
      <c r="FA1834" s="2">
        <v>0</v>
      </c>
      <c r="FB1834" s="2">
        <v>0</v>
      </c>
      <c r="FC1834" s="2">
        <v>0</v>
      </c>
      <c r="FD1834" s="2">
        <v>0</v>
      </c>
      <c r="FE1834" s="2">
        <v>0</v>
      </c>
      <c r="FF1834" s="2">
        <v>0</v>
      </c>
      <c r="FG1834" s="2">
        <v>0</v>
      </c>
      <c r="FH1834" s="2">
        <v>0</v>
      </c>
      <c r="FI1834" s="2">
        <v>0</v>
      </c>
      <c r="FJ1834" s="2">
        <v>0</v>
      </c>
      <c r="FK1834" s="2">
        <v>0</v>
      </c>
      <c r="FL1834" s="2">
        <v>0</v>
      </c>
      <c r="FM1834" s="2">
        <v>0</v>
      </c>
      <c r="FN1834" s="2">
        <v>0</v>
      </c>
      <c r="FO1834" s="2">
        <v>0</v>
      </c>
      <c r="FP1834" s="2">
        <v>0</v>
      </c>
      <c r="FQ1834" s="2">
        <v>0</v>
      </c>
      <c r="FR1834" s="2">
        <v>50</v>
      </c>
      <c r="FS1834" s="2">
        <v>0</v>
      </c>
      <c r="FT1834" s="2">
        <v>0</v>
      </c>
      <c r="FU1834" s="2">
        <v>0</v>
      </c>
      <c r="FV1834" s="2">
        <v>0</v>
      </c>
      <c r="FW1834" s="2">
        <v>0</v>
      </c>
      <c r="FX1834" s="2">
        <v>0</v>
      </c>
      <c r="FY1834" s="2">
        <v>0</v>
      </c>
      <c r="FZ1834" s="2">
        <v>0</v>
      </c>
      <c r="GA1834" s="2">
        <v>0</v>
      </c>
      <c r="GB1834" s="2">
        <v>0</v>
      </c>
      <c r="GC1834" s="2">
        <v>0</v>
      </c>
      <c r="GD1834" s="2">
        <v>175</v>
      </c>
      <c r="GE1834" s="2">
        <v>3</v>
      </c>
      <c r="GF1834" s="2" t="s">
        <v>188</v>
      </c>
    </row>
    <row r="1835" spans="1:188" x14ac:dyDescent="0.7">
      <c r="A1835" s="2">
        <v>1807401</v>
      </c>
      <c r="B1835" s="2" t="s">
        <v>2021</v>
      </c>
      <c r="C1835" s="3">
        <v>41640</v>
      </c>
      <c r="D1835" s="2">
        <v>5</v>
      </c>
      <c r="E1835" s="2">
        <v>3</v>
      </c>
      <c r="F1835" s="2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1</v>
      </c>
      <c r="L1835" s="2">
        <v>0</v>
      </c>
      <c r="M1835" s="2">
        <v>1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1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1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>
        <v>0</v>
      </c>
      <c r="AP1835" s="2">
        <v>0</v>
      </c>
      <c r="AQ1835" s="2">
        <v>0</v>
      </c>
      <c r="AR1835" s="2">
        <v>1</v>
      </c>
      <c r="AS1835" s="2">
        <v>0</v>
      </c>
      <c r="AT1835" s="2">
        <v>0</v>
      </c>
      <c r="AU1835" s="2">
        <v>0</v>
      </c>
      <c r="AV1835" s="2">
        <v>1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150</v>
      </c>
      <c r="CG1835" s="2">
        <v>200</v>
      </c>
      <c r="CH1835" s="2">
        <v>0</v>
      </c>
      <c r="CI1835" s="2">
        <v>50</v>
      </c>
      <c r="CJ1835" s="2">
        <v>0</v>
      </c>
      <c r="CK1835" s="2">
        <v>100</v>
      </c>
      <c r="CL1835" s="2">
        <v>0</v>
      </c>
      <c r="CM1835" s="2">
        <v>0</v>
      </c>
      <c r="CN1835" s="2">
        <v>0</v>
      </c>
      <c r="CO1835" s="2">
        <v>50</v>
      </c>
      <c r="CP1835" s="2">
        <v>0</v>
      </c>
      <c r="CQ1835" s="2">
        <v>100</v>
      </c>
      <c r="CR1835" s="2">
        <v>0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2">
        <v>50</v>
      </c>
      <c r="DC1835" s="2">
        <v>0</v>
      </c>
      <c r="DD1835" s="2">
        <v>100</v>
      </c>
      <c r="DE1835" s="2">
        <v>0</v>
      </c>
      <c r="DF1835" s="2">
        <v>100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0</v>
      </c>
      <c r="EE1835" s="2">
        <v>0</v>
      </c>
      <c r="EF1835" s="2">
        <v>0</v>
      </c>
      <c r="EG1835" s="2">
        <v>0</v>
      </c>
      <c r="EH1835" s="2">
        <v>0</v>
      </c>
      <c r="EI1835" s="2">
        <v>50</v>
      </c>
      <c r="EJ1835" s="2">
        <v>0</v>
      </c>
      <c r="EK1835" s="2">
        <v>0</v>
      </c>
      <c r="EL1835" s="2">
        <v>0</v>
      </c>
      <c r="EM1835" s="2">
        <v>0</v>
      </c>
      <c r="EN1835" s="2">
        <v>0</v>
      </c>
      <c r="EO1835" s="2">
        <v>0</v>
      </c>
      <c r="EP1835" s="2">
        <v>0</v>
      </c>
      <c r="EQ1835" s="2">
        <v>0</v>
      </c>
      <c r="ER1835" s="2">
        <v>0</v>
      </c>
      <c r="ES1835" s="2">
        <v>0</v>
      </c>
      <c r="ET1835" s="2">
        <v>0</v>
      </c>
      <c r="EU1835" s="2">
        <v>0</v>
      </c>
      <c r="EV1835" s="2">
        <v>0</v>
      </c>
      <c r="EW1835" s="2">
        <v>0</v>
      </c>
      <c r="EX1835" s="2">
        <v>0</v>
      </c>
      <c r="EY1835" s="2">
        <v>0</v>
      </c>
      <c r="EZ1835" s="2">
        <v>0</v>
      </c>
      <c r="FA1835" s="2">
        <v>0</v>
      </c>
      <c r="FB1835" s="2">
        <v>0</v>
      </c>
      <c r="FC1835" s="2">
        <v>0</v>
      </c>
      <c r="FD1835" s="2">
        <v>0</v>
      </c>
      <c r="FE1835" s="2">
        <v>0</v>
      </c>
      <c r="FF1835" s="2">
        <v>0</v>
      </c>
      <c r="FG1835" s="2">
        <v>0</v>
      </c>
      <c r="FH1835" s="2">
        <v>0</v>
      </c>
      <c r="FI1835" s="2">
        <v>0</v>
      </c>
      <c r="FJ1835" s="2">
        <v>0</v>
      </c>
      <c r="FK1835" s="2">
        <v>0</v>
      </c>
      <c r="FL1835" s="2">
        <v>0</v>
      </c>
      <c r="FM1835" s="2">
        <v>100</v>
      </c>
      <c r="FN1835" s="2">
        <v>0</v>
      </c>
      <c r="FO1835" s="2">
        <v>0</v>
      </c>
      <c r="FP1835" s="2">
        <v>0</v>
      </c>
      <c r="FQ1835" s="2">
        <v>0</v>
      </c>
      <c r="FR1835" s="2">
        <v>0</v>
      </c>
      <c r="FS1835" s="2">
        <v>0</v>
      </c>
      <c r="FT1835" s="2">
        <v>0</v>
      </c>
      <c r="FU1835" s="2">
        <v>0</v>
      </c>
      <c r="FV1835" s="2">
        <v>0</v>
      </c>
      <c r="FW1835" s="2">
        <v>0</v>
      </c>
      <c r="FX1835" s="2">
        <v>0</v>
      </c>
      <c r="FY1835" s="2">
        <v>0</v>
      </c>
      <c r="FZ1835" s="2">
        <v>0</v>
      </c>
      <c r="GA1835" s="2">
        <v>0</v>
      </c>
      <c r="GB1835" s="2">
        <v>0</v>
      </c>
      <c r="GC1835" s="2">
        <v>0</v>
      </c>
      <c r="GD1835" s="2">
        <v>150</v>
      </c>
      <c r="GE1835" s="2">
        <v>2</v>
      </c>
      <c r="GF1835" s="2" t="s">
        <v>188</v>
      </c>
    </row>
    <row r="1836" spans="1:188" x14ac:dyDescent="0.7">
      <c r="A1836" s="2">
        <v>1808866</v>
      </c>
      <c r="B1836" s="2" t="s">
        <v>2022</v>
      </c>
      <c r="C1836" s="3">
        <v>41640</v>
      </c>
      <c r="D1836" s="2">
        <v>5</v>
      </c>
      <c r="E1836" s="2">
        <v>3</v>
      </c>
      <c r="F1836" s="2">
        <v>1</v>
      </c>
      <c r="G1836" s="2">
        <v>3</v>
      </c>
      <c r="H1836" s="2">
        <v>0</v>
      </c>
      <c r="I1836" s="2">
        <v>2</v>
      </c>
      <c r="J1836" s="2">
        <v>0</v>
      </c>
      <c r="K1836" s="2">
        <v>1</v>
      </c>
      <c r="L1836" s="2">
        <v>0</v>
      </c>
      <c r="M1836" s="2">
        <v>2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1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1</v>
      </c>
      <c r="AI1836" s="2">
        <v>1</v>
      </c>
      <c r="AJ1836" s="2">
        <v>0</v>
      </c>
      <c r="AK1836" s="2">
        <v>0</v>
      </c>
      <c r="AL1836" s="2">
        <v>0</v>
      </c>
      <c r="AM1836" s="2">
        <v>0</v>
      </c>
      <c r="AN1836" s="2">
        <v>1</v>
      </c>
      <c r="AO1836" s="2">
        <v>0</v>
      </c>
      <c r="AP1836" s="2">
        <v>0</v>
      </c>
      <c r="AQ1836" s="2">
        <v>0</v>
      </c>
      <c r="AR1836" s="2">
        <v>1</v>
      </c>
      <c r="AS1836" s="2">
        <v>0</v>
      </c>
      <c r="AT1836" s="2">
        <v>0</v>
      </c>
      <c r="AU1836" s="2">
        <v>0</v>
      </c>
      <c r="AV1836" s="2">
        <v>1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236.59</v>
      </c>
      <c r="CG1836" s="2">
        <v>226.59</v>
      </c>
      <c r="CH1836" s="2">
        <v>0</v>
      </c>
      <c r="CI1836" s="2">
        <v>125</v>
      </c>
      <c r="CJ1836" s="2">
        <v>0</v>
      </c>
      <c r="CK1836" s="2">
        <v>111.59</v>
      </c>
      <c r="CL1836" s="2">
        <v>0</v>
      </c>
      <c r="CM1836" s="2">
        <v>0</v>
      </c>
      <c r="CN1836" s="2">
        <v>0</v>
      </c>
      <c r="CO1836" s="2">
        <v>125</v>
      </c>
      <c r="CP1836" s="2">
        <v>0</v>
      </c>
      <c r="CQ1836" s="2">
        <v>111.59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2">
        <v>125</v>
      </c>
      <c r="DC1836" s="2">
        <v>0</v>
      </c>
      <c r="DD1836" s="2">
        <v>111.59</v>
      </c>
      <c r="DE1836" s="2">
        <v>0</v>
      </c>
      <c r="DF1836" s="2">
        <v>115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0</v>
      </c>
      <c r="DV1836" s="2">
        <v>0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0</v>
      </c>
      <c r="EF1836" s="2">
        <v>0</v>
      </c>
      <c r="EG1836" s="2">
        <v>0</v>
      </c>
      <c r="EH1836" s="2">
        <v>0</v>
      </c>
      <c r="EI1836" s="2">
        <v>0</v>
      </c>
      <c r="EJ1836" s="2">
        <v>0</v>
      </c>
      <c r="EK1836" s="2">
        <v>0</v>
      </c>
      <c r="EL1836" s="2">
        <v>0</v>
      </c>
      <c r="EM1836" s="2">
        <v>0</v>
      </c>
      <c r="EN1836" s="2">
        <v>75</v>
      </c>
      <c r="EO1836" s="2">
        <v>0</v>
      </c>
      <c r="EP1836" s="2">
        <v>50</v>
      </c>
      <c r="EQ1836" s="2">
        <v>0</v>
      </c>
      <c r="ER1836" s="2">
        <v>0</v>
      </c>
      <c r="ES1836" s="2">
        <v>0</v>
      </c>
      <c r="ET1836" s="2">
        <v>0</v>
      </c>
      <c r="EU1836" s="2">
        <v>0</v>
      </c>
      <c r="EV1836" s="2">
        <v>0</v>
      </c>
      <c r="EW1836" s="2">
        <v>0</v>
      </c>
      <c r="EX1836" s="2">
        <v>0</v>
      </c>
      <c r="EY1836" s="2">
        <v>0</v>
      </c>
      <c r="EZ1836" s="2">
        <v>0</v>
      </c>
      <c r="FA1836" s="2">
        <v>0</v>
      </c>
      <c r="FB1836" s="2">
        <v>0</v>
      </c>
      <c r="FC1836" s="2">
        <v>0</v>
      </c>
      <c r="FD1836" s="2">
        <v>0</v>
      </c>
      <c r="FE1836" s="2">
        <v>0</v>
      </c>
      <c r="FF1836" s="2">
        <v>0</v>
      </c>
      <c r="FG1836" s="2">
        <v>0</v>
      </c>
      <c r="FH1836" s="2">
        <v>0</v>
      </c>
      <c r="FI1836" s="2">
        <v>0</v>
      </c>
      <c r="FJ1836" s="2">
        <v>0</v>
      </c>
      <c r="FK1836" s="2">
        <v>0</v>
      </c>
      <c r="FL1836" s="2">
        <v>0</v>
      </c>
      <c r="FM1836" s="2">
        <v>0</v>
      </c>
      <c r="FN1836" s="2">
        <v>0</v>
      </c>
      <c r="FO1836" s="2">
        <v>0</v>
      </c>
      <c r="FP1836" s="2">
        <v>0</v>
      </c>
      <c r="FQ1836" s="2">
        <v>111.59</v>
      </c>
      <c r="FR1836" s="2">
        <v>0</v>
      </c>
      <c r="FS1836" s="2">
        <v>0</v>
      </c>
      <c r="FT1836" s="2">
        <v>0</v>
      </c>
      <c r="FU1836" s="2">
        <v>0</v>
      </c>
      <c r="FV1836" s="2">
        <v>0</v>
      </c>
      <c r="FW1836" s="2">
        <v>0</v>
      </c>
      <c r="FX1836" s="2">
        <v>0</v>
      </c>
      <c r="FY1836" s="2">
        <v>0</v>
      </c>
      <c r="FZ1836" s="2">
        <v>0</v>
      </c>
      <c r="GA1836" s="2">
        <v>0</v>
      </c>
      <c r="GB1836" s="2">
        <v>0</v>
      </c>
      <c r="GC1836" s="2">
        <v>0</v>
      </c>
      <c r="GD1836" s="2">
        <v>236.59</v>
      </c>
      <c r="GE1836" s="2">
        <v>3</v>
      </c>
      <c r="GF1836" s="2" t="s">
        <v>188</v>
      </c>
    </row>
    <row r="1837" spans="1:188" x14ac:dyDescent="0.7">
      <c r="A1837" s="2">
        <v>1811343</v>
      </c>
      <c r="B1837" s="2" t="s">
        <v>2023</v>
      </c>
      <c r="C1837" s="3">
        <v>41640</v>
      </c>
      <c r="D1837" s="2">
        <v>5</v>
      </c>
      <c r="E1837" s="2">
        <v>3</v>
      </c>
      <c r="F1837" s="2">
        <v>1</v>
      </c>
      <c r="G1837" s="2">
        <v>3</v>
      </c>
      <c r="H1837" s="2">
        <v>0</v>
      </c>
      <c r="I1837" s="2">
        <v>2</v>
      </c>
      <c r="J1837" s="2">
        <v>0</v>
      </c>
      <c r="K1837" s="2">
        <v>2</v>
      </c>
      <c r="L1837" s="2">
        <v>0</v>
      </c>
      <c r="M1837" s="2">
        <v>2</v>
      </c>
      <c r="N1837" s="2">
        <v>0</v>
      </c>
      <c r="O1837" s="2">
        <v>2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1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1</v>
      </c>
      <c r="AO1837" s="2">
        <v>0</v>
      </c>
      <c r="AP1837" s="2">
        <v>0</v>
      </c>
      <c r="AQ1837" s="2">
        <v>0</v>
      </c>
      <c r="AR1837" s="2">
        <v>1</v>
      </c>
      <c r="AS1837" s="2">
        <v>0</v>
      </c>
      <c r="AT1837" s="2">
        <v>0</v>
      </c>
      <c r="AU1837" s="2">
        <v>0</v>
      </c>
      <c r="AV1837" s="2">
        <v>1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120</v>
      </c>
      <c r="CG1837" s="2">
        <v>100</v>
      </c>
      <c r="CH1837" s="2">
        <v>0</v>
      </c>
      <c r="CI1837" s="2">
        <v>45</v>
      </c>
      <c r="CJ1837" s="2">
        <v>0</v>
      </c>
      <c r="CK1837" s="2">
        <v>75</v>
      </c>
      <c r="CL1837" s="2">
        <v>0</v>
      </c>
      <c r="CM1837" s="2">
        <v>0</v>
      </c>
      <c r="CN1837" s="2">
        <v>0</v>
      </c>
      <c r="CO1837" s="2">
        <v>45</v>
      </c>
      <c r="CP1837" s="2">
        <v>0</v>
      </c>
      <c r="CQ1837" s="2">
        <v>75</v>
      </c>
      <c r="CR1837" s="2">
        <v>0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45</v>
      </c>
      <c r="DC1837" s="2">
        <v>0</v>
      </c>
      <c r="DD1837" s="2">
        <v>75</v>
      </c>
      <c r="DE1837" s="2">
        <v>0</v>
      </c>
      <c r="DF1837" s="2">
        <v>25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0</v>
      </c>
      <c r="EC1837" s="2">
        <v>0</v>
      </c>
      <c r="ED1837" s="2">
        <v>0</v>
      </c>
      <c r="EE1837" s="2">
        <v>0</v>
      </c>
      <c r="EF1837" s="2">
        <v>0</v>
      </c>
      <c r="EG1837" s="2">
        <v>0</v>
      </c>
      <c r="EH1837" s="2">
        <v>0</v>
      </c>
      <c r="EI1837" s="2">
        <v>0</v>
      </c>
      <c r="EJ1837" s="2">
        <v>0</v>
      </c>
      <c r="EK1837" s="2">
        <v>0</v>
      </c>
      <c r="EL1837" s="2">
        <v>0</v>
      </c>
      <c r="EM1837" s="2">
        <v>0</v>
      </c>
      <c r="EN1837" s="2">
        <v>0</v>
      </c>
      <c r="EO1837" s="2">
        <v>0</v>
      </c>
      <c r="EP1837" s="2">
        <v>45</v>
      </c>
      <c r="EQ1837" s="2">
        <v>0</v>
      </c>
      <c r="ER1837" s="2">
        <v>0</v>
      </c>
      <c r="ES1837" s="2">
        <v>0</v>
      </c>
      <c r="ET1837" s="2">
        <v>0</v>
      </c>
      <c r="EU1837" s="2">
        <v>0</v>
      </c>
      <c r="EV1837" s="2">
        <v>0</v>
      </c>
      <c r="EW1837" s="2">
        <v>0</v>
      </c>
      <c r="EX1837" s="2">
        <v>0</v>
      </c>
      <c r="EY1837" s="2">
        <v>0</v>
      </c>
      <c r="EZ1837" s="2">
        <v>0</v>
      </c>
      <c r="FA1837" s="2">
        <v>0</v>
      </c>
      <c r="FB1837" s="2">
        <v>0</v>
      </c>
      <c r="FC1837" s="2">
        <v>0</v>
      </c>
      <c r="FD1837" s="2">
        <v>0</v>
      </c>
      <c r="FE1837" s="2">
        <v>0</v>
      </c>
      <c r="FF1837" s="2">
        <v>0</v>
      </c>
      <c r="FG1837" s="2">
        <v>0</v>
      </c>
      <c r="FH1837" s="2">
        <v>0</v>
      </c>
      <c r="FI1837" s="2">
        <v>0</v>
      </c>
      <c r="FJ1837" s="2">
        <v>0</v>
      </c>
      <c r="FK1837" s="2">
        <v>0</v>
      </c>
      <c r="FL1837" s="2">
        <v>0</v>
      </c>
      <c r="FM1837" s="2">
        <v>0</v>
      </c>
      <c r="FN1837" s="2">
        <v>0</v>
      </c>
      <c r="FO1837" s="2">
        <v>0</v>
      </c>
      <c r="FP1837" s="2">
        <v>75</v>
      </c>
      <c r="FQ1837" s="2">
        <v>0</v>
      </c>
      <c r="FR1837" s="2">
        <v>0</v>
      </c>
      <c r="FS1837" s="2">
        <v>0</v>
      </c>
      <c r="FT1837" s="2">
        <v>0</v>
      </c>
      <c r="FU1837" s="2">
        <v>0</v>
      </c>
      <c r="FV1837" s="2">
        <v>0</v>
      </c>
      <c r="FW1837" s="2">
        <v>0</v>
      </c>
      <c r="FX1837" s="2">
        <v>0</v>
      </c>
      <c r="FY1837" s="2">
        <v>0</v>
      </c>
      <c r="FZ1837" s="2">
        <v>0</v>
      </c>
      <c r="GA1837" s="2">
        <v>0</v>
      </c>
      <c r="GB1837" s="2">
        <v>0</v>
      </c>
      <c r="GC1837" s="2">
        <v>0</v>
      </c>
      <c r="GD1837" s="2">
        <v>120</v>
      </c>
      <c r="GE1837" s="2">
        <v>4</v>
      </c>
      <c r="GF1837" s="2" t="s">
        <v>188</v>
      </c>
    </row>
    <row r="1838" spans="1:188" x14ac:dyDescent="0.7">
      <c r="A1838" s="2">
        <v>1813236</v>
      </c>
      <c r="B1838" s="2" t="s">
        <v>2024</v>
      </c>
      <c r="C1838" s="3">
        <v>41275</v>
      </c>
      <c r="D1838" s="2">
        <v>6</v>
      </c>
      <c r="E1838" s="2">
        <v>4</v>
      </c>
      <c r="F1838" s="2">
        <v>2</v>
      </c>
      <c r="G1838" s="2">
        <v>4</v>
      </c>
      <c r="H1838" s="2">
        <v>4</v>
      </c>
      <c r="I1838" s="2">
        <v>0</v>
      </c>
      <c r="J1838" s="2">
        <v>2</v>
      </c>
      <c r="K1838" s="2">
        <v>0</v>
      </c>
      <c r="L1838" s="2">
        <v>3</v>
      </c>
      <c r="M1838" s="2">
        <v>4</v>
      </c>
      <c r="N1838" s="2">
        <v>0</v>
      </c>
      <c r="O1838" s="2">
        <v>2</v>
      </c>
      <c r="P1838" s="2">
        <v>0</v>
      </c>
      <c r="Q1838" s="2">
        <v>3</v>
      </c>
      <c r="R1838" s="2">
        <v>0</v>
      </c>
      <c r="S1838" s="2">
        <v>0</v>
      </c>
      <c r="T1838" s="2">
        <v>0</v>
      </c>
      <c r="U1838" s="2">
        <v>0</v>
      </c>
      <c r="V1838" s="2">
        <v>1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</v>
      </c>
      <c r="AI1838" s="2">
        <v>1</v>
      </c>
      <c r="AJ1838" s="2">
        <v>0</v>
      </c>
      <c r="AK1838" s="2">
        <v>0</v>
      </c>
      <c r="AL1838" s="2">
        <v>0</v>
      </c>
      <c r="AM1838" s="2">
        <v>0</v>
      </c>
      <c r="AN1838" s="2">
        <v>1</v>
      </c>
      <c r="AO1838" s="2">
        <v>0</v>
      </c>
      <c r="AP1838" s="2">
        <v>0</v>
      </c>
      <c r="AQ1838" s="2">
        <v>0</v>
      </c>
      <c r="AR1838" s="2">
        <v>1</v>
      </c>
      <c r="AS1838" s="2">
        <v>0</v>
      </c>
      <c r="AT1838" s="2">
        <v>0</v>
      </c>
      <c r="AU1838" s="2">
        <v>0</v>
      </c>
      <c r="AV1838" s="2">
        <v>1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1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340</v>
      </c>
      <c r="CG1838" s="2">
        <v>250</v>
      </c>
      <c r="CH1838" s="2">
        <v>240</v>
      </c>
      <c r="CI1838" s="2">
        <v>0</v>
      </c>
      <c r="CJ1838" s="2">
        <v>100</v>
      </c>
      <c r="CK1838" s="2">
        <v>0</v>
      </c>
      <c r="CL1838" s="2">
        <v>150</v>
      </c>
      <c r="CM1838" s="2">
        <v>0</v>
      </c>
      <c r="CN1838" s="2">
        <v>240</v>
      </c>
      <c r="CO1838" s="2">
        <v>0</v>
      </c>
      <c r="CP1838" s="2">
        <v>100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240</v>
      </c>
      <c r="DC1838" s="2">
        <v>0</v>
      </c>
      <c r="DD1838" s="2">
        <v>100</v>
      </c>
      <c r="DE1838" s="2">
        <v>0</v>
      </c>
      <c r="DF1838" s="2">
        <v>150</v>
      </c>
      <c r="DG1838" s="2">
        <v>0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50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40</v>
      </c>
      <c r="EE1838" s="2">
        <v>150</v>
      </c>
      <c r="EF1838" s="2">
        <v>0</v>
      </c>
      <c r="EG1838" s="2">
        <v>0</v>
      </c>
      <c r="EH1838" s="2">
        <v>0</v>
      </c>
      <c r="EI1838" s="2">
        <v>0</v>
      </c>
      <c r="EJ1838" s="2">
        <v>0</v>
      </c>
      <c r="EK1838" s="2">
        <v>0</v>
      </c>
      <c r="EL1838" s="2">
        <v>0</v>
      </c>
      <c r="EM1838" s="2">
        <v>0</v>
      </c>
      <c r="EN1838" s="2">
        <v>0</v>
      </c>
      <c r="EO1838" s="2">
        <v>0</v>
      </c>
      <c r="EP1838" s="2">
        <v>0</v>
      </c>
      <c r="EQ1838" s="2">
        <v>0</v>
      </c>
      <c r="ER1838" s="2">
        <v>0</v>
      </c>
      <c r="ES1838" s="2">
        <v>0</v>
      </c>
      <c r="ET1838" s="2">
        <v>0</v>
      </c>
      <c r="EU1838" s="2">
        <v>0</v>
      </c>
      <c r="EV1838" s="2">
        <v>50</v>
      </c>
      <c r="EW1838" s="2">
        <v>0</v>
      </c>
      <c r="EX1838" s="2">
        <v>0</v>
      </c>
      <c r="EY1838" s="2">
        <v>0</v>
      </c>
      <c r="EZ1838" s="2">
        <v>0</v>
      </c>
      <c r="FA1838" s="2">
        <v>0</v>
      </c>
      <c r="FB1838" s="2">
        <v>0</v>
      </c>
      <c r="FC1838" s="2">
        <v>50</v>
      </c>
      <c r="FD1838" s="2">
        <v>0</v>
      </c>
      <c r="FE1838" s="2">
        <v>0</v>
      </c>
      <c r="FF1838" s="2">
        <v>0</v>
      </c>
      <c r="FG1838" s="2">
        <v>0</v>
      </c>
      <c r="FH1838" s="2">
        <v>0</v>
      </c>
      <c r="FI1838" s="2">
        <v>0</v>
      </c>
      <c r="FJ1838" s="2">
        <v>0</v>
      </c>
      <c r="FK1838" s="2">
        <v>0</v>
      </c>
      <c r="FL1838" s="2">
        <v>0</v>
      </c>
      <c r="FM1838" s="2">
        <v>0</v>
      </c>
      <c r="FN1838" s="2">
        <v>0</v>
      </c>
      <c r="FO1838" s="2">
        <v>0</v>
      </c>
      <c r="FP1838" s="2">
        <v>0</v>
      </c>
      <c r="FQ1838" s="2">
        <v>0</v>
      </c>
      <c r="FR1838" s="2">
        <v>0</v>
      </c>
      <c r="FS1838" s="2">
        <v>0</v>
      </c>
      <c r="FT1838" s="2">
        <v>100</v>
      </c>
      <c r="FU1838" s="2">
        <v>0</v>
      </c>
      <c r="FV1838" s="2">
        <v>0</v>
      </c>
      <c r="FW1838" s="2">
        <v>0</v>
      </c>
      <c r="FX1838" s="2">
        <v>0</v>
      </c>
      <c r="FY1838" s="2">
        <v>0</v>
      </c>
      <c r="FZ1838" s="2">
        <v>0</v>
      </c>
      <c r="GA1838" s="2">
        <v>0</v>
      </c>
      <c r="GB1838" s="2">
        <v>0</v>
      </c>
      <c r="GC1838" s="2">
        <v>50</v>
      </c>
      <c r="GD1838" s="2">
        <v>490</v>
      </c>
      <c r="GE1838" s="2">
        <v>9</v>
      </c>
      <c r="GF1838" s="2" t="s">
        <v>188</v>
      </c>
    </row>
    <row r="1839" spans="1:188" x14ac:dyDescent="0.7">
      <c r="A1839" s="2">
        <v>1815636</v>
      </c>
      <c r="B1839" s="2" t="s">
        <v>2025</v>
      </c>
      <c r="C1839" s="3">
        <v>41275</v>
      </c>
      <c r="D1839" s="2">
        <v>6</v>
      </c>
      <c r="E1839" s="2">
        <v>3</v>
      </c>
      <c r="F1839" s="2">
        <v>1</v>
      </c>
      <c r="G1839" s="2">
        <v>3</v>
      </c>
      <c r="H1839" s="2">
        <v>1</v>
      </c>
      <c r="I1839" s="2">
        <v>0</v>
      </c>
      <c r="J1839" s="2">
        <v>1</v>
      </c>
      <c r="K1839" s="2">
        <v>0</v>
      </c>
      <c r="L1839" s="2">
        <v>1</v>
      </c>
      <c r="M1839" s="2">
        <v>1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1</v>
      </c>
      <c r="AE1839" s="2">
        <v>0</v>
      </c>
      <c r="AF1839" s="2">
        <v>0</v>
      </c>
      <c r="AG1839" s="2">
        <v>0</v>
      </c>
      <c r="AH1839" s="2">
        <v>1</v>
      </c>
      <c r="AI1839" s="2">
        <v>1</v>
      </c>
      <c r="AJ1839" s="2">
        <v>0</v>
      </c>
      <c r="AK1839" s="2">
        <v>0</v>
      </c>
      <c r="AL1839" s="2">
        <v>0</v>
      </c>
      <c r="AM1839" s="2">
        <v>0</v>
      </c>
      <c r="AN1839" s="2">
        <v>1</v>
      </c>
      <c r="AO1839" s="2">
        <v>0</v>
      </c>
      <c r="AP1839" s="2">
        <v>0</v>
      </c>
      <c r="AQ1839" s="2">
        <v>0</v>
      </c>
      <c r="AR1839" s="2">
        <v>1</v>
      </c>
      <c r="AS1839" s="2">
        <v>0</v>
      </c>
      <c r="AT1839" s="2">
        <v>0</v>
      </c>
      <c r="AU1839" s="2">
        <v>0</v>
      </c>
      <c r="AV1839" s="2">
        <v>1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1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124.19</v>
      </c>
      <c r="CG1839" s="2">
        <v>99.19</v>
      </c>
      <c r="CH1839" s="2">
        <v>25</v>
      </c>
      <c r="CI1839" s="2">
        <v>0</v>
      </c>
      <c r="CJ1839" s="2">
        <v>50</v>
      </c>
      <c r="CK1839" s="2">
        <v>0</v>
      </c>
      <c r="CL1839" s="2">
        <v>49.19</v>
      </c>
      <c r="CM1839" s="2">
        <v>0</v>
      </c>
      <c r="CN1839" s="2">
        <v>25</v>
      </c>
      <c r="CO1839" s="2">
        <v>0</v>
      </c>
      <c r="CP1839" s="2">
        <v>50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25</v>
      </c>
      <c r="DC1839" s="2">
        <v>0</v>
      </c>
      <c r="DD1839" s="2">
        <v>50</v>
      </c>
      <c r="DE1839" s="2">
        <v>0</v>
      </c>
      <c r="DF1839" s="2">
        <v>49.19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25</v>
      </c>
      <c r="EE1839" s="2">
        <v>0</v>
      </c>
      <c r="EF1839" s="2">
        <v>0</v>
      </c>
      <c r="EG1839" s="2">
        <v>0</v>
      </c>
      <c r="EH1839" s="2">
        <v>0</v>
      </c>
      <c r="EI1839" s="2">
        <v>0</v>
      </c>
      <c r="EJ1839" s="2">
        <v>0</v>
      </c>
      <c r="EK1839" s="2">
        <v>0</v>
      </c>
      <c r="EL1839" s="2">
        <v>0</v>
      </c>
      <c r="EM1839" s="2">
        <v>0</v>
      </c>
      <c r="EN1839" s="2">
        <v>0</v>
      </c>
      <c r="EO1839" s="2">
        <v>0</v>
      </c>
      <c r="EP1839" s="2">
        <v>0</v>
      </c>
      <c r="EQ1839" s="2">
        <v>0</v>
      </c>
      <c r="ER1839" s="2">
        <v>0</v>
      </c>
      <c r="ES1839" s="2">
        <v>0</v>
      </c>
      <c r="ET1839" s="2">
        <v>0</v>
      </c>
      <c r="EU1839" s="2">
        <v>0</v>
      </c>
      <c r="EV1839" s="2">
        <v>50</v>
      </c>
      <c r="EW1839" s="2">
        <v>0</v>
      </c>
      <c r="EX1839" s="2">
        <v>0</v>
      </c>
      <c r="EY1839" s="2">
        <v>0</v>
      </c>
      <c r="EZ1839" s="2">
        <v>0</v>
      </c>
      <c r="FA1839" s="2">
        <v>0</v>
      </c>
      <c r="FB1839" s="2">
        <v>0</v>
      </c>
      <c r="FC1839" s="2">
        <v>0</v>
      </c>
      <c r="FD1839" s="2">
        <v>0</v>
      </c>
      <c r="FE1839" s="2">
        <v>0</v>
      </c>
      <c r="FF1839" s="2">
        <v>0</v>
      </c>
      <c r="FG1839" s="2">
        <v>0</v>
      </c>
      <c r="FH1839" s="2">
        <v>0</v>
      </c>
      <c r="FI1839" s="2">
        <v>0</v>
      </c>
      <c r="FJ1839" s="2">
        <v>0</v>
      </c>
      <c r="FK1839" s="2">
        <v>0</v>
      </c>
      <c r="FL1839" s="2">
        <v>0</v>
      </c>
      <c r="FM1839" s="2">
        <v>0</v>
      </c>
      <c r="FN1839" s="2">
        <v>0</v>
      </c>
      <c r="FO1839" s="2">
        <v>0</v>
      </c>
      <c r="FP1839" s="2">
        <v>0</v>
      </c>
      <c r="FQ1839" s="2">
        <v>0</v>
      </c>
      <c r="FR1839" s="2">
        <v>49.19</v>
      </c>
      <c r="FS1839" s="2">
        <v>0</v>
      </c>
      <c r="FT1839" s="2">
        <v>0</v>
      </c>
      <c r="FU1839" s="2">
        <v>0</v>
      </c>
      <c r="FV1839" s="2">
        <v>0</v>
      </c>
      <c r="FW1839" s="2">
        <v>0</v>
      </c>
      <c r="FX1839" s="2">
        <v>0</v>
      </c>
      <c r="FY1839" s="2">
        <v>0</v>
      </c>
      <c r="FZ1839" s="2">
        <v>0</v>
      </c>
      <c r="GA1839" s="2">
        <v>0</v>
      </c>
      <c r="GB1839" s="2">
        <v>0</v>
      </c>
      <c r="GC1839" s="2">
        <v>0</v>
      </c>
      <c r="GD1839" s="2">
        <v>124.19</v>
      </c>
      <c r="GE1839" s="2">
        <v>3</v>
      </c>
      <c r="GF1839" s="2" t="s">
        <v>188</v>
      </c>
    </row>
    <row r="1840" spans="1:188" x14ac:dyDescent="0.7">
      <c r="A1840" s="2">
        <v>1818006</v>
      </c>
      <c r="B1840" s="2" t="s">
        <v>2026</v>
      </c>
      <c r="C1840" s="3">
        <v>41275</v>
      </c>
      <c r="D1840" s="2">
        <v>6</v>
      </c>
      <c r="E1840" s="2">
        <v>3</v>
      </c>
      <c r="F1840" s="2">
        <v>1</v>
      </c>
      <c r="G1840" s="2">
        <v>3</v>
      </c>
      <c r="H1840" s="2">
        <v>1</v>
      </c>
      <c r="I1840" s="2">
        <v>0</v>
      </c>
      <c r="J1840" s="2">
        <v>1</v>
      </c>
      <c r="K1840" s="2">
        <v>0</v>
      </c>
      <c r="L1840" s="2">
        <v>1</v>
      </c>
      <c r="M1840" s="2">
        <v>1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1</v>
      </c>
      <c r="AE1840" s="2">
        <v>0</v>
      </c>
      <c r="AF1840" s="2">
        <v>0</v>
      </c>
      <c r="AG1840" s="2">
        <v>0</v>
      </c>
      <c r="AH1840" s="2">
        <v>1</v>
      </c>
      <c r="AI1840" s="2">
        <v>1</v>
      </c>
      <c r="AJ1840" s="2">
        <v>0</v>
      </c>
      <c r="AK1840" s="2">
        <v>0</v>
      </c>
      <c r="AL1840" s="2">
        <v>0</v>
      </c>
      <c r="AM1840" s="2">
        <v>0</v>
      </c>
      <c r="AN1840" s="2">
        <v>1</v>
      </c>
      <c r="AO1840" s="2">
        <v>0</v>
      </c>
      <c r="AP1840" s="2">
        <v>0</v>
      </c>
      <c r="AQ1840" s="2">
        <v>0</v>
      </c>
      <c r="AR1840" s="2">
        <v>1</v>
      </c>
      <c r="AS1840" s="2">
        <v>0</v>
      </c>
      <c r="AT1840" s="2">
        <v>0</v>
      </c>
      <c r="AU1840" s="2">
        <v>0</v>
      </c>
      <c r="AV1840" s="2">
        <v>1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1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460.95</v>
      </c>
      <c r="CG1840" s="2">
        <v>360.95</v>
      </c>
      <c r="CH1840" s="2">
        <v>100</v>
      </c>
      <c r="CI1840" s="2">
        <v>0</v>
      </c>
      <c r="CJ1840" s="2">
        <v>192.05</v>
      </c>
      <c r="CK1840" s="2">
        <v>0</v>
      </c>
      <c r="CL1840" s="2">
        <v>168.9</v>
      </c>
      <c r="CM1840" s="2">
        <v>0</v>
      </c>
      <c r="CN1840" s="2">
        <v>100</v>
      </c>
      <c r="CO1840" s="2">
        <v>0</v>
      </c>
      <c r="CP1840" s="2">
        <v>192.05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0</v>
      </c>
      <c r="DA1840" s="2">
        <v>0</v>
      </c>
      <c r="DB1840" s="2">
        <v>100</v>
      </c>
      <c r="DC1840" s="2">
        <v>0</v>
      </c>
      <c r="DD1840" s="2">
        <v>192.05</v>
      </c>
      <c r="DE1840" s="2">
        <v>0</v>
      </c>
      <c r="DF1840" s="2">
        <v>168.9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0</v>
      </c>
      <c r="ED1840" s="2">
        <v>0</v>
      </c>
      <c r="EE1840" s="2">
        <v>0</v>
      </c>
      <c r="EF1840" s="2">
        <v>100</v>
      </c>
      <c r="EG1840" s="2">
        <v>0</v>
      </c>
      <c r="EH1840" s="2">
        <v>0</v>
      </c>
      <c r="EI1840" s="2">
        <v>0</v>
      </c>
      <c r="EJ1840" s="2">
        <v>0</v>
      </c>
      <c r="EK1840" s="2">
        <v>0</v>
      </c>
      <c r="EL1840" s="2">
        <v>0</v>
      </c>
      <c r="EM1840" s="2">
        <v>0</v>
      </c>
      <c r="EN1840" s="2">
        <v>0</v>
      </c>
      <c r="EO1840" s="2">
        <v>0</v>
      </c>
      <c r="EP1840" s="2">
        <v>0</v>
      </c>
      <c r="EQ1840" s="2">
        <v>0</v>
      </c>
      <c r="ER1840" s="2">
        <v>0</v>
      </c>
      <c r="ES1840" s="2">
        <v>0</v>
      </c>
      <c r="ET1840" s="2">
        <v>0</v>
      </c>
      <c r="EU1840" s="2">
        <v>0</v>
      </c>
      <c r="EV1840" s="2">
        <v>0</v>
      </c>
      <c r="EW1840" s="2">
        <v>0</v>
      </c>
      <c r="EX1840" s="2">
        <v>0</v>
      </c>
      <c r="EY1840" s="2">
        <v>0</v>
      </c>
      <c r="EZ1840" s="2">
        <v>0</v>
      </c>
      <c r="FA1840" s="2">
        <v>0</v>
      </c>
      <c r="FB1840" s="2">
        <v>192.05</v>
      </c>
      <c r="FC1840" s="2">
        <v>0</v>
      </c>
      <c r="FD1840" s="2">
        <v>0</v>
      </c>
      <c r="FE1840" s="2">
        <v>0</v>
      </c>
      <c r="FF1840" s="2">
        <v>0</v>
      </c>
      <c r="FG1840" s="2">
        <v>0</v>
      </c>
      <c r="FH1840" s="2">
        <v>0</v>
      </c>
      <c r="FI1840" s="2">
        <v>0</v>
      </c>
      <c r="FJ1840" s="2">
        <v>0</v>
      </c>
      <c r="FK1840" s="2">
        <v>0</v>
      </c>
      <c r="FL1840" s="2">
        <v>0</v>
      </c>
      <c r="FM1840" s="2">
        <v>0</v>
      </c>
      <c r="FN1840" s="2">
        <v>0</v>
      </c>
      <c r="FO1840" s="2">
        <v>0</v>
      </c>
      <c r="FP1840" s="2">
        <v>0</v>
      </c>
      <c r="FQ1840" s="2">
        <v>0</v>
      </c>
      <c r="FR1840" s="2">
        <v>0</v>
      </c>
      <c r="FS1840" s="2">
        <v>0</v>
      </c>
      <c r="FT1840" s="2">
        <v>0</v>
      </c>
      <c r="FU1840" s="2">
        <v>0</v>
      </c>
      <c r="FV1840" s="2">
        <v>0</v>
      </c>
      <c r="FW1840" s="2">
        <v>0</v>
      </c>
      <c r="FX1840" s="2">
        <v>0</v>
      </c>
      <c r="FY1840" s="2">
        <v>0</v>
      </c>
      <c r="FZ1840" s="2">
        <v>0</v>
      </c>
      <c r="GA1840" s="2">
        <v>0</v>
      </c>
      <c r="GB1840" s="2">
        <v>0</v>
      </c>
      <c r="GC1840" s="2">
        <v>168.9</v>
      </c>
      <c r="GD1840" s="2">
        <v>460.95</v>
      </c>
      <c r="GE1840" s="2">
        <v>3</v>
      </c>
      <c r="GF1840" s="2" t="s">
        <v>188</v>
      </c>
    </row>
    <row r="1841" spans="1:188" x14ac:dyDescent="0.7">
      <c r="A1841" s="2">
        <v>1818094</v>
      </c>
      <c r="B1841" s="2" t="s">
        <v>2027</v>
      </c>
      <c r="C1841" s="3">
        <v>41275</v>
      </c>
      <c r="D1841" s="2">
        <v>6</v>
      </c>
      <c r="E1841" s="2">
        <v>4</v>
      </c>
      <c r="F1841" s="2">
        <v>2</v>
      </c>
      <c r="G1841" s="2">
        <v>4</v>
      </c>
      <c r="H1841" s="2">
        <v>1</v>
      </c>
      <c r="I1841" s="2">
        <v>0</v>
      </c>
      <c r="J1841" s="2">
        <v>1</v>
      </c>
      <c r="K1841" s="2">
        <v>0</v>
      </c>
      <c r="L1841" s="2">
        <v>2</v>
      </c>
      <c r="M1841" s="2">
        <v>1</v>
      </c>
      <c r="N1841" s="2">
        <v>0</v>
      </c>
      <c r="O1841" s="2">
        <v>1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1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1</v>
      </c>
      <c r="AI1841" s="2">
        <v>1</v>
      </c>
      <c r="AJ1841" s="2">
        <v>0</v>
      </c>
      <c r="AK1841" s="2">
        <v>0</v>
      </c>
      <c r="AL1841" s="2">
        <v>0</v>
      </c>
      <c r="AM1841" s="2">
        <v>0</v>
      </c>
      <c r="AN1841" s="2">
        <v>1</v>
      </c>
      <c r="AO1841" s="2">
        <v>0</v>
      </c>
      <c r="AP1841" s="2">
        <v>0</v>
      </c>
      <c r="AQ1841" s="2">
        <v>0</v>
      </c>
      <c r="AR1841" s="2">
        <v>1</v>
      </c>
      <c r="AS1841" s="2">
        <v>0</v>
      </c>
      <c r="AT1841" s="2">
        <v>0</v>
      </c>
      <c r="AU1841" s="2">
        <v>0</v>
      </c>
      <c r="AV1841" s="2">
        <v>1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1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50</v>
      </c>
      <c r="CG1841" s="2">
        <v>75</v>
      </c>
      <c r="CH1841" s="2">
        <v>25</v>
      </c>
      <c r="CI1841" s="2">
        <v>0</v>
      </c>
      <c r="CJ1841" s="2">
        <v>25</v>
      </c>
      <c r="CK1841" s="2">
        <v>0</v>
      </c>
      <c r="CL1841" s="2">
        <v>50</v>
      </c>
      <c r="CM1841" s="2">
        <v>0</v>
      </c>
      <c r="CN1841" s="2">
        <v>25</v>
      </c>
      <c r="CO1841" s="2">
        <v>0</v>
      </c>
      <c r="CP1841" s="2">
        <v>25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0</v>
      </c>
      <c r="CZ1841" s="2">
        <v>0</v>
      </c>
      <c r="DA1841" s="2">
        <v>0</v>
      </c>
      <c r="DB1841" s="2">
        <v>25</v>
      </c>
      <c r="DC1841" s="2">
        <v>0</v>
      </c>
      <c r="DD1841" s="2">
        <v>25</v>
      </c>
      <c r="DE1841" s="2">
        <v>0</v>
      </c>
      <c r="DF1841" s="2">
        <v>50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">
        <v>0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0</v>
      </c>
      <c r="ED1841" s="2">
        <v>0</v>
      </c>
      <c r="EE1841" s="2">
        <v>0</v>
      </c>
      <c r="EF1841" s="2">
        <v>25</v>
      </c>
      <c r="EG1841" s="2">
        <v>0</v>
      </c>
      <c r="EH1841" s="2">
        <v>0</v>
      </c>
      <c r="EI1841" s="2">
        <v>0</v>
      </c>
      <c r="EJ1841" s="2">
        <v>0</v>
      </c>
      <c r="EK1841" s="2">
        <v>0</v>
      </c>
      <c r="EL1841" s="2">
        <v>0</v>
      </c>
      <c r="EM1841" s="2">
        <v>0</v>
      </c>
      <c r="EN1841" s="2">
        <v>0</v>
      </c>
      <c r="EO1841" s="2">
        <v>0</v>
      </c>
      <c r="EP1841" s="2">
        <v>0</v>
      </c>
      <c r="EQ1841" s="2">
        <v>0</v>
      </c>
      <c r="ER1841" s="2">
        <v>0</v>
      </c>
      <c r="ES1841" s="2">
        <v>0</v>
      </c>
      <c r="ET1841" s="2">
        <v>0</v>
      </c>
      <c r="EU1841" s="2">
        <v>0</v>
      </c>
      <c r="EV1841" s="2">
        <v>0</v>
      </c>
      <c r="EW1841" s="2">
        <v>0</v>
      </c>
      <c r="EX1841" s="2">
        <v>0</v>
      </c>
      <c r="EY1841" s="2">
        <v>25</v>
      </c>
      <c r="EZ1841" s="2">
        <v>0</v>
      </c>
      <c r="FA1841" s="2">
        <v>0</v>
      </c>
      <c r="FB1841" s="2">
        <v>0</v>
      </c>
      <c r="FC1841" s="2">
        <v>0</v>
      </c>
      <c r="FD1841" s="2">
        <v>0</v>
      </c>
      <c r="FE1841" s="2">
        <v>0</v>
      </c>
      <c r="FF1841" s="2">
        <v>0</v>
      </c>
      <c r="FG1841" s="2">
        <v>0</v>
      </c>
      <c r="FH1841" s="2">
        <v>0</v>
      </c>
      <c r="FI1841" s="2">
        <v>0</v>
      </c>
      <c r="FJ1841" s="2">
        <v>0</v>
      </c>
      <c r="FK1841" s="2">
        <v>0</v>
      </c>
      <c r="FL1841" s="2">
        <v>0</v>
      </c>
      <c r="FM1841" s="2">
        <v>0</v>
      </c>
      <c r="FN1841" s="2">
        <v>0</v>
      </c>
      <c r="FO1841" s="2">
        <v>0</v>
      </c>
      <c r="FP1841" s="2">
        <v>0</v>
      </c>
      <c r="FQ1841" s="2">
        <v>0</v>
      </c>
      <c r="FR1841" s="2">
        <v>0</v>
      </c>
      <c r="FS1841" s="2">
        <v>0</v>
      </c>
      <c r="FT1841" s="2">
        <v>0</v>
      </c>
      <c r="FU1841" s="2">
        <v>0</v>
      </c>
      <c r="FV1841" s="2">
        <v>0</v>
      </c>
      <c r="FW1841" s="2">
        <v>0</v>
      </c>
      <c r="FX1841" s="2">
        <v>0</v>
      </c>
      <c r="FY1841" s="2">
        <v>0</v>
      </c>
      <c r="FZ1841" s="2">
        <v>25</v>
      </c>
      <c r="GA1841" s="2">
        <v>25</v>
      </c>
      <c r="GB1841" s="2">
        <v>0</v>
      </c>
      <c r="GC1841" s="2">
        <v>0</v>
      </c>
      <c r="GD1841" s="2">
        <v>100</v>
      </c>
      <c r="GE1841" s="2">
        <v>4</v>
      </c>
      <c r="GF1841" s="2" t="s">
        <v>188</v>
      </c>
    </row>
    <row r="1842" spans="1:188" x14ac:dyDescent="0.7">
      <c r="A1842" s="2">
        <v>1818527</v>
      </c>
      <c r="B1842" s="2" t="s">
        <v>2028</v>
      </c>
      <c r="C1842" s="3">
        <v>41275</v>
      </c>
      <c r="D1842" s="2">
        <v>6</v>
      </c>
      <c r="E1842" s="2">
        <v>3</v>
      </c>
      <c r="F1842" s="2">
        <v>1</v>
      </c>
      <c r="G1842" s="2">
        <v>3</v>
      </c>
      <c r="H1842" s="2">
        <v>1</v>
      </c>
      <c r="I1842" s="2">
        <v>0</v>
      </c>
      <c r="J1842" s="2">
        <v>1</v>
      </c>
      <c r="K1842" s="2">
        <v>0</v>
      </c>
      <c r="L1842" s="2">
        <v>1</v>
      </c>
      <c r="M1842" s="2">
        <v>1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1</v>
      </c>
      <c r="AE1842" s="2">
        <v>0</v>
      </c>
      <c r="AF1842" s="2">
        <v>0</v>
      </c>
      <c r="AG1842" s="2">
        <v>0</v>
      </c>
      <c r="AH1842" s="2">
        <v>1</v>
      </c>
      <c r="AI1842" s="2">
        <v>1</v>
      </c>
      <c r="AJ1842" s="2">
        <v>0</v>
      </c>
      <c r="AK1842" s="2">
        <v>0</v>
      </c>
      <c r="AL1842" s="2">
        <v>0</v>
      </c>
      <c r="AM1842" s="2">
        <v>0</v>
      </c>
      <c r="AN1842" s="2">
        <v>1</v>
      </c>
      <c r="AO1842" s="2">
        <v>0</v>
      </c>
      <c r="AP1842" s="2">
        <v>0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1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1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200</v>
      </c>
      <c r="CG1842" s="2">
        <v>175</v>
      </c>
      <c r="CH1842" s="2">
        <v>25</v>
      </c>
      <c r="CI1842" s="2">
        <v>0</v>
      </c>
      <c r="CJ1842" s="2">
        <v>125</v>
      </c>
      <c r="CK1842" s="2">
        <v>0</v>
      </c>
      <c r="CL1842" s="2">
        <v>50</v>
      </c>
      <c r="CM1842" s="2">
        <v>0</v>
      </c>
      <c r="CN1842" s="2">
        <v>25</v>
      </c>
      <c r="CO1842" s="2">
        <v>0</v>
      </c>
      <c r="CP1842" s="2">
        <v>125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25</v>
      </c>
      <c r="DC1842" s="2">
        <v>0</v>
      </c>
      <c r="DD1842" s="2">
        <v>125</v>
      </c>
      <c r="DE1842" s="2">
        <v>0</v>
      </c>
      <c r="DF1842" s="2">
        <v>50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25</v>
      </c>
      <c r="DX1842" s="2">
        <v>0</v>
      </c>
      <c r="DY1842" s="2">
        <v>0</v>
      </c>
      <c r="DZ1842" s="2">
        <v>0</v>
      </c>
      <c r="EA1842" s="2">
        <v>0</v>
      </c>
      <c r="EB1842" s="2">
        <v>0</v>
      </c>
      <c r="EC1842" s="2">
        <v>0</v>
      </c>
      <c r="ED1842" s="2">
        <v>0</v>
      </c>
      <c r="EE1842" s="2">
        <v>0</v>
      </c>
      <c r="EF1842" s="2">
        <v>0</v>
      </c>
      <c r="EG1842" s="2">
        <v>0</v>
      </c>
      <c r="EH1842" s="2">
        <v>0</v>
      </c>
      <c r="EI1842" s="2">
        <v>0</v>
      </c>
      <c r="EJ1842" s="2">
        <v>0</v>
      </c>
      <c r="EK1842" s="2">
        <v>0</v>
      </c>
      <c r="EL1842" s="2">
        <v>0</v>
      </c>
      <c r="EM1842" s="2">
        <v>0</v>
      </c>
      <c r="EN1842" s="2">
        <v>0</v>
      </c>
      <c r="EO1842" s="2">
        <v>0</v>
      </c>
      <c r="EP1842" s="2">
        <v>0</v>
      </c>
      <c r="EQ1842" s="2">
        <v>0</v>
      </c>
      <c r="ER1842" s="2">
        <v>0</v>
      </c>
      <c r="ES1842" s="2">
        <v>0</v>
      </c>
      <c r="ET1842" s="2">
        <v>0</v>
      </c>
      <c r="EU1842" s="2">
        <v>0</v>
      </c>
      <c r="EV1842" s="2">
        <v>0</v>
      </c>
      <c r="EW1842" s="2">
        <v>125</v>
      </c>
      <c r="EX1842" s="2">
        <v>0</v>
      </c>
      <c r="EY1842" s="2">
        <v>0</v>
      </c>
      <c r="EZ1842" s="2">
        <v>0</v>
      </c>
      <c r="FA1842" s="2">
        <v>0</v>
      </c>
      <c r="FB1842" s="2">
        <v>0</v>
      </c>
      <c r="FC1842" s="2">
        <v>0</v>
      </c>
      <c r="FD1842" s="2">
        <v>0</v>
      </c>
      <c r="FE1842" s="2">
        <v>0</v>
      </c>
      <c r="FF1842" s="2">
        <v>0</v>
      </c>
      <c r="FG1842" s="2">
        <v>0</v>
      </c>
      <c r="FH1842" s="2">
        <v>0</v>
      </c>
      <c r="FI1842" s="2">
        <v>0</v>
      </c>
      <c r="FJ1842" s="2">
        <v>0</v>
      </c>
      <c r="FK1842" s="2">
        <v>0</v>
      </c>
      <c r="FL1842" s="2">
        <v>0</v>
      </c>
      <c r="FM1842" s="2">
        <v>0</v>
      </c>
      <c r="FN1842" s="2">
        <v>0</v>
      </c>
      <c r="FO1842" s="2">
        <v>0</v>
      </c>
      <c r="FP1842" s="2">
        <v>0</v>
      </c>
      <c r="FQ1842" s="2">
        <v>0</v>
      </c>
      <c r="FR1842" s="2">
        <v>0</v>
      </c>
      <c r="FS1842" s="2">
        <v>0</v>
      </c>
      <c r="FT1842" s="2">
        <v>0</v>
      </c>
      <c r="FU1842" s="2">
        <v>0</v>
      </c>
      <c r="FV1842" s="2">
        <v>0</v>
      </c>
      <c r="FW1842" s="2">
        <v>0</v>
      </c>
      <c r="FX1842" s="2">
        <v>0</v>
      </c>
      <c r="FY1842" s="2">
        <v>0</v>
      </c>
      <c r="FZ1842" s="2">
        <v>0</v>
      </c>
      <c r="GA1842" s="2">
        <v>0</v>
      </c>
      <c r="GB1842" s="2">
        <v>0</v>
      </c>
      <c r="GC1842" s="2">
        <v>50</v>
      </c>
      <c r="GD1842" s="2">
        <v>200</v>
      </c>
      <c r="GE1842" s="2">
        <v>3</v>
      </c>
      <c r="GF1842" s="2" t="s">
        <v>188</v>
      </c>
    </row>
    <row r="1843" spans="1:188" x14ac:dyDescent="0.7">
      <c r="A1843" s="2">
        <v>1819114</v>
      </c>
      <c r="B1843" s="2" t="s">
        <v>2029</v>
      </c>
      <c r="C1843" s="3">
        <v>41640</v>
      </c>
      <c r="D1843" s="2">
        <v>5</v>
      </c>
      <c r="E1843" s="2">
        <v>3</v>
      </c>
      <c r="F1843" s="2">
        <v>1</v>
      </c>
      <c r="G1843" s="2">
        <v>3</v>
      </c>
      <c r="H1843" s="2">
        <v>0</v>
      </c>
      <c r="I1843" s="2">
        <v>1</v>
      </c>
      <c r="J1843" s="2">
        <v>0</v>
      </c>
      <c r="K1843" s="2">
        <v>1</v>
      </c>
      <c r="L1843" s="2">
        <v>0</v>
      </c>
      <c r="M1843" s="2">
        <v>1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1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1</v>
      </c>
      <c r="AI1843" s="2">
        <v>1</v>
      </c>
      <c r="AJ1843" s="2">
        <v>0</v>
      </c>
      <c r="AK1843" s="2">
        <v>0</v>
      </c>
      <c r="AL1843" s="2">
        <v>0</v>
      </c>
      <c r="AM1843" s="2">
        <v>0</v>
      </c>
      <c r="AN1843" s="2">
        <v>1</v>
      </c>
      <c r="AO1843" s="2">
        <v>0</v>
      </c>
      <c r="AP1843" s="2">
        <v>0</v>
      </c>
      <c r="AQ1843" s="2">
        <v>0</v>
      </c>
      <c r="AR1843" s="2">
        <v>1</v>
      </c>
      <c r="AS1843" s="2">
        <v>0</v>
      </c>
      <c r="AT1843" s="2">
        <v>0</v>
      </c>
      <c r="AU1843" s="2">
        <v>0</v>
      </c>
      <c r="AV1843" s="2">
        <v>1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50</v>
      </c>
      <c r="CG1843" s="2">
        <v>50</v>
      </c>
      <c r="CH1843" s="2">
        <v>0</v>
      </c>
      <c r="CI1843" s="2">
        <v>25</v>
      </c>
      <c r="CJ1843" s="2">
        <v>0</v>
      </c>
      <c r="CK1843" s="2">
        <v>25</v>
      </c>
      <c r="CL1843" s="2">
        <v>0</v>
      </c>
      <c r="CM1843" s="2">
        <v>0</v>
      </c>
      <c r="CN1843" s="2">
        <v>0</v>
      </c>
      <c r="CO1843" s="2">
        <v>25</v>
      </c>
      <c r="CP1843" s="2">
        <v>0</v>
      </c>
      <c r="CQ1843" s="2">
        <v>25</v>
      </c>
      <c r="CR1843" s="2">
        <v>0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25</v>
      </c>
      <c r="DC1843" s="2">
        <v>0</v>
      </c>
      <c r="DD1843" s="2">
        <v>25</v>
      </c>
      <c r="DE1843" s="2">
        <v>0</v>
      </c>
      <c r="DF1843" s="2">
        <v>25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  <c r="EC1843" s="2">
        <v>0</v>
      </c>
      <c r="ED1843" s="2">
        <v>0</v>
      </c>
      <c r="EE1843" s="2">
        <v>0</v>
      </c>
      <c r="EF1843" s="2">
        <v>0</v>
      </c>
      <c r="EG1843" s="2">
        <v>0</v>
      </c>
      <c r="EH1843" s="2">
        <v>0</v>
      </c>
      <c r="EI1843" s="2">
        <v>25</v>
      </c>
      <c r="EJ1843" s="2">
        <v>0</v>
      </c>
      <c r="EK1843" s="2">
        <v>0</v>
      </c>
      <c r="EL1843" s="2">
        <v>0</v>
      </c>
      <c r="EM1843" s="2">
        <v>0</v>
      </c>
      <c r="EN1843" s="2">
        <v>0</v>
      </c>
      <c r="EO1843" s="2">
        <v>0</v>
      </c>
      <c r="EP1843" s="2">
        <v>0</v>
      </c>
      <c r="EQ1843" s="2">
        <v>0</v>
      </c>
      <c r="ER1843" s="2">
        <v>0</v>
      </c>
      <c r="ES1843" s="2">
        <v>0</v>
      </c>
      <c r="ET1843" s="2">
        <v>0</v>
      </c>
      <c r="EU1843" s="2">
        <v>0</v>
      </c>
      <c r="EV1843" s="2">
        <v>0</v>
      </c>
      <c r="EW1843" s="2">
        <v>0</v>
      </c>
      <c r="EX1843" s="2">
        <v>0</v>
      </c>
      <c r="EY1843" s="2">
        <v>0</v>
      </c>
      <c r="EZ1843" s="2">
        <v>0</v>
      </c>
      <c r="FA1843" s="2">
        <v>0</v>
      </c>
      <c r="FB1843" s="2">
        <v>0</v>
      </c>
      <c r="FC1843" s="2">
        <v>0</v>
      </c>
      <c r="FD1843" s="2">
        <v>0</v>
      </c>
      <c r="FE1843" s="2">
        <v>0</v>
      </c>
      <c r="FF1843" s="2">
        <v>0</v>
      </c>
      <c r="FG1843" s="2">
        <v>0</v>
      </c>
      <c r="FH1843" s="2">
        <v>0</v>
      </c>
      <c r="FI1843" s="2">
        <v>0</v>
      </c>
      <c r="FJ1843" s="2">
        <v>0</v>
      </c>
      <c r="FK1843" s="2">
        <v>0</v>
      </c>
      <c r="FL1843" s="2">
        <v>0</v>
      </c>
      <c r="FM1843" s="2">
        <v>0</v>
      </c>
      <c r="FN1843" s="2">
        <v>0</v>
      </c>
      <c r="FO1843" s="2">
        <v>0</v>
      </c>
      <c r="FP1843" s="2">
        <v>25</v>
      </c>
      <c r="FQ1843" s="2">
        <v>0</v>
      </c>
      <c r="FR1843" s="2">
        <v>0</v>
      </c>
      <c r="FS1843" s="2">
        <v>0</v>
      </c>
      <c r="FT1843" s="2">
        <v>0</v>
      </c>
      <c r="FU1843" s="2">
        <v>0</v>
      </c>
      <c r="FV1843" s="2">
        <v>0</v>
      </c>
      <c r="FW1843" s="2">
        <v>0</v>
      </c>
      <c r="FX1843" s="2">
        <v>0</v>
      </c>
      <c r="FY1843" s="2">
        <v>0</v>
      </c>
      <c r="FZ1843" s="2">
        <v>0</v>
      </c>
      <c r="GA1843" s="2">
        <v>0</v>
      </c>
      <c r="GB1843" s="2">
        <v>0</v>
      </c>
      <c r="GC1843" s="2">
        <v>0</v>
      </c>
      <c r="GD1843" s="2">
        <v>50</v>
      </c>
      <c r="GE1843" s="2">
        <v>2</v>
      </c>
      <c r="GF1843" s="2" t="s">
        <v>188</v>
      </c>
    </row>
    <row r="1844" spans="1:188" x14ac:dyDescent="0.7">
      <c r="A1844" s="2">
        <v>1819868</v>
      </c>
      <c r="B1844" s="2" t="s">
        <v>2030</v>
      </c>
      <c r="C1844" s="3">
        <v>41640</v>
      </c>
      <c r="D1844" s="2">
        <v>5</v>
      </c>
      <c r="E1844" s="2">
        <v>3</v>
      </c>
      <c r="F1844" s="2">
        <v>1</v>
      </c>
      <c r="G1844" s="2">
        <v>3</v>
      </c>
      <c r="H1844" s="2">
        <v>0</v>
      </c>
      <c r="I1844" s="2">
        <v>1</v>
      </c>
      <c r="J1844" s="2">
        <v>0</v>
      </c>
      <c r="K1844" s="2">
        <v>1</v>
      </c>
      <c r="L1844" s="2">
        <v>0</v>
      </c>
      <c r="M1844" s="2">
        <v>1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1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1</v>
      </c>
      <c r="AI1844" s="2">
        <v>1</v>
      </c>
      <c r="AJ1844" s="2">
        <v>0</v>
      </c>
      <c r="AK1844" s="2">
        <v>0</v>
      </c>
      <c r="AL1844" s="2">
        <v>0</v>
      </c>
      <c r="AM1844" s="2">
        <v>0</v>
      </c>
      <c r="AN1844" s="2">
        <v>1</v>
      </c>
      <c r="AO1844" s="2">
        <v>0</v>
      </c>
      <c r="AP1844" s="2">
        <v>0</v>
      </c>
      <c r="AQ1844" s="2">
        <v>0</v>
      </c>
      <c r="AR1844" s="2">
        <v>1</v>
      </c>
      <c r="AS1844" s="2">
        <v>0</v>
      </c>
      <c r="AT1844" s="2">
        <v>0</v>
      </c>
      <c r="AU1844" s="2">
        <v>0</v>
      </c>
      <c r="AV1844" s="2">
        <v>1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145.69</v>
      </c>
      <c r="CG1844" s="2">
        <v>120.69</v>
      </c>
      <c r="CH1844" s="2">
        <v>0</v>
      </c>
      <c r="CI1844" s="2">
        <v>50</v>
      </c>
      <c r="CJ1844" s="2">
        <v>0</v>
      </c>
      <c r="CK1844" s="2">
        <v>95.69</v>
      </c>
      <c r="CL1844" s="2">
        <v>0</v>
      </c>
      <c r="CM1844" s="2">
        <v>0</v>
      </c>
      <c r="CN1844" s="2">
        <v>0</v>
      </c>
      <c r="CO1844" s="2">
        <v>50</v>
      </c>
      <c r="CP1844" s="2">
        <v>0</v>
      </c>
      <c r="CQ1844" s="2">
        <v>95.69</v>
      </c>
      <c r="CR1844" s="2">
        <v>0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50</v>
      </c>
      <c r="DC1844" s="2">
        <v>0</v>
      </c>
      <c r="DD1844" s="2">
        <v>95.69</v>
      </c>
      <c r="DE1844" s="2">
        <v>0</v>
      </c>
      <c r="DF1844" s="2">
        <v>25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  <c r="EC1844" s="2">
        <v>0</v>
      </c>
      <c r="ED1844" s="2">
        <v>0</v>
      </c>
      <c r="EE1844" s="2">
        <v>0</v>
      </c>
      <c r="EF1844" s="2">
        <v>0</v>
      </c>
      <c r="EG1844" s="2">
        <v>0</v>
      </c>
      <c r="EH1844" s="2">
        <v>0</v>
      </c>
      <c r="EI1844" s="2">
        <v>0</v>
      </c>
      <c r="EJ1844" s="2">
        <v>0</v>
      </c>
      <c r="EK1844" s="2">
        <v>0</v>
      </c>
      <c r="EL1844" s="2">
        <v>0</v>
      </c>
      <c r="EM1844" s="2">
        <v>0</v>
      </c>
      <c r="EN1844" s="2">
        <v>0</v>
      </c>
      <c r="EO1844" s="2">
        <v>0</v>
      </c>
      <c r="EP1844" s="2">
        <v>0</v>
      </c>
      <c r="EQ1844" s="2">
        <v>0</v>
      </c>
      <c r="ER1844" s="2">
        <v>0</v>
      </c>
      <c r="ES1844" s="2">
        <v>50</v>
      </c>
      <c r="ET1844" s="2">
        <v>0</v>
      </c>
      <c r="EU1844" s="2">
        <v>0</v>
      </c>
      <c r="EV1844" s="2">
        <v>0</v>
      </c>
      <c r="EW1844" s="2">
        <v>0</v>
      </c>
      <c r="EX1844" s="2">
        <v>0</v>
      </c>
      <c r="EY1844" s="2">
        <v>0</v>
      </c>
      <c r="EZ1844" s="2">
        <v>0</v>
      </c>
      <c r="FA1844" s="2">
        <v>0</v>
      </c>
      <c r="FB1844" s="2">
        <v>0</v>
      </c>
      <c r="FC1844" s="2">
        <v>0</v>
      </c>
      <c r="FD1844" s="2">
        <v>0</v>
      </c>
      <c r="FE1844" s="2">
        <v>0</v>
      </c>
      <c r="FF1844" s="2">
        <v>0</v>
      </c>
      <c r="FG1844" s="2">
        <v>0</v>
      </c>
      <c r="FH1844" s="2">
        <v>0</v>
      </c>
      <c r="FI1844" s="2">
        <v>0</v>
      </c>
      <c r="FJ1844" s="2">
        <v>0</v>
      </c>
      <c r="FK1844" s="2">
        <v>0</v>
      </c>
      <c r="FL1844" s="2">
        <v>0</v>
      </c>
      <c r="FM1844" s="2">
        <v>0</v>
      </c>
      <c r="FN1844" s="2">
        <v>95.69</v>
      </c>
      <c r="FO1844" s="2">
        <v>0</v>
      </c>
      <c r="FP1844" s="2">
        <v>0</v>
      </c>
      <c r="FQ1844" s="2">
        <v>0</v>
      </c>
      <c r="FR1844" s="2">
        <v>0</v>
      </c>
      <c r="FS1844" s="2">
        <v>0</v>
      </c>
      <c r="FT1844" s="2">
        <v>0</v>
      </c>
      <c r="FU1844" s="2">
        <v>0</v>
      </c>
      <c r="FV1844" s="2">
        <v>0</v>
      </c>
      <c r="FW1844" s="2">
        <v>0</v>
      </c>
      <c r="FX1844" s="2">
        <v>0</v>
      </c>
      <c r="FY1844" s="2">
        <v>0</v>
      </c>
      <c r="FZ1844" s="2">
        <v>0</v>
      </c>
      <c r="GA1844" s="2">
        <v>0</v>
      </c>
      <c r="GB1844" s="2">
        <v>0</v>
      </c>
      <c r="GC1844" s="2">
        <v>0</v>
      </c>
      <c r="GD1844" s="2">
        <v>145.69</v>
      </c>
      <c r="GE1844" s="2">
        <v>2</v>
      </c>
      <c r="GF1844" s="2" t="s">
        <v>188</v>
      </c>
    </row>
    <row r="1845" spans="1:188" x14ac:dyDescent="0.7">
      <c r="A1845" s="2">
        <v>1820808</v>
      </c>
      <c r="B1845" s="2" t="s">
        <v>2031</v>
      </c>
      <c r="C1845" s="3">
        <v>41275</v>
      </c>
      <c r="D1845" s="2">
        <v>6</v>
      </c>
      <c r="E1845" s="2">
        <v>3</v>
      </c>
      <c r="F1845" s="2">
        <v>1</v>
      </c>
      <c r="G1845" s="2">
        <v>3</v>
      </c>
      <c r="H1845" s="2">
        <v>1</v>
      </c>
      <c r="I1845" s="2">
        <v>0</v>
      </c>
      <c r="J1845" s="2">
        <v>2</v>
      </c>
      <c r="K1845" s="2">
        <v>0</v>
      </c>
      <c r="L1845" s="2">
        <v>3</v>
      </c>
      <c r="M1845" s="2">
        <v>1</v>
      </c>
      <c r="N1845" s="2">
        <v>0</v>
      </c>
      <c r="O1845" s="2">
        <v>2</v>
      </c>
      <c r="P1845" s="2">
        <v>0</v>
      </c>
      <c r="Q1845" s="2">
        <v>3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1</v>
      </c>
      <c r="AE1845" s="2">
        <v>0</v>
      </c>
      <c r="AF1845" s="2">
        <v>0</v>
      </c>
      <c r="AG1845" s="2">
        <v>0</v>
      </c>
      <c r="AH1845" s="2">
        <v>1</v>
      </c>
      <c r="AI1845" s="2">
        <v>1</v>
      </c>
      <c r="AJ1845" s="2">
        <v>0</v>
      </c>
      <c r="AK1845" s="2">
        <v>0</v>
      </c>
      <c r="AL1845" s="2">
        <v>0</v>
      </c>
      <c r="AM1845" s="2">
        <v>0</v>
      </c>
      <c r="AN1845" s="2">
        <v>1</v>
      </c>
      <c r="AO1845" s="2">
        <v>0</v>
      </c>
      <c r="AP1845" s="2">
        <v>0</v>
      </c>
      <c r="AQ1845" s="2">
        <v>0</v>
      </c>
      <c r="AR1845" s="2">
        <v>1</v>
      </c>
      <c r="AS1845" s="2">
        <v>0</v>
      </c>
      <c r="AT1845" s="2">
        <v>0</v>
      </c>
      <c r="AU1845" s="2">
        <v>0</v>
      </c>
      <c r="AV1845" s="2">
        <v>1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1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1001.73</v>
      </c>
      <c r="CG1845" s="2">
        <v>976.73</v>
      </c>
      <c r="CH1845" s="2">
        <v>25</v>
      </c>
      <c r="CI1845" s="2">
        <v>0</v>
      </c>
      <c r="CJ1845" s="2">
        <v>801.73</v>
      </c>
      <c r="CK1845" s="2">
        <v>0</v>
      </c>
      <c r="CL1845" s="2">
        <v>175</v>
      </c>
      <c r="CM1845" s="2">
        <v>0</v>
      </c>
      <c r="CN1845" s="2">
        <v>25</v>
      </c>
      <c r="CO1845" s="2">
        <v>0</v>
      </c>
      <c r="CP1845" s="2">
        <v>801.73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2">
        <v>25</v>
      </c>
      <c r="DC1845" s="2">
        <v>0</v>
      </c>
      <c r="DD1845" s="2">
        <v>801.73</v>
      </c>
      <c r="DE1845" s="2">
        <v>0</v>
      </c>
      <c r="DF1845" s="2">
        <v>175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2">
        <v>0</v>
      </c>
      <c r="DX1845" s="2">
        <v>25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0</v>
      </c>
      <c r="EF1845" s="2">
        <v>0</v>
      </c>
      <c r="EG1845" s="2">
        <v>0</v>
      </c>
      <c r="EH1845" s="2">
        <v>0</v>
      </c>
      <c r="EI1845" s="2">
        <v>0</v>
      </c>
      <c r="EJ1845" s="2">
        <v>0</v>
      </c>
      <c r="EK1845" s="2">
        <v>0</v>
      </c>
      <c r="EL1845" s="2">
        <v>0</v>
      </c>
      <c r="EM1845" s="2">
        <v>0</v>
      </c>
      <c r="EN1845" s="2">
        <v>0</v>
      </c>
      <c r="EO1845" s="2">
        <v>0</v>
      </c>
      <c r="EP1845" s="2">
        <v>0</v>
      </c>
      <c r="EQ1845" s="2">
        <v>0</v>
      </c>
      <c r="ER1845" s="2">
        <v>0</v>
      </c>
      <c r="ES1845" s="2">
        <v>0</v>
      </c>
      <c r="ET1845" s="2">
        <v>0</v>
      </c>
      <c r="EU1845" s="2">
        <v>0</v>
      </c>
      <c r="EV1845" s="2">
        <v>0</v>
      </c>
      <c r="EW1845" s="2">
        <v>0</v>
      </c>
      <c r="EX1845" s="2">
        <v>0</v>
      </c>
      <c r="EY1845" s="2">
        <v>0</v>
      </c>
      <c r="EZ1845" s="2">
        <v>0</v>
      </c>
      <c r="FA1845" s="2">
        <v>0</v>
      </c>
      <c r="FB1845" s="2">
        <v>0</v>
      </c>
      <c r="FC1845" s="2">
        <v>0</v>
      </c>
      <c r="FD1845" s="2">
        <v>100</v>
      </c>
      <c r="FE1845" s="2">
        <v>701.73</v>
      </c>
      <c r="FF1845" s="2">
        <v>0</v>
      </c>
      <c r="FG1845" s="2">
        <v>0</v>
      </c>
      <c r="FH1845" s="2">
        <v>0</v>
      </c>
      <c r="FI1845" s="2">
        <v>0</v>
      </c>
      <c r="FJ1845" s="2">
        <v>0</v>
      </c>
      <c r="FK1845" s="2">
        <v>0</v>
      </c>
      <c r="FL1845" s="2">
        <v>0</v>
      </c>
      <c r="FM1845" s="2">
        <v>0</v>
      </c>
      <c r="FN1845" s="2">
        <v>0</v>
      </c>
      <c r="FO1845" s="2">
        <v>0</v>
      </c>
      <c r="FP1845" s="2">
        <v>0</v>
      </c>
      <c r="FQ1845" s="2">
        <v>0</v>
      </c>
      <c r="FR1845" s="2">
        <v>0</v>
      </c>
      <c r="FS1845" s="2">
        <v>0</v>
      </c>
      <c r="FT1845" s="2">
        <v>0</v>
      </c>
      <c r="FU1845" s="2">
        <v>0</v>
      </c>
      <c r="FV1845" s="2">
        <v>0</v>
      </c>
      <c r="FW1845" s="2">
        <v>0</v>
      </c>
      <c r="FX1845" s="2">
        <v>0</v>
      </c>
      <c r="FY1845" s="2">
        <v>75</v>
      </c>
      <c r="FZ1845" s="2">
        <v>0</v>
      </c>
      <c r="GA1845" s="2">
        <v>0</v>
      </c>
      <c r="GB1845" s="2">
        <v>0</v>
      </c>
      <c r="GC1845" s="2">
        <v>100</v>
      </c>
      <c r="GD1845" s="2">
        <v>1001.73</v>
      </c>
      <c r="GE1845" s="2">
        <v>6</v>
      </c>
      <c r="GF1845" s="2" t="s">
        <v>188</v>
      </c>
    </row>
    <row r="1846" spans="1:188" x14ac:dyDescent="0.7">
      <c r="A1846" s="2">
        <v>1823337</v>
      </c>
      <c r="B1846" s="2" t="s">
        <v>2032</v>
      </c>
      <c r="C1846" s="3">
        <v>41275</v>
      </c>
      <c r="D1846" s="2">
        <v>6</v>
      </c>
      <c r="E1846" s="2">
        <v>4</v>
      </c>
      <c r="F1846" s="2">
        <v>2</v>
      </c>
      <c r="G1846" s="2">
        <v>4</v>
      </c>
      <c r="H1846" s="2">
        <v>1</v>
      </c>
      <c r="I1846" s="2">
        <v>0</v>
      </c>
      <c r="J1846" s="2">
        <v>1</v>
      </c>
      <c r="K1846" s="2">
        <v>0</v>
      </c>
      <c r="L1846" s="2">
        <v>2</v>
      </c>
      <c r="M1846" s="2">
        <v>1</v>
      </c>
      <c r="N1846" s="2">
        <v>0</v>
      </c>
      <c r="O1846" s="2">
        <v>1</v>
      </c>
      <c r="P1846" s="2">
        <v>0</v>
      </c>
      <c r="Q1846" s="2">
        <v>2</v>
      </c>
      <c r="R1846" s="2">
        <v>0</v>
      </c>
      <c r="S1846" s="2">
        <v>0</v>
      </c>
      <c r="T1846" s="2">
        <v>0</v>
      </c>
      <c r="U1846" s="2">
        <v>0</v>
      </c>
      <c r="V1846" s="2">
        <v>1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</v>
      </c>
      <c r="AI1846" s="2">
        <v>1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0</v>
      </c>
      <c r="AP1846" s="2">
        <v>0</v>
      </c>
      <c r="AQ1846" s="2">
        <v>0</v>
      </c>
      <c r="AR1846" s="2">
        <v>1</v>
      </c>
      <c r="AS1846" s="2">
        <v>0</v>
      </c>
      <c r="AT1846" s="2">
        <v>0</v>
      </c>
      <c r="AU1846" s="2">
        <v>0</v>
      </c>
      <c r="AV1846" s="2">
        <v>1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419.71</v>
      </c>
      <c r="CG1846" s="2">
        <v>727.09</v>
      </c>
      <c r="CH1846" s="2">
        <v>187.73</v>
      </c>
      <c r="CI1846" s="2">
        <v>0</v>
      </c>
      <c r="CJ1846" s="2">
        <v>231.98</v>
      </c>
      <c r="CK1846" s="2">
        <v>0</v>
      </c>
      <c r="CL1846" s="2">
        <v>495.11</v>
      </c>
      <c r="CM1846" s="2">
        <v>0</v>
      </c>
      <c r="CN1846" s="2">
        <v>187.73</v>
      </c>
      <c r="CO1846" s="2">
        <v>0</v>
      </c>
      <c r="CP1846" s="2">
        <v>231.98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187.73</v>
      </c>
      <c r="DC1846" s="2">
        <v>0</v>
      </c>
      <c r="DD1846" s="2">
        <v>231.98</v>
      </c>
      <c r="DE1846" s="2">
        <v>0</v>
      </c>
      <c r="DF1846" s="2">
        <v>495.11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0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187.73</v>
      </c>
      <c r="EE1846" s="2">
        <v>0</v>
      </c>
      <c r="EF1846" s="2">
        <v>0</v>
      </c>
      <c r="EG1846" s="2">
        <v>0</v>
      </c>
      <c r="EH1846" s="2">
        <v>0</v>
      </c>
      <c r="EI1846" s="2">
        <v>0</v>
      </c>
      <c r="EJ1846" s="2">
        <v>0</v>
      </c>
      <c r="EK1846" s="2">
        <v>0</v>
      </c>
      <c r="EL1846" s="2">
        <v>0</v>
      </c>
      <c r="EM1846" s="2">
        <v>0</v>
      </c>
      <c r="EN1846" s="2">
        <v>0</v>
      </c>
      <c r="EO1846" s="2">
        <v>0</v>
      </c>
      <c r="EP1846" s="2">
        <v>0</v>
      </c>
      <c r="EQ1846" s="2">
        <v>0</v>
      </c>
      <c r="ER1846" s="2">
        <v>0</v>
      </c>
      <c r="ES1846" s="2">
        <v>0</v>
      </c>
      <c r="ET1846" s="2">
        <v>0</v>
      </c>
      <c r="EU1846" s="2">
        <v>0</v>
      </c>
      <c r="EV1846" s="2">
        <v>0</v>
      </c>
      <c r="EW1846" s="2">
        <v>0</v>
      </c>
      <c r="EX1846" s="2">
        <v>0</v>
      </c>
      <c r="EY1846" s="2">
        <v>0</v>
      </c>
      <c r="EZ1846" s="2">
        <v>0</v>
      </c>
      <c r="FA1846" s="2">
        <v>0</v>
      </c>
      <c r="FB1846" s="2">
        <v>0</v>
      </c>
      <c r="FC1846" s="2">
        <v>0</v>
      </c>
      <c r="FD1846" s="2">
        <v>0</v>
      </c>
      <c r="FE1846" s="2">
        <v>231.98</v>
      </c>
      <c r="FF1846" s="2">
        <v>0</v>
      </c>
      <c r="FG1846" s="2">
        <v>0</v>
      </c>
      <c r="FH1846" s="2">
        <v>0</v>
      </c>
      <c r="FI1846" s="2">
        <v>0</v>
      </c>
      <c r="FJ1846" s="2">
        <v>0</v>
      </c>
      <c r="FK1846" s="2">
        <v>0</v>
      </c>
      <c r="FL1846" s="2">
        <v>0</v>
      </c>
      <c r="FM1846" s="2">
        <v>0</v>
      </c>
      <c r="FN1846" s="2">
        <v>0</v>
      </c>
      <c r="FO1846" s="2">
        <v>0</v>
      </c>
      <c r="FP1846" s="2">
        <v>0</v>
      </c>
      <c r="FQ1846" s="2">
        <v>0</v>
      </c>
      <c r="FR1846" s="2">
        <v>495.11</v>
      </c>
      <c r="FS1846" s="2">
        <v>0</v>
      </c>
      <c r="FT1846" s="2">
        <v>0</v>
      </c>
      <c r="FU1846" s="2">
        <v>0</v>
      </c>
      <c r="FV1846" s="2">
        <v>0</v>
      </c>
      <c r="FW1846" s="2">
        <v>0</v>
      </c>
      <c r="FX1846" s="2">
        <v>0</v>
      </c>
      <c r="FY1846" s="2">
        <v>0</v>
      </c>
      <c r="FZ1846" s="2">
        <v>0</v>
      </c>
      <c r="GA1846" s="2">
        <v>0</v>
      </c>
      <c r="GB1846" s="2">
        <v>0</v>
      </c>
      <c r="GC1846" s="2">
        <v>0</v>
      </c>
      <c r="GD1846" s="2">
        <v>914.81999999999903</v>
      </c>
      <c r="GE1846" s="2">
        <v>4</v>
      </c>
      <c r="GF1846" s="2" t="s">
        <v>188</v>
      </c>
    </row>
    <row r="1847" spans="1:188" x14ac:dyDescent="0.7">
      <c r="A1847" s="2">
        <v>1824303</v>
      </c>
      <c r="B1847" s="2" t="s">
        <v>2033</v>
      </c>
      <c r="C1847" s="3">
        <v>41275</v>
      </c>
      <c r="D1847" s="2">
        <v>6</v>
      </c>
      <c r="E1847" s="2">
        <v>3</v>
      </c>
      <c r="F1847" s="2">
        <v>1</v>
      </c>
      <c r="G1847" s="2">
        <v>3</v>
      </c>
      <c r="H1847" s="2">
        <v>1</v>
      </c>
      <c r="I1847" s="2">
        <v>0</v>
      </c>
      <c r="J1847" s="2">
        <v>3</v>
      </c>
      <c r="K1847" s="2">
        <v>0</v>
      </c>
      <c r="L1847" s="2">
        <v>1</v>
      </c>
      <c r="M1847" s="2">
        <v>1</v>
      </c>
      <c r="N1847" s="2">
        <v>0</v>
      </c>
      <c r="O1847" s="2">
        <v>3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1</v>
      </c>
      <c r="AE1847" s="2">
        <v>0</v>
      </c>
      <c r="AF1847" s="2">
        <v>0</v>
      </c>
      <c r="AG1847" s="2">
        <v>0</v>
      </c>
      <c r="AH1847" s="2">
        <v>1</v>
      </c>
      <c r="AI1847" s="2">
        <v>1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0</v>
      </c>
      <c r="AP1847" s="2">
        <v>0</v>
      </c>
      <c r="AQ1847" s="2">
        <v>0</v>
      </c>
      <c r="AR1847" s="2">
        <v>1</v>
      </c>
      <c r="AS1847" s="2">
        <v>0</v>
      </c>
      <c r="AT1847" s="2">
        <v>0</v>
      </c>
      <c r="AU1847" s="2">
        <v>0</v>
      </c>
      <c r="AV1847" s="2">
        <v>1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1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237.61</v>
      </c>
      <c r="CG1847" s="2">
        <v>202.61</v>
      </c>
      <c r="CH1847" s="2">
        <v>35</v>
      </c>
      <c r="CI1847" s="2">
        <v>0</v>
      </c>
      <c r="CJ1847" s="2">
        <v>103.61</v>
      </c>
      <c r="CK1847" s="2">
        <v>0</v>
      </c>
      <c r="CL1847" s="2">
        <v>99</v>
      </c>
      <c r="CM1847" s="2">
        <v>0</v>
      </c>
      <c r="CN1847" s="2">
        <v>35</v>
      </c>
      <c r="CO1847" s="2">
        <v>0</v>
      </c>
      <c r="CP1847" s="2">
        <v>103.61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35</v>
      </c>
      <c r="DC1847" s="2">
        <v>0</v>
      </c>
      <c r="DD1847" s="2">
        <v>103.61</v>
      </c>
      <c r="DE1847" s="2">
        <v>0</v>
      </c>
      <c r="DF1847" s="2">
        <v>99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0</v>
      </c>
      <c r="ED1847" s="2">
        <v>35</v>
      </c>
      <c r="EE1847" s="2">
        <v>0</v>
      </c>
      <c r="EF1847" s="2">
        <v>0</v>
      </c>
      <c r="EG1847" s="2">
        <v>0</v>
      </c>
      <c r="EH1847" s="2">
        <v>0</v>
      </c>
      <c r="EI1847" s="2">
        <v>0</v>
      </c>
      <c r="EJ1847" s="2">
        <v>0</v>
      </c>
      <c r="EK1847" s="2">
        <v>0</v>
      </c>
      <c r="EL1847" s="2">
        <v>0</v>
      </c>
      <c r="EM1847" s="2">
        <v>0</v>
      </c>
      <c r="EN1847" s="2">
        <v>0</v>
      </c>
      <c r="EO1847" s="2">
        <v>0</v>
      </c>
      <c r="EP1847" s="2">
        <v>0</v>
      </c>
      <c r="EQ1847" s="2">
        <v>0</v>
      </c>
      <c r="ER1847" s="2">
        <v>0</v>
      </c>
      <c r="ES1847" s="2">
        <v>0</v>
      </c>
      <c r="ET1847" s="2">
        <v>0</v>
      </c>
      <c r="EU1847" s="2">
        <v>0</v>
      </c>
      <c r="EV1847" s="2">
        <v>0</v>
      </c>
      <c r="EW1847" s="2">
        <v>0</v>
      </c>
      <c r="EX1847" s="2">
        <v>35</v>
      </c>
      <c r="EY1847" s="2">
        <v>0</v>
      </c>
      <c r="EZ1847" s="2">
        <v>0</v>
      </c>
      <c r="FA1847" s="2">
        <v>0</v>
      </c>
      <c r="FB1847" s="2">
        <v>0</v>
      </c>
      <c r="FC1847" s="2">
        <v>68.61</v>
      </c>
      <c r="FD1847" s="2">
        <v>0</v>
      </c>
      <c r="FE1847" s="2">
        <v>0</v>
      </c>
      <c r="FF1847" s="2">
        <v>0</v>
      </c>
      <c r="FG1847" s="2">
        <v>0</v>
      </c>
      <c r="FH1847" s="2">
        <v>0</v>
      </c>
      <c r="FI1847" s="2">
        <v>0</v>
      </c>
      <c r="FJ1847" s="2">
        <v>0</v>
      </c>
      <c r="FK1847" s="2">
        <v>0</v>
      </c>
      <c r="FL1847" s="2">
        <v>0</v>
      </c>
      <c r="FM1847" s="2">
        <v>0</v>
      </c>
      <c r="FN1847" s="2">
        <v>0</v>
      </c>
      <c r="FO1847" s="2">
        <v>0</v>
      </c>
      <c r="FP1847" s="2">
        <v>0</v>
      </c>
      <c r="FQ1847" s="2">
        <v>0</v>
      </c>
      <c r="FR1847" s="2">
        <v>0</v>
      </c>
      <c r="FS1847" s="2">
        <v>99</v>
      </c>
      <c r="FT1847" s="2">
        <v>0</v>
      </c>
      <c r="FU1847" s="2">
        <v>0</v>
      </c>
      <c r="FV1847" s="2">
        <v>0</v>
      </c>
      <c r="FW1847" s="2">
        <v>0</v>
      </c>
      <c r="FX1847" s="2">
        <v>0</v>
      </c>
      <c r="FY1847" s="2">
        <v>0</v>
      </c>
      <c r="FZ1847" s="2">
        <v>0</v>
      </c>
      <c r="GA1847" s="2">
        <v>0</v>
      </c>
      <c r="GB1847" s="2">
        <v>0</v>
      </c>
      <c r="GC1847" s="2">
        <v>0</v>
      </c>
      <c r="GD1847" s="2">
        <v>237.61</v>
      </c>
      <c r="GE1847" s="2">
        <v>5</v>
      </c>
      <c r="GF1847" s="2" t="s">
        <v>188</v>
      </c>
    </row>
    <row r="1848" spans="1:188" x14ac:dyDescent="0.7">
      <c r="A1848" s="2">
        <v>1825724</v>
      </c>
      <c r="B1848" s="2" t="s">
        <v>2034</v>
      </c>
      <c r="C1848" s="3">
        <v>41640</v>
      </c>
      <c r="D1848" s="2">
        <v>5</v>
      </c>
      <c r="E1848" s="2">
        <v>3</v>
      </c>
      <c r="F1848" s="2">
        <v>1</v>
      </c>
      <c r="G1848" s="2">
        <v>3</v>
      </c>
      <c r="H1848" s="2">
        <v>0</v>
      </c>
      <c r="I1848" s="2">
        <v>1</v>
      </c>
      <c r="J1848" s="2">
        <v>0</v>
      </c>
      <c r="K1848" s="2">
        <v>1</v>
      </c>
      <c r="L1848" s="2">
        <v>0</v>
      </c>
      <c r="M1848" s="2">
        <v>1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1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1</v>
      </c>
      <c r="AI1848" s="2">
        <v>1</v>
      </c>
      <c r="AJ1848" s="2">
        <v>0</v>
      </c>
      <c r="AK1848" s="2">
        <v>0</v>
      </c>
      <c r="AL1848" s="2">
        <v>0</v>
      </c>
      <c r="AM1848" s="2">
        <v>0</v>
      </c>
      <c r="AN1848" s="2">
        <v>1</v>
      </c>
      <c r="AO1848" s="2">
        <v>0</v>
      </c>
      <c r="AP1848" s="2">
        <v>0</v>
      </c>
      <c r="AQ1848" s="2">
        <v>0</v>
      </c>
      <c r="AR1848" s="2">
        <v>1</v>
      </c>
      <c r="AS1848" s="2">
        <v>0</v>
      </c>
      <c r="AT1848" s="2">
        <v>0</v>
      </c>
      <c r="AU1848" s="2">
        <v>0</v>
      </c>
      <c r="AV1848" s="2">
        <v>1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50</v>
      </c>
      <c r="CG1848" s="2">
        <v>125</v>
      </c>
      <c r="CH1848" s="2">
        <v>0</v>
      </c>
      <c r="CI1848" s="2">
        <v>25</v>
      </c>
      <c r="CJ1848" s="2">
        <v>0</v>
      </c>
      <c r="CK1848" s="2">
        <v>25</v>
      </c>
      <c r="CL1848" s="2">
        <v>0</v>
      </c>
      <c r="CM1848" s="2">
        <v>0</v>
      </c>
      <c r="CN1848" s="2">
        <v>0</v>
      </c>
      <c r="CO1848" s="2">
        <v>25</v>
      </c>
      <c r="CP1848" s="2">
        <v>0</v>
      </c>
      <c r="CQ1848" s="2">
        <v>25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25</v>
      </c>
      <c r="DC1848" s="2">
        <v>0</v>
      </c>
      <c r="DD1848" s="2">
        <v>25</v>
      </c>
      <c r="DE1848" s="2">
        <v>0</v>
      </c>
      <c r="DF1848" s="2">
        <v>100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">
        <v>0</v>
      </c>
      <c r="DX1848" s="2">
        <v>0</v>
      </c>
      <c r="DY1848" s="2">
        <v>0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0</v>
      </c>
      <c r="EF1848" s="2">
        <v>0</v>
      </c>
      <c r="EG1848" s="2">
        <v>0</v>
      </c>
      <c r="EH1848" s="2">
        <v>0</v>
      </c>
      <c r="EI1848" s="2">
        <v>25</v>
      </c>
      <c r="EJ1848" s="2">
        <v>0</v>
      </c>
      <c r="EK1848" s="2">
        <v>0</v>
      </c>
      <c r="EL1848" s="2">
        <v>0</v>
      </c>
      <c r="EM1848" s="2">
        <v>0</v>
      </c>
      <c r="EN1848" s="2">
        <v>0</v>
      </c>
      <c r="EO1848" s="2">
        <v>0</v>
      </c>
      <c r="EP1848" s="2">
        <v>0</v>
      </c>
      <c r="EQ1848" s="2">
        <v>0</v>
      </c>
      <c r="ER1848" s="2">
        <v>0</v>
      </c>
      <c r="ES1848" s="2">
        <v>0</v>
      </c>
      <c r="ET1848" s="2">
        <v>0</v>
      </c>
      <c r="EU1848" s="2">
        <v>0</v>
      </c>
      <c r="EV1848" s="2">
        <v>0</v>
      </c>
      <c r="EW1848" s="2">
        <v>0</v>
      </c>
      <c r="EX1848" s="2">
        <v>0</v>
      </c>
      <c r="EY1848" s="2">
        <v>0</v>
      </c>
      <c r="EZ1848" s="2">
        <v>0</v>
      </c>
      <c r="FA1848" s="2">
        <v>0</v>
      </c>
      <c r="FB1848" s="2">
        <v>0</v>
      </c>
      <c r="FC1848" s="2">
        <v>0</v>
      </c>
      <c r="FD1848" s="2">
        <v>0</v>
      </c>
      <c r="FE1848" s="2">
        <v>0</v>
      </c>
      <c r="FF1848" s="2">
        <v>0</v>
      </c>
      <c r="FG1848" s="2">
        <v>0</v>
      </c>
      <c r="FH1848" s="2">
        <v>0</v>
      </c>
      <c r="FI1848" s="2">
        <v>25</v>
      </c>
      <c r="FJ1848" s="2">
        <v>0</v>
      </c>
      <c r="FK1848" s="2">
        <v>0</v>
      </c>
      <c r="FL1848" s="2">
        <v>0</v>
      </c>
      <c r="FM1848" s="2">
        <v>0</v>
      </c>
      <c r="FN1848" s="2">
        <v>0</v>
      </c>
      <c r="FO1848" s="2">
        <v>0</v>
      </c>
      <c r="FP1848" s="2">
        <v>0</v>
      </c>
      <c r="FQ1848" s="2">
        <v>0</v>
      </c>
      <c r="FR1848" s="2">
        <v>0</v>
      </c>
      <c r="FS1848" s="2">
        <v>0</v>
      </c>
      <c r="FT1848" s="2">
        <v>0</v>
      </c>
      <c r="FU1848" s="2">
        <v>0</v>
      </c>
      <c r="FV1848" s="2">
        <v>0</v>
      </c>
      <c r="FW1848" s="2">
        <v>0</v>
      </c>
      <c r="FX1848" s="2">
        <v>0</v>
      </c>
      <c r="FY1848" s="2">
        <v>0</v>
      </c>
      <c r="FZ1848" s="2">
        <v>0</v>
      </c>
      <c r="GA1848" s="2">
        <v>0</v>
      </c>
      <c r="GB1848" s="2">
        <v>0</v>
      </c>
      <c r="GC1848" s="2">
        <v>0</v>
      </c>
      <c r="GD1848" s="2">
        <v>50</v>
      </c>
      <c r="GE1848" s="2">
        <v>2</v>
      </c>
      <c r="GF1848" s="2" t="s">
        <v>188</v>
      </c>
    </row>
    <row r="1849" spans="1:188" x14ac:dyDescent="0.7">
      <c r="A1849" s="2">
        <v>1827567</v>
      </c>
      <c r="B1849" s="2" t="s">
        <v>2035</v>
      </c>
      <c r="C1849" s="3">
        <v>41275</v>
      </c>
      <c r="D1849" s="2">
        <v>6</v>
      </c>
      <c r="E1849" s="2">
        <v>3</v>
      </c>
      <c r="F1849" s="2">
        <v>1</v>
      </c>
      <c r="G1849" s="2">
        <v>3</v>
      </c>
      <c r="H1849" s="2">
        <v>2</v>
      </c>
      <c r="I1849" s="2">
        <v>0</v>
      </c>
      <c r="J1849" s="2">
        <v>1</v>
      </c>
      <c r="K1849" s="2">
        <v>0</v>
      </c>
      <c r="L1849" s="2">
        <v>1</v>
      </c>
      <c r="M1849" s="2">
        <v>2</v>
      </c>
      <c r="N1849" s="2">
        <v>0</v>
      </c>
      <c r="O1849" s="2">
        <v>1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1</v>
      </c>
      <c r="AE1849" s="2">
        <v>0</v>
      </c>
      <c r="AF1849" s="2">
        <v>0</v>
      </c>
      <c r="AG1849" s="2">
        <v>0</v>
      </c>
      <c r="AH1849" s="2">
        <v>1</v>
      </c>
      <c r="AI1849" s="2">
        <v>1</v>
      </c>
      <c r="AJ1849" s="2">
        <v>0</v>
      </c>
      <c r="AK1849" s="2">
        <v>0</v>
      </c>
      <c r="AL1849" s="2">
        <v>0</v>
      </c>
      <c r="AM1849" s="2">
        <v>0</v>
      </c>
      <c r="AN1849" s="2">
        <v>1</v>
      </c>
      <c r="AO1849" s="2">
        <v>0</v>
      </c>
      <c r="AP1849" s="2">
        <v>0</v>
      </c>
      <c r="AQ1849" s="2">
        <v>0</v>
      </c>
      <c r="AR1849" s="2">
        <v>1</v>
      </c>
      <c r="AS1849" s="2">
        <v>0</v>
      </c>
      <c r="AT1849" s="2">
        <v>0</v>
      </c>
      <c r="AU1849" s="2">
        <v>0</v>
      </c>
      <c r="AV1849" s="2">
        <v>1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1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250</v>
      </c>
      <c r="CG1849" s="2">
        <v>150</v>
      </c>
      <c r="CH1849" s="2">
        <v>100</v>
      </c>
      <c r="CI1849" s="2">
        <v>0</v>
      </c>
      <c r="CJ1849" s="2">
        <v>100</v>
      </c>
      <c r="CK1849" s="2">
        <v>0</v>
      </c>
      <c r="CL1849" s="2">
        <v>50</v>
      </c>
      <c r="CM1849" s="2">
        <v>0</v>
      </c>
      <c r="CN1849" s="2">
        <v>100</v>
      </c>
      <c r="CO1849" s="2">
        <v>0</v>
      </c>
      <c r="CP1849" s="2">
        <v>100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100</v>
      </c>
      <c r="DC1849" s="2">
        <v>0</v>
      </c>
      <c r="DD1849" s="2">
        <v>100</v>
      </c>
      <c r="DE1849" s="2">
        <v>0</v>
      </c>
      <c r="DF1849" s="2">
        <v>50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0</v>
      </c>
      <c r="DX1849" s="2">
        <v>0</v>
      </c>
      <c r="DY1849" s="2">
        <v>0</v>
      </c>
      <c r="DZ1849" s="2">
        <v>0</v>
      </c>
      <c r="EA1849" s="2">
        <v>0</v>
      </c>
      <c r="EB1849" s="2">
        <v>0</v>
      </c>
      <c r="EC1849" s="2">
        <v>50</v>
      </c>
      <c r="ED1849" s="2">
        <v>0</v>
      </c>
      <c r="EE1849" s="2">
        <v>0</v>
      </c>
      <c r="EF1849" s="2">
        <v>0</v>
      </c>
      <c r="EG1849" s="2">
        <v>50</v>
      </c>
      <c r="EH1849" s="2">
        <v>0</v>
      </c>
      <c r="EI1849" s="2">
        <v>0</v>
      </c>
      <c r="EJ1849" s="2">
        <v>0</v>
      </c>
      <c r="EK1849" s="2">
        <v>0</v>
      </c>
      <c r="EL1849" s="2">
        <v>0</v>
      </c>
      <c r="EM1849" s="2">
        <v>0</v>
      </c>
      <c r="EN1849" s="2">
        <v>0</v>
      </c>
      <c r="EO1849" s="2">
        <v>0</v>
      </c>
      <c r="EP1849" s="2">
        <v>0</v>
      </c>
      <c r="EQ1849" s="2">
        <v>0</v>
      </c>
      <c r="ER1849" s="2">
        <v>0</v>
      </c>
      <c r="ES1849" s="2">
        <v>0</v>
      </c>
      <c r="ET1849" s="2">
        <v>0</v>
      </c>
      <c r="EU1849" s="2">
        <v>0</v>
      </c>
      <c r="EV1849" s="2">
        <v>0</v>
      </c>
      <c r="EW1849" s="2">
        <v>0</v>
      </c>
      <c r="EX1849" s="2">
        <v>0</v>
      </c>
      <c r="EY1849" s="2">
        <v>100</v>
      </c>
      <c r="EZ1849" s="2">
        <v>0</v>
      </c>
      <c r="FA1849" s="2">
        <v>0</v>
      </c>
      <c r="FB1849" s="2">
        <v>0</v>
      </c>
      <c r="FC1849" s="2">
        <v>0</v>
      </c>
      <c r="FD1849" s="2">
        <v>0</v>
      </c>
      <c r="FE1849" s="2">
        <v>0</v>
      </c>
      <c r="FF1849" s="2">
        <v>0</v>
      </c>
      <c r="FG1849" s="2">
        <v>0</v>
      </c>
      <c r="FH1849" s="2">
        <v>0</v>
      </c>
      <c r="FI1849" s="2">
        <v>0</v>
      </c>
      <c r="FJ1849" s="2">
        <v>0</v>
      </c>
      <c r="FK1849" s="2">
        <v>0</v>
      </c>
      <c r="FL1849" s="2">
        <v>0</v>
      </c>
      <c r="FM1849" s="2">
        <v>0</v>
      </c>
      <c r="FN1849" s="2">
        <v>0</v>
      </c>
      <c r="FO1849" s="2">
        <v>0</v>
      </c>
      <c r="FP1849" s="2">
        <v>0</v>
      </c>
      <c r="FQ1849" s="2">
        <v>0</v>
      </c>
      <c r="FR1849" s="2">
        <v>50</v>
      </c>
      <c r="FS1849" s="2">
        <v>0</v>
      </c>
      <c r="FT1849" s="2">
        <v>0</v>
      </c>
      <c r="FU1849" s="2">
        <v>0</v>
      </c>
      <c r="FV1849" s="2">
        <v>0</v>
      </c>
      <c r="FW1849" s="2">
        <v>0</v>
      </c>
      <c r="FX1849" s="2">
        <v>0</v>
      </c>
      <c r="FY1849" s="2">
        <v>0</v>
      </c>
      <c r="FZ1849" s="2">
        <v>0</v>
      </c>
      <c r="GA1849" s="2">
        <v>0</v>
      </c>
      <c r="GB1849" s="2">
        <v>0</v>
      </c>
      <c r="GC1849" s="2">
        <v>0</v>
      </c>
      <c r="GD1849" s="2">
        <v>250</v>
      </c>
      <c r="GE1849" s="2">
        <v>4</v>
      </c>
      <c r="GF1849" s="2" t="s">
        <v>188</v>
      </c>
    </row>
    <row r="1850" spans="1:188" x14ac:dyDescent="0.7">
      <c r="A1850" s="2">
        <v>1827575</v>
      </c>
      <c r="B1850" s="2" t="s">
        <v>2036</v>
      </c>
      <c r="C1850" s="3">
        <v>41275</v>
      </c>
      <c r="D1850" s="2">
        <v>6</v>
      </c>
      <c r="E1850" s="2">
        <v>4</v>
      </c>
      <c r="F1850" s="2">
        <v>2</v>
      </c>
      <c r="G1850" s="2">
        <v>4</v>
      </c>
      <c r="H1850" s="2">
        <v>2</v>
      </c>
      <c r="I1850" s="2">
        <v>0</v>
      </c>
      <c r="J1850" s="2">
        <v>1</v>
      </c>
      <c r="K1850" s="2">
        <v>0</v>
      </c>
      <c r="L1850" s="2">
        <v>10</v>
      </c>
      <c r="M1850" s="2">
        <v>2</v>
      </c>
      <c r="N1850" s="2">
        <v>0</v>
      </c>
      <c r="O1850" s="2">
        <v>1</v>
      </c>
      <c r="P1850" s="2">
        <v>0</v>
      </c>
      <c r="Q1850" s="2">
        <v>10</v>
      </c>
      <c r="R1850" s="2">
        <v>0</v>
      </c>
      <c r="S1850" s="2">
        <v>0</v>
      </c>
      <c r="T1850" s="2">
        <v>0</v>
      </c>
      <c r="U1850" s="2">
        <v>0</v>
      </c>
      <c r="V1850" s="2">
        <v>1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1</v>
      </c>
      <c r="AI1850" s="2">
        <v>1</v>
      </c>
      <c r="AJ1850" s="2">
        <v>0</v>
      </c>
      <c r="AK1850" s="2">
        <v>0</v>
      </c>
      <c r="AL1850" s="2">
        <v>0</v>
      </c>
      <c r="AM1850" s="2">
        <v>0</v>
      </c>
      <c r="AN1850" s="2">
        <v>1</v>
      </c>
      <c r="AO1850" s="2">
        <v>0</v>
      </c>
      <c r="AP1850" s="2">
        <v>0</v>
      </c>
      <c r="AQ1850" s="2">
        <v>0</v>
      </c>
      <c r="AR1850" s="2">
        <v>1</v>
      </c>
      <c r="AS1850" s="2">
        <v>0</v>
      </c>
      <c r="AT1850" s="2">
        <v>0</v>
      </c>
      <c r="AU1850" s="2">
        <v>0</v>
      </c>
      <c r="AV1850" s="2">
        <v>1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1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80</v>
      </c>
      <c r="CG1850" s="2">
        <v>319.22000000000003</v>
      </c>
      <c r="CH1850" s="2">
        <v>30</v>
      </c>
      <c r="CI1850" s="2">
        <v>0</v>
      </c>
      <c r="CJ1850" s="2">
        <v>50</v>
      </c>
      <c r="CK1850" s="2">
        <v>0</v>
      </c>
      <c r="CL1850" s="2">
        <v>269.22000000000003</v>
      </c>
      <c r="CM1850" s="2">
        <v>0</v>
      </c>
      <c r="CN1850" s="2">
        <v>30</v>
      </c>
      <c r="CO1850" s="2">
        <v>0</v>
      </c>
      <c r="CP1850" s="2">
        <v>50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30</v>
      </c>
      <c r="DC1850" s="2">
        <v>0</v>
      </c>
      <c r="DD1850" s="2">
        <v>50</v>
      </c>
      <c r="DE1850" s="2">
        <v>0</v>
      </c>
      <c r="DF1850" s="2">
        <v>269.22000000000003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30</v>
      </c>
      <c r="EF1850" s="2">
        <v>0</v>
      </c>
      <c r="EG1850" s="2">
        <v>0</v>
      </c>
      <c r="EH1850" s="2">
        <v>0</v>
      </c>
      <c r="EI1850" s="2">
        <v>0</v>
      </c>
      <c r="EJ1850" s="2">
        <v>0</v>
      </c>
      <c r="EK1850" s="2">
        <v>0</v>
      </c>
      <c r="EL1850" s="2">
        <v>0</v>
      </c>
      <c r="EM1850" s="2">
        <v>0</v>
      </c>
      <c r="EN1850" s="2">
        <v>0</v>
      </c>
      <c r="EO1850" s="2">
        <v>0</v>
      </c>
      <c r="EP1850" s="2">
        <v>0</v>
      </c>
      <c r="EQ1850" s="2">
        <v>0</v>
      </c>
      <c r="ER1850" s="2">
        <v>0</v>
      </c>
      <c r="ES1850" s="2">
        <v>0</v>
      </c>
      <c r="ET1850" s="2">
        <v>0</v>
      </c>
      <c r="EU1850" s="2">
        <v>0</v>
      </c>
      <c r="EV1850" s="2">
        <v>0</v>
      </c>
      <c r="EW1850" s="2">
        <v>0</v>
      </c>
      <c r="EX1850" s="2">
        <v>0</v>
      </c>
      <c r="EY1850" s="2">
        <v>0</v>
      </c>
      <c r="EZ1850" s="2">
        <v>0</v>
      </c>
      <c r="FA1850" s="2">
        <v>0</v>
      </c>
      <c r="FB1850" s="2">
        <v>50</v>
      </c>
      <c r="FC1850" s="2">
        <v>0</v>
      </c>
      <c r="FD1850" s="2">
        <v>0</v>
      </c>
      <c r="FE1850" s="2">
        <v>0</v>
      </c>
      <c r="FF1850" s="2">
        <v>0</v>
      </c>
      <c r="FG1850" s="2">
        <v>0</v>
      </c>
      <c r="FH1850" s="2">
        <v>0</v>
      </c>
      <c r="FI1850" s="2">
        <v>0</v>
      </c>
      <c r="FJ1850" s="2">
        <v>0</v>
      </c>
      <c r="FK1850" s="2">
        <v>0</v>
      </c>
      <c r="FL1850" s="2">
        <v>0</v>
      </c>
      <c r="FM1850" s="2">
        <v>0</v>
      </c>
      <c r="FN1850" s="2">
        <v>0</v>
      </c>
      <c r="FO1850" s="2">
        <v>0</v>
      </c>
      <c r="FP1850" s="2">
        <v>0</v>
      </c>
      <c r="FQ1850" s="2">
        <v>0</v>
      </c>
      <c r="FR1850" s="2">
        <v>0</v>
      </c>
      <c r="FS1850" s="2">
        <v>70</v>
      </c>
      <c r="FT1850" s="2">
        <v>0</v>
      </c>
      <c r="FU1850" s="2">
        <v>0</v>
      </c>
      <c r="FV1850" s="2">
        <v>0</v>
      </c>
      <c r="FW1850" s="2">
        <v>0</v>
      </c>
      <c r="FX1850" s="2">
        <v>0</v>
      </c>
      <c r="FY1850" s="2">
        <v>85</v>
      </c>
      <c r="FZ1850" s="2">
        <v>114.22</v>
      </c>
      <c r="GA1850" s="2">
        <v>0</v>
      </c>
      <c r="GB1850" s="2">
        <v>0</v>
      </c>
      <c r="GC1850" s="2">
        <v>0</v>
      </c>
      <c r="GD1850" s="2">
        <v>349.22</v>
      </c>
      <c r="GE1850" s="2">
        <v>13</v>
      </c>
      <c r="GF1850" s="2" t="s">
        <v>188</v>
      </c>
    </row>
    <row r="1851" spans="1:188" x14ac:dyDescent="0.7">
      <c r="A1851" s="2">
        <v>1827576</v>
      </c>
      <c r="B1851" s="2" t="s">
        <v>2037</v>
      </c>
      <c r="C1851" s="3">
        <v>41275</v>
      </c>
      <c r="D1851" s="2">
        <v>6</v>
      </c>
      <c r="E1851" s="2">
        <v>3</v>
      </c>
      <c r="F1851" s="2">
        <v>1</v>
      </c>
      <c r="G1851" s="2">
        <v>3</v>
      </c>
      <c r="H1851" s="2">
        <v>3</v>
      </c>
      <c r="I1851" s="2">
        <v>0</v>
      </c>
      <c r="J1851" s="2">
        <v>2</v>
      </c>
      <c r="K1851" s="2">
        <v>0</v>
      </c>
      <c r="L1851" s="2">
        <v>1</v>
      </c>
      <c r="M1851" s="2">
        <v>3</v>
      </c>
      <c r="N1851" s="2">
        <v>0</v>
      </c>
      <c r="O1851" s="2">
        <v>2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1</v>
      </c>
      <c r="AE1851" s="2">
        <v>0</v>
      </c>
      <c r="AF1851" s="2">
        <v>0</v>
      </c>
      <c r="AG1851" s="2">
        <v>0</v>
      </c>
      <c r="AH1851" s="2">
        <v>1</v>
      </c>
      <c r="AI1851" s="2">
        <v>1</v>
      </c>
      <c r="AJ1851" s="2">
        <v>0</v>
      </c>
      <c r="AK1851" s="2">
        <v>0</v>
      </c>
      <c r="AL1851" s="2">
        <v>0</v>
      </c>
      <c r="AM1851" s="2">
        <v>0</v>
      </c>
      <c r="AN1851" s="2">
        <v>1</v>
      </c>
      <c r="AO1851" s="2">
        <v>0</v>
      </c>
      <c r="AP1851" s="2">
        <v>0</v>
      </c>
      <c r="AQ1851" s="2">
        <v>0</v>
      </c>
      <c r="AR1851" s="2">
        <v>1</v>
      </c>
      <c r="AS1851" s="2">
        <v>0</v>
      </c>
      <c r="AT1851" s="2">
        <v>0</v>
      </c>
      <c r="AU1851" s="2">
        <v>0</v>
      </c>
      <c r="AV1851" s="2">
        <v>1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1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234.08</v>
      </c>
      <c r="CG1851" s="2">
        <v>125</v>
      </c>
      <c r="CH1851" s="2">
        <v>109.08</v>
      </c>
      <c r="CI1851" s="2">
        <v>0</v>
      </c>
      <c r="CJ1851" s="2">
        <v>75</v>
      </c>
      <c r="CK1851" s="2">
        <v>0</v>
      </c>
      <c r="CL1851" s="2">
        <v>50</v>
      </c>
      <c r="CM1851" s="2">
        <v>0</v>
      </c>
      <c r="CN1851" s="2">
        <v>109.08</v>
      </c>
      <c r="CO1851" s="2">
        <v>0</v>
      </c>
      <c r="CP1851" s="2">
        <v>75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109.08</v>
      </c>
      <c r="DC1851" s="2">
        <v>0</v>
      </c>
      <c r="DD1851" s="2">
        <v>75</v>
      </c>
      <c r="DE1851" s="2">
        <v>0</v>
      </c>
      <c r="DF1851" s="2">
        <v>50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0</v>
      </c>
      <c r="DV1851" s="2">
        <v>0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50</v>
      </c>
      <c r="EC1851" s="2">
        <v>59.08</v>
      </c>
      <c r="ED1851" s="2">
        <v>0</v>
      </c>
      <c r="EE1851" s="2">
        <v>0</v>
      </c>
      <c r="EF1851" s="2">
        <v>0</v>
      </c>
      <c r="EG1851" s="2">
        <v>0</v>
      </c>
      <c r="EH1851" s="2">
        <v>0</v>
      </c>
      <c r="EI1851" s="2">
        <v>0</v>
      </c>
      <c r="EJ1851" s="2">
        <v>0</v>
      </c>
      <c r="EK1851" s="2">
        <v>0</v>
      </c>
      <c r="EL1851" s="2">
        <v>0</v>
      </c>
      <c r="EM1851" s="2">
        <v>0</v>
      </c>
      <c r="EN1851" s="2">
        <v>0</v>
      </c>
      <c r="EO1851" s="2">
        <v>0</v>
      </c>
      <c r="EP1851" s="2">
        <v>0</v>
      </c>
      <c r="EQ1851" s="2">
        <v>0</v>
      </c>
      <c r="ER1851" s="2">
        <v>0</v>
      </c>
      <c r="ES1851" s="2">
        <v>0</v>
      </c>
      <c r="ET1851" s="2">
        <v>0</v>
      </c>
      <c r="EU1851" s="2">
        <v>0</v>
      </c>
      <c r="EV1851" s="2">
        <v>0</v>
      </c>
      <c r="EW1851" s="2">
        <v>0</v>
      </c>
      <c r="EX1851" s="2">
        <v>0</v>
      </c>
      <c r="EY1851" s="2">
        <v>0</v>
      </c>
      <c r="EZ1851" s="2">
        <v>0</v>
      </c>
      <c r="FA1851" s="2">
        <v>25</v>
      </c>
      <c r="FB1851" s="2">
        <v>0</v>
      </c>
      <c r="FC1851" s="2">
        <v>50</v>
      </c>
      <c r="FD1851" s="2">
        <v>0</v>
      </c>
      <c r="FE1851" s="2">
        <v>0</v>
      </c>
      <c r="FF1851" s="2">
        <v>0</v>
      </c>
      <c r="FG1851" s="2">
        <v>0</v>
      </c>
      <c r="FH1851" s="2">
        <v>0</v>
      </c>
      <c r="FI1851" s="2">
        <v>0</v>
      </c>
      <c r="FJ1851" s="2">
        <v>0</v>
      </c>
      <c r="FK1851" s="2">
        <v>0</v>
      </c>
      <c r="FL1851" s="2">
        <v>0</v>
      </c>
      <c r="FM1851" s="2">
        <v>0</v>
      </c>
      <c r="FN1851" s="2">
        <v>0</v>
      </c>
      <c r="FO1851" s="2">
        <v>0</v>
      </c>
      <c r="FP1851" s="2">
        <v>0</v>
      </c>
      <c r="FQ1851" s="2">
        <v>0</v>
      </c>
      <c r="FR1851" s="2">
        <v>0</v>
      </c>
      <c r="FS1851" s="2">
        <v>0</v>
      </c>
      <c r="FT1851" s="2">
        <v>0</v>
      </c>
      <c r="FU1851" s="2">
        <v>0</v>
      </c>
      <c r="FV1851" s="2">
        <v>0</v>
      </c>
      <c r="FW1851" s="2">
        <v>0</v>
      </c>
      <c r="FX1851" s="2">
        <v>0</v>
      </c>
      <c r="FY1851" s="2">
        <v>50</v>
      </c>
      <c r="FZ1851" s="2">
        <v>0</v>
      </c>
      <c r="GA1851" s="2">
        <v>0</v>
      </c>
      <c r="GB1851" s="2">
        <v>0</v>
      </c>
      <c r="GC1851" s="2">
        <v>0</v>
      </c>
      <c r="GD1851" s="2">
        <v>234.07999999999899</v>
      </c>
      <c r="GE1851" s="2">
        <v>6</v>
      </c>
      <c r="GF1851" s="2" t="s">
        <v>188</v>
      </c>
    </row>
    <row r="1852" spans="1:188" x14ac:dyDescent="0.7">
      <c r="A1852" s="2">
        <v>1829156</v>
      </c>
      <c r="B1852" s="2" t="s">
        <v>2038</v>
      </c>
      <c r="C1852" s="3">
        <v>41275</v>
      </c>
      <c r="D1852" s="2">
        <v>6</v>
      </c>
      <c r="E1852" s="2">
        <v>3</v>
      </c>
      <c r="F1852" s="2">
        <v>1</v>
      </c>
      <c r="G1852" s="2">
        <v>3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1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1</v>
      </c>
      <c r="AE1852" s="2">
        <v>0</v>
      </c>
      <c r="AF1852" s="2">
        <v>0</v>
      </c>
      <c r="AG1852" s="2">
        <v>0</v>
      </c>
      <c r="AH1852" s="2">
        <v>1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1</v>
      </c>
      <c r="AO1852" s="2">
        <v>0</v>
      </c>
      <c r="AP1852" s="2">
        <v>0</v>
      </c>
      <c r="AQ1852" s="2">
        <v>0</v>
      </c>
      <c r="AR1852" s="2">
        <v>1</v>
      </c>
      <c r="AS1852" s="2">
        <v>0</v>
      </c>
      <c r="AT1852" s="2">
        <v>0</v>
      </c>
      <c r="AU1852" s="2">
        <v>0</v>
      </c>
      <c r="AV1852" s="2">
        <v>1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50</v>
      </c>
      <c r="CG1852" s="2">
        <v>40</v>
      </c>
      <c r="CH1852" s="2">
        <v>10</v>
      </c>
      <c r="CI1852" s="2">
        <v>0</v>
      </c>
      <c r="CJ1852" s="2">
        <v>20</v>
      </c>
      <c r="CK1852" s="2">
        <v>0</v>
      </c>
      <c r="CL1852" s="2">
        <v>20</v>
      </c>
      <c r="CM1852" s="2">
        <v>0</v>
      </c>
      <c r="CN1852" s="2">
        <v>10</v>
      </c>
      <c r="CO1852" s="2">
        <v>0</v>
      </c>
      <c r="CP1852" s="2">
        <v>20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10</v>
      </c>
      <c r="DC1852" s="2">
        <v>0</v>
      </c>
      <c r="DD1852" s="2">
        <v>20</v>
      </c>
      <c r="DE1852" s="2">
        <v>0</v>
      </c>
      <c r="DF1852" s="2">
        <v>20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">
        <v>0</v>
      </c>
      <c r="DX1852" s="2">
        <v>10</v>
      </c>
      <c r="DY1852" s="2">
        <v>0</v>
      </c>
      <c r="DZ1852" s="2">
        <v>0</v>
      </c>
      <c r="EA1852" s="2">
        <v>0</v>
      </c>
      <c r="EB1852" s="2">
        <v>0</v>
      </c>
      <c r="EC1852" s="2">
        <v>0</v>
      </c>
      <c r="ED1852" s="2">
        <v>0</v>
      </c>
      <c r="EE1852" s="2">
        <v>0</v>
      </c>
      <c r="EF1852" s="2">
        <v>0</v>
      </c>
      <c r="EG1852" s="2">
        <v>0</v>
      </c>
      <c r="EH1852" s="2">
        <v>0</v>
      </c>
      <c r="EI1852" s="2">
        <v>0</v>
      </c>
      <c r="EJ1852" s="2">
        <v>0</v>
      </c>
      <c r="EK1852" s="2">
        <v>0</v>
      </c>
      <c r="EL1852" s="2">
        <v>0</v>
      </c>
      <c r="EM1852" s="2">
        <v>0</v>
      </c>
      <c r="EN1852" s="2">
        <v>0</v>
      </c>
      <c r="EO1852" s="2">
        <v>0</v>
      </c>
      <c r="EP1852" s="2">
        <v>0</v>
      </c>
      <c r="EQ1852" s="2">
        <v>0</v>
      </c>
      <c r="ER1852" s="2">
        <v>0</v>
      </c>
      <c r="ES1852" s="2">
        <v>0</v>
      </c>
      <c r="ET1852" s="2">
        <v>0</v>
      </c>
      <c r="EU1852" s="2">
        <v>0</v>
      </c>
      <c r="EV1852" s="2">
        <v>0</v>
      </c>
      <c r="EW1852" s="2">
        <v>0</v>
      </c>
      <c r="EX1852" s="2">
        <v>0</v>
      </c>
      <c r="EY1852" s="2">
        <v>0</v>
      </c>
      <c r="EZ1852" s="2">
        <v>0</v>
      </c>
      <c r="FA1852" s="2">
        <v>0</v>
      </c>
      <c r="FB1852" s="2">
        <v>20</v>
      </c>
      <c r="FC1852" s="2">
        <v>0</v>
      </c>
      <c r="FD1852" s="2">
        <v>0</v>
      </c>
      <c r="FE1852" s="2">
        <v>0</v>
      </c>
      <c r="FF1852" s="2">
        <v>0</v>
      </c>
      <c r="FG1852" s="2">
        <v>0</v>
      </c>
      <c r="FH1852" s="2">
        <v>0</v>
      </c>
      <c r="FI1852" s="2">
        <v>0</v>
      </c>
      <c r="FJ1852" s="2">
        <v>0</v>
      </c>
      <c r="FK1852" s="2">
        <v>0</v>
      </c>
      <c r="FL1852" s="2">
        <v>0</v>
      </c>
      <c r="FM1852" s="2">
        <v>0</v>
      </c>
      <c r="FN1852" s="2">
        <v>0</v>
      </c>
      <c r="FO1852" s="2">
        <v>0</v>
      </c>
      <c r="FP1852" s="2">
        <v>0</v>
      </c>
      <c r="FQ1852" s="2">
        <v>0</v>
      </c>
      <c r="FR1852" s="2">
        <v>0</v>
      </c>
      <c r="FS1852" s="2">
        <v>20</v>
      </c>
      <c r="FT1852" s="2">
        <v>0</v>
      </c>
      <c r="FU1852" s="2">
        <v>0</v>
      </c>
      <c r="FV1852" s="2">
        <v>0</v>
      </c>
      <c r="FW1852" s="2">
        <v>0</v>
      </c>
      <c r="FX1852" s="2">
        <v>0</v>
      </c>
      <c r="FY1852" s="2">
        <v>0</v>
      </c>
      <c r="FZ1852" s="2">
        <v>0</v>
      </c>
      <c r="GA1852" s="2">
        <v>0</v>
      </c>
      <c r="GB1852" s="2">
        <v>0</v>
      </c>
      <c r="GC1852" s="2">
        <v>0</v>
      </c>
      <c r="GD1852" s="2">
        <v>50</v>
      </c>
      <c r="GE1852" s="2">
        <v>3</v>
      </c>
      <c r="GF1852" s="2" t="s">
        <v>188</v>
      </c>
    </row>
    <row r="1853" spans="1:188" x14ac:dyDescent="0.7">
      <c r="A1853" s="2">
        <v>1829582</v>
      </c>
      <c r="B1853" s="2" t="s">
        <v>2039</v>
      </c>
      <c r="C1853" s="3">
        <v>41275</v>
      </c>
      <c r="D1853" s="2">
        <v>6</v>
      </c>
      <c r="E1853" s="2">
        <v>4</v>
      </c>
      <c r="F1853" s="2">
        <v>2</v>
      </c>
      <c r="G1853" s="2">
        <v>4</v>
      </c>
      <c r="H1853" s="2">
        <v>4</v>
      </c>
      <c r="I1853" s="2">
        <v>0</v>
      </c>
      <c r="J1853" s="2">
        <v>2</v>
      </c>
      <c r="K1853" s="2">
        <v>0</v>
      </c>
      <c r="L1853" s="2">
        <v>1</v>
      </c>
      <c r="M1853" s="2">
        <v>4</v>
      </c>
      <c r="N1853" s="2">
        <v>0</v>
      </c>
      <c r="O1853" s="2">
        <v>2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1</v>
      </c>
      <c r="AI1853" s="2">
        <v>1</v>
      </c>
      <c r="AJ1853" s="2">
        <v>0</v>
      </c>
      <c r="AK1853" s="2">
        <v>0</v>
      </c>
      <c r="AL1853" s="2">
        <v>0</v>
      </c>
      <c r="AM1853" s="2">
        <v>0</v>
      </c>
      <c r="AN1853" s="2">
        <v>1</v>
      </c>
      <c r="AO1853" s="2">
        <v>0</v>
      </c>
      <c r="AP1853" s="2">
        <v>0</v>
      </c>
      <c r="AQ1853" s="2">
        <v>0</v>
      </c>
      <c r="AR1853" s="2">
        <v>1</v>
      </c>
      <c r="AS1853" s="2">
        <v>0</v>
      </c>
      <c r="AT1853" s="2">
        <v>0</v>
      </c>
      <c r="AU1853" s="2">
        <v>0</v>
      </c>
      <c r="AV1853" s="2">
        <v>1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288.89</v>
      </c>
      <c r="CG1853" s="2">
        <v>181</v>
      </c>
      <c r="CH1853" s="2">
        <v>132.88999999999999</v>
      </c>
      <c r="CI1853" s="2">
        <v>0</v>
      </c>
      <c r="CJ1853" s="2">
        <v>156</v>
      </c>
      <c r="CK1853" s="2">
        <v>0</v>
      </c>
      <c r="CL1853" s="2">
        <v>25</v>
      </c>
      <c r="CM1853" s="2">
        <v>0</v>
      </c>
      <c r="CN1853" s="2">
        <v>132.88999999999999</v>
      </c>
      <c r="CO1853" s="2">
        <v>0</v>
      </c>
      <c r="CP1853" s="2">
        <v>156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132.88999999999999</v>
      </c>
      <c r="DC1853" s="2">
        <v>0</v>
      </c>
      <c r="DD1853" s="2">
        <v>156</v>
      </c>
      <c r="DE1853" s="2">
        <v>0</v>
      </c>
      <c r="DF1853" s="2">
        <v>25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0</v>
      </c>
      <c r="DV1853" s="2">
        <v>0</v>
      </c>
      <c r="DW1853" s="2">
        <v>23</v>
      </c>
      <c r="DX1853" s="2">
        <v>0</v>
      </c>
      <c r="DY1853" s="2">
        <v>0</v>
      </c>
      <c r="DZ1853" s="2">
        <v>50</v>
      </c>
      <c r="EA1853" s="2">
        <v>34.89</v>
      </c>
      <c r="EB1853" s="2">
        <v>0</v>
      </c>
      <c r="EC1853" s="2">
        <v>0</v>
      </c>
      <c r="ED1853" s="2">
        <v>0</v>
      </c>
      <c r="EE1853" s="2">
        <v>25</v>
      </c>
      <c r="EF1853" s="2">
        <v>0</v>
      </c>
      <c r="EG1853" s="2">
        <v>0</v>
      </c>
      <c r="EH1853" s="2">
        <v>0</v>
      </c>
      <c r="EI1853" s="2">
        <v>0</v>
      </c>
      <c r="EJ1853" s="2">
        <v>0</v>
      </c>
      <c r="EK1853" s="2">
        <v>0</v>
      </c>
      <c r="EL1853" s="2">
        <v>0</v>
      </c>
      <c r="EM1853" s="2">
        <v>0</v>
      </c>
      <c r="EN1853" s="2">
        <v>0</v>
      </c>
      <c r="EO1853" s="2">
        <v>0</v>
      </c>
      <c r="EP1853" s="2">
        <v>0</v>
      </c>
      <c r="EQ1853" s="2">
        <v>0</v>
      </c>
      <c r="ER1853" s="2">
        <v>0</v>
      </c>
      <c r="ES1853" s="2">
        <v>0</v>
      </c>
      <c r="ET1853" s="2">
        <v>0</v>
      </c>
      <c r="EU1853" s="2">
        <v>0</v>
      </c>
      <c r="EV1853" s="2">
        <v>0</v>
      </c>
      <c r="EW1853" s="2">
        <v>0</v>
      </c>
      <c r="EX1853" s="2">
        <v>0</v>
      </c>
      <c r="EY1853" s="2">
        <v>0</v>
      </c>
      <c r="EZ1853" s="2">
        <v>0</v>
      </c>
      <c r="FA1853" s="2">
        <v>100</v>
      </c>
      <c r="FB1853" s="2">
        <v>56</v>
      </c>
      <c r="FC1853" s="2">
        <v>0</v>
      </c>
      <c r="FD1853" s="2">
        <v>0</v>
      </c>
      <c r="FE1853" s="2">
        <v>0</v>
      </c>
      <c r="FF1853" s="2">
        <v>0</v>
      </c>
      <c r="FG1853" s="2">
        <v>0</v>
      </c>
      <c r="FH1853" s="2">
        <v>0</v>
      </c>
      <c r="FI1853" s="2">
        <v>0</v>
      </c>
      <c r="FJ1853" s="2">
        <v>0</v>
      </c>
      <c r="FK1853" s="2">
        <v>0</v>
      </c>
      <c r="FL1853" s="2">
        <v>0</v>
      </c>
      <c r="FM1853" s="2">
        <v>0</v>
      </c>
      <c r="FN1853" s="2">
        <v>0</v>
      </c>
      <c r="FO1853" s="2">
        <v>0</v>
      </c>
      <c r="FP1853" s="2">
        <v>0</v>
      </c>
      <c r="FQ1853" s="2">
        <v>0</v>
      </c>
      <c r="FR1853" s="2">
        <v>0</v>
      </c>
      <c r="FS1853" s="2">
        <v>0</v>
      </c>
      <c r="FT1853" s="2">
        <v>0</v>
      </c>
      <c r="FU1853" s="2">
        <v>0</v>
      </c>
      <c r="FV1853" s="2">
        <v>0</v>
      </c>
      <c r="FW1853" s="2">
        <v>0</v>
      </c>
      <c r="FX1853" s="2">
        <v>0</v>
      </c>
      <c r="FY1853" s="2">
        <v>0</v>
      </c>
      <c r="FZ1853" s="2">
        <v>0</v>
      </c>
      <c r="GA1853" s="2">
        <v>0</v>
      </c>
      <c r="GB1853" s="2">
        <v>25</v>
      </c>
      <c r="GC1853" s="2">
        <v>0</v>
      </c>
      <c r="GD1853" s="2">
        <v>313.89</v>
      </c>
      <c r="GE1853" s="2">
        <v>7</v>
      </c>
      <c r="GF1853" s="2" t="s">
        <v>188</v>
      </c>
    </row>
    <row r="1854" spans="1:188" x14ac:dyDescent="0.7">
      <c r="A1854" s="2">
        <v>1832122</v>
      </c>
      <c r="B1854" s="2" t="s">
        <v>2040</v>
      </c>
      <c r="C1854" s="3">
        <v>41275</v>
      </c>
      <c r="D1854" s="2">
        <v>6</v>
      </c>
      <c r="E1854" s="2">
        <v>3</v>
      </c>
      <c r="F1854" s="2">
        <v>1</v>
      </c>
      <c r="G1854" s="2">
        <v>3</v>
      </c>
      <c r="H1854" s="2">
        <v>1</v>
      </c>
      <c r="I1854" s="2">
        <v>0</v>
      </c>
      <c r="J1854" s="2">
        <v>1</v>
      </c>
      <c r="K1854" s="2">
        <v>0</v>
      </c>
      <c r="L1854" s="2">
        <v>1</v>
      </c>
      <c r="M1854" s="2">
        <v>1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1</v>
      </c>
      <c r="AE1854" s="2">
        <v>0</v>
      </c>
      <c r="AF1854" s="2">
        <v>0</v>
      </c>
      <c r="AG1854" s="2">
        <v>0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1</v>
      </c>
      <c r="AO1854" s="2">
        <v>0</v>
      </c>
      <c r="AP1854" s="2">
        <v>0</v>
      </c>
      <c r="AQ1854" s="2">
        <v>0</v>
      </c>
      <c r="AR1854" s="2">
        <v>1</v>
      </c>
      <c r="AS1854" s="2">
        <v>0</v>
      </c>
      <c r="AT1854" s="2">
        <v>0</v>
      </c>
      <c r="AU1854" s="2">
        <v>0</v>
      </c>
      <c r="AV1854" s="2">
        <v>1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100</v>
      </c>
      <c r="CG1854" s="2">
        <v>75</v>
      </c>
      <c r="CH1854" s="2">
        <v>25</v>
      </c>
      <c r="CI1854" s="2">
        <v>0</v>
      </c>
      <c r="CJ1854" s="2">
        <v>25</v>
      </c>
      <c r="CK1854" s="2">
        <v>0</v>
      </c>
      <c r="CL1854" s="2">
        <v>50</v>
      </c>
      <c r="CM1854" s="2">
        <v>0</v>
      </c>
      <c r="CN1854" s="2">
        <v>25</v>
      </c>
      <c r="CO1854" s="2">
        <v>0</v>
      </c>
      <c r="CP1854" s="2">
        <v>25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25</v>
      </c>
      <c r="DC1854" s="2">
        <v>0</v>
      </c>
      <c r="DD1854" s="2">
        <v>25</v>
      </c>
      <c r="DE1854" s="2">
        <v>0</v>
      </c>
      <c r="DF1854" s="2">
        <v>50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0</v>
      </c>
      <c r="DV1854" s="2">
        <v>0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25</v>
      </c>
      <c r="ED1854" s="2">
        <v>0</v>
      </c>
      <c r="EE1854" s="2">
        <v>0</v>
      </c>
      <c r="EF1854" s="2">
        <v>0</v>
      </c>
      <c r="EG1854" s="2">
        <v>0</v>
      </c>
      <c r="EH1854" s="2">
        <v>0</v>
      </c>
      <c r="EI1854" s="2">
        <v>0</v>
      </c>
      <c r="EJ1854" s="2">
        <v>0</v>
      </c>
      <c r="EK1854" s="2">
        <v>0</v>
      </c>
      <c r="EL1854" s="2">
        <v>0</v>
      </c>
      <c r="EM1854" s="2">
        <v>0</v>
      </c>
      <c r="EN1854" s="2">
        <v>0</v>
      </c>
      <c r="EO1854" s="2">
        <v>0</v>
      </c>
      <c r="EP1854" s="2">
        <v>0</v>
      </c>
      <c r="EQ1854" s="2">
        <v>0</v>
      </c>
      <c r="ER1854" s="2">
        <v>0</v>
      </c>
      <c r="ES1854" s="2">
        <v>0</v>
      </c>
      <c r="ET1854" s="2">
        <v>0</v>
      </c>
      <c r="EU1854" s="2">
        <v>0</v>
      </c>
      <c r="EV1854" s="2">
        <v>0</v>
      </c>
      <c r="EW1854" s="2">
        <v>25</v>
      </c>
      <c r="EX1854" s="2">
        <v>0</v>
      </c>
      <c r="EY1854" s="2">
        <v>0</v>
      </c>
      <c r="EZ1854" s="2">
        <v>0</v>
      </c>
      <c r="FA1854" s="2">
        <v>0</v>
      </c>
      <c r="FB1854" s="2">
        <v>0</v>
      </c>
      <c r="FC1854" s="2">
        <v>0</v>
      </c>
      <c r="FD1854" s="2">
        <v>0</v>
      </c>
      <c r="FE1854" s="2">
        <v>0</v>
      </c>
      <c r="FF1854" s="2">
        <v>0</v>
      </c>
      <c r="FG1854" s="2">
        <v>0</v>
      </c>
      <c r="FH1854" s="2">
        <v>0</v>
      </c>
      <c r="FI1854" s="2">
        <v>0</v>
      </c>
      <c r="FJ1854" s="2">
        <v>0</v>
      </c>
      <c r="FK1854" s="2">
        <v>0</v>
      </c>
      <c r="FL1854" s="2">
        <v>0</v>
      </c>
      <c r="FM1854" s="2">
        <v>0</v>
      </c>
      <c r="FN1854" s="2">
        <v>0</v>
      </c>
      <c r="FO1854" s="2">
        <v>0</v>
      </c>
      <c r="FP1854" s="2">
        <v>0</v>
      </c>
      <c r="FQ1854" s="2">
        <v>0</v>
      </c>
      <c r="FR1854" s="2">
        <v>0</v>
      </c>
      <c r="FS1854" s="2">
        <v>0</v>
      </c>
      <c r="FT1854" s="2">
        <v>0</v>
      </c>
      <c r="FU1854" s="2">
        <v>0</v>
      </c>
      <c r="FV1854" s="2">
        <v>0</v>
      </c>
      <c r="FW1854" s="2">
        <v>0</v>
      </c>
      <c r="FX1854" s="2">
        <v>0</v>
      </c>
      <c r="FY1854" s="2">
        <v>50</v>
      </c>
      <c r="FZ1854" s="2">
        <v>0</v>
      </c>
      <c r="GA1854" s="2">
        <v>0</v>
      </c>
      <c r="GB1854" s="2">
        <v>0</v>
      </c>
      <c r="GC1854" s="2">
        <v>0</v>
      </c>
      <c r="GD1854" s="2">
        <v>100</v>
      </c>
      <c r="GE1854" s="2">
        <v>3</v>
      </c>
      <c r="GF1854" s="2" t="s">
        <v>188</v>
      </c>
    </row>
    <row r="1855" spans="1:188" x14ac:dyDescent="0.7">
      <c r="A1855" s="2">
        <v>1832868</v>
      </c>
      <c r="B1855" s="2" t="s">
        <v>2041</v>
      </c>
      <c r="C1855" s="3">
        <v>41275</v>
      </c>
      <c r="D1855" s="2">
        <v>6</v>
      </c>
      <c r="E1855" s="2">
        <v>4</v>
      </c>
      <c r="F1855" s="2">
        <v>2</v>
      </c>
      <c r="G1855" s="2">
        <v>4</v>
      </c>
      <c r="H1855" s="2">
        <v>2</v>
      </c>
      <c r="I1855" s="2">
        <v>0</v>
      </c>
      <c r="J1855" s="2">
        <v>10</v>
      </c>
      <c r="K1855" s="2">
        <v>0</v>
      </c>
      <c r="L1855" s="2">
        <v>12</v>
      </c>
      <c r="M1855" s="2">
        <v>2</v>
      </c>
      <c r="N1855" s="2">
        <v>0</v>
      </c>
      <c r="O1855" s="2">
        <v>10</v>
      </c>
      <c r="P1855" s="2">
        <v>0</v>
      </c>
      <c r="Q1855" s="2">
        <v>12</v>
      </c>
      <c r="R1855" s="2">
        <v>0</v>
      </c>
      <c r="S1855" s="2">
        <v>0</v>
      </c>
      <c r="T1855" s="2">
        <v>0</v>
      </c>
      <c r="U1855" s="2">
        <v>0</v>
      </c>
      <c r="V1855" s="2">
        <v>1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1</v>
      </c>
      <c r="AJ1855" s="2">
        <v>0</v>
      </c>
      <c r="AK1855" s="2">
        <v>0</v>
      </c>
      <c r="AL1855" s="2">
        <v>0</v>
      </c>
      <c r="AM1855" s="2">
        <v>0</v>
      </c>
      <c r="AN1855" s="2">
        <v>1</v>
      </c>
      <c r="AO1855" s="2">
        <v>0</v>
      </c>
      <c r="AP1855" s="2">
        <v>0</v>
      </c>
      <c r="AQ1855" s="2">
        <v>0</v>
      </c>
      <c r="AR1855" s="2">
        <v>1</v>
      </c>
      <c r="AS1855" s="2">
        <v>0</v>
      </c>
      <c r="AT1855" s="2">
        <v>0</v>
      </c>
      <c r="AU1855" s="2">
        <v>0</v>
      </c>
      <c r="AV1855" s="2">
        <v>1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270</v>
      </c>
      <c r="CG1855" s="2">
        <v>414</v>
      </c>
      <c r="CH1855" s="2">
        <v>20</v>
      </c>
      <c r="CI1855" s="2">
        <v>0</v>
      </c>
      <c r="CJ1855" s="2">
        <v>250</v>
      </c>
      <c r="CK1855" s="2">
        <v>0</v>
      </c>
      <c r="CL1855" s="2">
        <v>164</v>
      </c>
      <c r="CM1855" s="2">
        <v>0</v>
      </c>
      <c r="CN1855" s="2">
        <v>20</v>
      </c>
      <c r="CO1855" s="2">
        <v>0</v>
      </c>
      <c r="CP1855" s="2">
        <v>250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20</v>
      </c>
      <c r="DC1855" s="2">
        <v>0</v>
      </c>
      <c r="DD1855" s="2">
        <v>250</v>
      </c>
      <c r="DE1855" s="2">
        <v>0</v>
      </c>
      <c r="DF1855" s="2">
        <v>164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20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0</v>
      </c>
      <c r="ED1855" s="2">
        <v>0</v>
      </c>
      <c r="EE1855" s="2">
        <v>0</v>
      </c>
      <c r="EF1855" s="2">
        <v>0</v>
      </c>
      <c r="EG1855" s="2">
        <v>0</v>
      </c>
      <c r="EH1855" s="2">
        <v>0</v>
      </c>
      <c r="EI1855" s="2">
        <v>0</v>
      </c>
      <c r="EJ1855" s="2">
        <v>0</v>
      </c>
      <c r="EK1855" s="2">
        <v>0</v>
      </c>
      <c r="EL1855" s="2">
        <v>0</v>
      </c>
      <c r="EM1855" s="2">
        <v>0</v>
      </c>
      <c r="EN1855" s="2">
        <v>0</v>
      </c>
      <c r="EO1855" s="2">
        <v>0</v>
      </c>
      <c r="EP1855" s="2">
        <v>0</v>
      </c>
      <c r="EQ1855" s="2">
        <v>0</v>
      </c>
      <c r="ER1855" s="2">
        <v>0</v>
      </c>
      <c r="ES1855" s="2">
        <v>0</v>
      </c>
      <c r="ET1855" s="2">
        <v>8</v>
      </c>
      <c r="EU1855" s="2">
        <v>10</v>
      </c>
      <c r="EV1855" s="2">
        <v>0</v>
      </c>
      <c r="EW1855" s="2">
        <v>0</v>
      </c>
      <c r="EX1855" s="2">
        <v>16</v>
      </c>
      <c r="EY1855" s="2">
        <v>0</v>
      </c>
      <c r="EZ1855" s="2">
        <v>0</v>
      </c>
      <c r="FA1855" s="2">
        <v>216</v>
      </c>
      <c r="FB1855" s="2">
        <v>0</v>
      </c>
      <c r="FC1855" s="2">
        <v>0</v>
      </c>
      <c r="FD1855" s="2">
        <v>0</v>
      </c>
      <c r="FE1855" s="2">
        <v>0</v>
      </c>
      <c r="FF1855" s="2">
        <v>0</v>
      </c>
      <c r="FG1855" s="2">
        <v>0</v>
      </c>
      <c r="FH1855" s="2">
        <v>0</v>
      </c>
      <c r="FI1855" s="2">
        <v>0</v>
      </c>
      <c r="FJ1855" s="2">
        <v>0</v>
      </c>
      <c r="FK1855" s="2">
        <v>0</v>
      </c>
      <c r="FL1855" s="2">
        <v>0</v>
      </c>
      <c r="FM1855" s="2">
        <v>0</v>
      </c>
      <c r="FN1855" s="2">
        <v>0</v>
      </c>
      <c r="FO1855" s="2">
        <v>0</v>
      </c>
      <c r="FP1855" s="2">
        <v>0</v>
      </c>
      <c r="FQ1855" s="2">
        <v>0</v>
      </c>
      <c r="FR1855" s="2">
        <v>33</v>
      </c>
      <c r="FS1855" s="2">
        <v>17</v>
      </c>
      <c r="FT1855" s="2">
        <v>0</v>
      </c>
      <c r="FU1855" s="2">
        <v>0</v>
      </c>
      <c r="FV1855" s="2">
        <v>0</v>
      </c>
      <c r="FW1855" s="2">
        <v>0</v>
      </c>
      <c r="FX1855" s="2">
        <v>94</v>
      </c>
      <c r="FY1855" s="2">
        <v>10</v>
      </c>
      <c r="FZ1855" s="2">
        <v>0</v>
      </c>
      <c r="GA1855" s="2">
        <v>10</v>
      </c>
      <c r="GB1855" s="2">
        <v>0</v>
      </c>
      <c r="GC1855" s="2">
        <v>0</v>
      </c>
      <c r="GD1855" s="2">
        <v>434</v>
      </c>
      <c r="GE1855" s="2">
        <v>24</v>
      </c>
      <c r="GF1855" s="2" t="s">
        <v>188</v>
      </c>
    </row>
    <row r="1856" spans="1:188" x14ac:dyDescent="0.7">
      <c r="A1856" s="2">
        <v>1832968</v>
      </c>
      <c r="B1856" s="2" t="s">
        <v>2042</v>
      </c>
      <c r="C1856" s="3">
        <v>41275</v>
      </c>
      <c r="D1856" s="2">
        <v>6</v>
      </c>
      <c r="E1856" s="2">
        <v>3</v>
      </c>
      <c r="F1856" s="2">
        <v>1</v>
      </c>
      <c r="G1856" s="2">
        <v>3</v>
      </c>
      <c r="H1856" s="2">
        <v>1</v>
      </c>
      <c r="I1856" s="2">
        <v>0</v>
      </c>
      <c r="J1856" s="2">
        <v>2</v>
      </c>
      <c r="K1856" s="2">
        <v>0</v>
      </c>
      <c r="L1856" s="2">
        <v>1</v>
      </c>
      <c r="M1856" s="2">
        <v>1</v>
      </c>
      <c r="N1856" s="2">
        <v>0</v>
      </c>
      <c r="O1856" s="2">
        <v>2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1</v>
      </c>
      <c r="AE1856" s="2">
        <v>0</v>
      </c>
      <c r="AF1856" s="2">
        <v>0</v>
      </c>
      <c r="AG1856" s="2">
        <v>0</v>
      </c>
      <c r="AH1856" s="2">
        <v>1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0</v>
      </c>
      <c r="AP1856" s="2">
        <v>0</v>
      </c>
      <c r="AQ1856" s="2">
        <v>0</v>
      </c>
      <c r="AR1856" s="2">
        <v>1</v>
      </c>
      <c r="AS1856" s="2">
        <v>0</v>
      </c>
      <c r="AT1856" s="2">
        <v>0</v>
      </c>
      <c r="AU1856" s="2">
        <v>0</v>
      </c>
      <c r="AV1856" s="2">
        <v>1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125</v>
      </c>
      <c r="CG1856" s="2">
        <v>100</v>
      </c>
      <c r="CH1856" s="2">
        <v>25</v>
      </c>
      <c r="CI1856" s="2">
        <v>0</v>
      </c>
      <c r="CJ1856" s="2">
        <v>75</v>
      </c>
      <c r="CK1856" s="2">
        <v>0</v>
      </c>
      <c r="CL1856" s="2">
        <v>25</v>
      </c>
      <c r="CM1856" s="2">
        <v>0</v>
      </c>
      <c r="CN1856" s="2">
        <v>25</v>
      </c>
      <c r="CO1856" s="2">
        <v>0</v>
      </c>
      <c r="CP1856" s="2">
        <v>75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25</v>
      </c>
      <c r="DC1856" s="2">
        <v>0</v>
      </c>
      <c r="DD1856" s="2">
        <v>75</v>
      </c>
      <c r="DE1856" s="2">
        <v>0</v>
      </c>
      <c r="DF1856" s="2">
        <v>25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0</v>
      </c>
      <c r="DV1856" s="2">
        <v>0</v>
      </c>
      <c r="DW1856" s="2">
        <v>0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  <c r="EC1856" s="2">
        <v>0</v>
      </c>
      <c r="ED1856" s="2">
        <v>25</v>
      </c>
      <c r="EE1856" s="2">
        <v>0</v>
      </c>
      <c r="EF1856" s="2">
        <v>0</v>
      </c>
      <c r="EG1856" s="2">
        <v>0</v>
      </c>
      <c r="EH1856" s="2">
        <v>0</v>
      </c>
      <c r="EI1856" s="2">
        <v>0</v>
      </c>
      <c r="EJ1856" s="2">
        <v>0</v>
      </c>
      <c r="EK1856" s="2">
        <v>0</v>
      </c>
      <c r="EL1856" s="2">
        <v>0</v>
      </c>
      <c r="EM1856" s="2">
        <v>0</v>
      </c>
      <c r="EN1856" s="2">
        <v>0</v>
      </c>
      <c r="EO1856" s="2">
        <v>0</v>
      </c>
      <c r="EP1856" s="2">
        <v>0</v>
      </c>
      <c r="EQ1856" s="2">
        <v>0</v>
      </c>
      <c r="ER1856" s="2">
        <v>0</v>
      </c>
      <c r="ES1856" s="2">
        <v>0</v>
      </c>
      <c r="ET1856" s="2">
        <v>0</v>
      </c>
      <c r="EU1856" s="2">
        <v>0</v>
      </c>
      <c r="EV1856" s="2">
        <v>50</v>
      </c>
      <c r="EW1856" s="2">
        <v>0</v>
      </c>
      <c r="EX1856" s="2">
        <v>0</v>
      </c>
      <c r="EY1856" s="2">
        <v>0</v>
      </c>
      <c r="EZ1856" s="2">
        <v>0</v>
      </c>
      <c r="FA1856" s="2">
        <v>0</v>
      </c>
      <c r="FB1856" s="2">
        <v>25</v>
      </c>
      <c r="FC1856" s="2">
        <v>0</v>
      </c>
      <c r="FD1856" s="2">
        <v>0</v>
      </c>
      <c r="FE1856" s="2">
        <v>0</v>
      </c>
      <c r="FF1856" s="2">
        <v>0</v>
      </c>
      <c r="FG1856" s="2">
        <v>0</v>
      </c>
      <c r="FH1856" s="2">
        <v>0</v>
      </c>
      <c r="FI1856" s="2">
        <v>0</v>
      </c>
      <c r="FJ1856" s="2">
        <v>0</v>
      </c>
      <c r="FK1856" s="2">
        <v>0</v>
      </c>
      <c r="FL1856" s="2">
        <v>0</v>
      </c>
      <c r="FM1856" s="2">
        <v>0</v>
      </c>
      <c r="FN1856" s="2">
        <v>0</v>
      </c>
      <c r="FO1856" s="2">
        <v>0</v>
      </c>
      <c r="FP1856" s="2">
        <v>0</v>
      </c>
      <c r="FQ1856" s="2">
        <v>0</v>
      </c>
      <c r="FR1856" s="2">
        <v>25</v>
      </c>
      <c r="FS1856" s="2">
        <v>0</v>
      </c>
      <c r="FT1856" s="2">
        <v>0</v>
      </c>
      <c r="FU1856" s="2">
        <v>0</v>
      </c>
      <c r="FV1856" s="2">
        <v>0</v>
      </c>
      <c r="FW1856" s="2">
        <v>0</v>
      </c>
      <c r="FX1856" s="2">
        <v>0</v>
      </c>
      <c r="FY1856" s="2">
        <v>0</v>
      </c>
      <c r="FZ1856" s="2">
        <v>0</v>
      </c>
      <c r="GA1856" s="2">
        <v>0</v>
      </c>
      <c r="GB1856" s="2">
        <v>0</v>
      </c>
      <c r="GC1856" s="2">
        <v>0</v>
      </c>
      <c r="GD1856" s="2">
        <v>125</v>
      </c>
      <c r="GE1856" s="2">
        <v>4</v>
      </c>
      <c r="GF1856" s="2" t="s">
        <v>188</v>
      </c>
    </row>
    <row r="1857" spans="1:188" x14ac:dyDescent="0.7">
      <c r="A1857" s="2">
        <v>1833079</v>
      </c>
      <c r="B1857" s="2" t="s">
        <v>2043</v>
      </c>
      <c r="C1857" s="3">
        <v>41640</v>
      </c>
      <c r="D1857" s="2">
        <v>5</v>
      </c>
      <c r="E1857" s="2">
        <v>3</v>
      </c>
      <c r="F1857" s="2">
        <v>1</v>
      </c>
      <c r="G1857" s="2">
        <v>3</v>
      </c>
      <c r="H1857" s="2">
        <v>0</v>
      </c>
      <c r="I1857" s="2">
        <v>1</v>
      </c>
      <c r="J1857" s="2">
        <v>0</v>
      </c>
      <c r="K1857" s="2">
        <v>1</v>
      </c>
      <c r="L1857" s="2">
        <v>0</v>
      </c>
      <c r="M1857" s="2">
        <v>1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1</v>
      </c>
      <c r="AI1857" s="2">
        <v>1</v>
      </c>
      <c r="AJ1857" s="2">
        <v>0</v>
      </c>
      <c r="AK1857" s="2">
        <v>0</v>
      </c>
      <c r="AL1857" s="2">
        <v>0</v>
      </c>
      <c r="AM1857" s="2">
        <v>0</v>
      </c>
      <c r="AN1857" s="2">
        <v>1</v>
      </c>
      <c r="AO1857" s="2">
        <v>0</v>
      </c>
      <c r="AP1857" s="2">
        <v>0</v>
      </c>
      <c r="AQ1857" s="2">
        <v>0</v>
      </c>
      <c r="AR1857" s="2">
        <v>1</v>
      </c>
      <c r="AS1857" s="2">
        <v>0</v>
      </c>
      <c r="AT1857" s="2">
        <v>0</v>
      </c>
      <c r="AU1857" s="2">
        <v>0</v>
      </c>
      <c r="AV1857" s="2">
        <v>1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151</v>
      </c>
      <c r="CG1857" s="2">
        <v>110</v>
      </c>
      <c r="CH1857" s="2">
        <v>0</v>
      </c>
      <c r="CI1857" s="2">
        <v>101</v>
      </c>
      <c r="CJ1857" s="2">
        <v>0</v>
      </c>
      <c r="CK1857" s="2">
        <v>50</v>
      </c>
      <c r="CL1857" s="2">
        <v>0</v>
      </c>
      <c r="CM1857" s="2">
        <v>0</v>
      </c>
      <c r="CN1857" s="2">
        <v>0</v>
      </c>
      <c r="CO1857" s="2">
        <v>101</v>
      </c>
      <c r="CP1857" s="2">
        <v>0</v>
      </c>
      <c r="CQ1857" s="2">
        <v>50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101</v>
      </c>
      <c r="DC1857" s="2">
        <v>0</v>
      </c>
      <c r="DD1857" s="2">
        <v>50</v>
      </c>
      <c r="DE1857" s="2">
        <v>0</v>
      </c>
      <c r="DF1857" s="2">
        <v>60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">
        <v>0</v>
      </c>
      <c r="DX1857" s="2">
        <v>0</v>
      </c>
      <c r="DY1857" s="2">
        <v>0</v>
      </c>
      <c r="DZ1857" s="2">
        <v>0</v>
      </c>
      <c r="EA1857" s="2">
        <v>0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0</v>
      </c>
      <c r="EH1857" s="2">
        <v>0</v>
      </c>
      <c r="EI1857" s="2">
        <v>0</v>
      </c>
      <c r="EJ1857" s="2">
        <v>0</v>
      </c>
      <c r="EK1857" s="2">
        <v>0</v>
      </c>
      <c r="EL1857" s="2">
        <v>0</v>
      </c>
      <c r="EM1857" s="2">
        <v>0</v>
      </c>
      <c r="EN1857" s="2">
        <v>0</v>
      </c>
      <c r="EO1857" s="2">
        <v>0</v>
      </c>
      <c r="EP1857" s="2">
        <v>101</v>
      </c>
      <c r="EQ1857" s="2">
        <v>0</v>
      </c>
      <c r="ER1857" s="2">
        <v>0</v>
      </c>
      <c r="ES1857" s="2">
        <v>0</v>
      </c>
      <c r="ET1857" s="2">
        <v>0</v>
      </c>
      <c r="EU1857" s="2">
        <v>0</v>
      </c>
      <c r="EV1857" s="2">
        <v>0</v>
      </c>
      <c r="EW1857" s="2">
        <v>0</v>
      </c>
      <c r="EX1857" s="2">
        <v>0</v>
      </c>
      <c r="EY1857" s="2">
        <v>0</v>
      </c>
      <c r="EZ1857" s="2">
        <v>0</v>
      </c>
      <c r="FA1857" s="2">
        <v>0</v>
      </c>
      <c r="FB1857" s="2">
        <v>0</v>
      </c>
      <c r="FC1857" s="2">
        <v>0</v>
      </c>
      <c r="FD1857" s="2">
        <v>0</v>
      </c>
      <c r="FE1857" s="2">
        <v>0</v>
      </c>
      <c r="FF1857" s="2">
        <v>0</v>
      </c>
      <c r="FG1857" s="2">
        <v>50</v>
      </c>
      <c r="FH1857" s="2">
        <v>0</v>
      </c>
      <c r="FI1857" s="2">
        <v>0</v>
      </c>
      <c r="FJ1857" s="2">
        <v>0</v>
      </c>
      <c r="FK1857" s="2">
        <v>0</v>
      </c>
      <c r="FL1857" s="2">
        <v>0</v>
      </c>
      <c r="FM1857" s="2">
        <v>0</v>
      </c>
      <c r="FN1857" s="2">
        <v>0</v>
      </c>
      <c r="FO1857" s="2">
        <v>0</v>
      </c>
      <c r="FP1857" s="2">
        <v>0</v>
      </c>
      <c r="FQ1857" s="2">
        <v>0</v>
      </c>
      <c r="FR1857" s="2">
        <v>0</v>
      </c>
      <c r="FS1857" s="2">
        <v>0</v>
      </c>
      <c r="FT1857" s="2">
        <v>0</v>
      </c>
      <c r="FU1857" s="2">
        <v>0</v>
      </c>
      <c r="FV1857" s="2">
        <v>0</v>
      </c>
      <c r="FW1857" s="2">
        <v>0</v>
      </c>
      <c r="FX1857" s="2">
        <v>0</v>
      </c>
      <c r="FY1857" s="2">
        <v>0</v>
      </c>
      <c r="FZ1857" s="2">
        <v>0</v>
      </c>
      <c r="GA1857" s="2">
        <v>0</v>
      </c>
      <c r="GB1857" s="2">
        <v>0</v>
      </c>
      <c r="GC1857" s="2">
        <v>0</v>
      </c>
      <c r="GD1857" s="2">
        <v>151</v>
      </c>
      <c r="GE1857" s="2">
        <v>2</v>
      </c>
      <c r="GF1857" s="2" t="s">
        <v>188</v>
      </c>
    </row>
    <row r="1858" spans="1:188" x14ac:dyDescent="0.7">
      <c r="A1858" s="2">
        <v>1833386</v>
      </c>
      <c r="B1858" s="2" t="s">
        <v>2044</v>
      </c>
      <c r="C1858" s="3">
        <v>41275</v>
      </c>
      <c r="D1858" s="2">
        <v>6</v>
      </c>
      <c r="E1858" s="2">
        <v>3</v>
      </c>
      <c r="F1858" s="2">
        <v>1</v>
      </c>
      <c r="G1858" s="2">
        <v>3</v>
      </c>
      <c r="H1858" s="2">
        <v>4</v>
      </c>
      <c r="I1858" s="2">
        <v>0</v>
      </c>
      <c r="J1858" s="2">
        <v>1</v>
      </c>
      <c r="K1858" s="2">
        <v>0</v>
      </c>
      <c r="L1858" s="2">
        <v>4</v>
      </c>
      <c r="M1858" s="2">
        <v>4</v>
      </c>
      <c r="N1858" s="2">
        <v>0</v>
      </c>
      <c r="O1858" s="2">
        <v>1</v>
      </c>
      <c r="P1858" s="2">
        <v>0</v>
      </c>
      <c r="Q1858" s="2">
        <v>4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1</v>
      </c>
      <c r="AE1858" s="2">
        <v>0</v>
      </c>
      <c r="AF1858" s="2">
        <v>0</v>
      </c>
      <c r="AG1858" s="2">
        <v>0</v>
      </c>
      <c r="AH1858" s="2">
        <v>1</v>
      </c>
      <c r="AI1858" s="2">
        <v>1</v>
      </c>
      <c r="AJ1858" s="2">
        <v>0</v>
      </c>
      <c r="AK1858" s="2">
        <v>0</v>
      </c>
      <c r="AL1858" s="2">
        <v>0</v>
      </c>
      <c r="AM1858" s="2">
        <v>0</v>
      </c>
      <c r="AN1858" s="2">
        <v>1</v>
      </c>
      <c r="AO1858" s="2">
        <v>0</v>
      </c>
      <c r="AP1858" s="2">
        <v>0</v>
      </c>
      <c r="AQ1858" s="2">
        <v>0</v>
      </c>
      <c r="AR1858" s="2">
        <v>1</v>
      </c>
      <c r="AS1858" s="2">
        <v>0</v>
      </c>
      <c r="AT1858" s="2">
        <v>0</v>
      </c>
      <c r="AU1858" s="2">
        <v>0</v>
      </c>
      <c r="AV1858" s="2">
        <v>1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1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327</v>
      </c>
      <c r="CG1858" s="2">
        <v>132</v>
      </c>
      <c r="CH1858" s="2">
        <v>195</v>
      </c>
      <c r="CI1858" s="2">
        <v>0</v>
      </c>
      <c r="CJ1858" s="2">
        <v>18</v>
      </c>
      <c r="CK1858" s="2">
        <v>0</v>
      </c>
      <c r="CL1858" s="2">
        <v>114</v>
      </c>
      <c r="CM1858" s="2">
        <v>0</v>
      </c>
      <c r="CN1858" s="2">
        <v>195</v>
      </c>
      <c r="CO1858" s="2">
        <v>0</v>
      </c>
      <c r="CP1858" s="2">
        <v>18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195</v>
      </c>
      <c r="DC1858" s="2">
        <v>0</v>
      </c>
      <c r="DD1858" s="2">
        <v>18</v>
      </c>
      <c r="DE1858" s="2">
        <v>0</v>
      </c>
      <c r="DF1858" s="2">
        <v>114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0</v>
      </c>
      <c r="DV1858" s="2">
        <v>0</v>
      </c>
      <c r="DW1858" s="2">
        <v>0</v>
      </c>
      <c r="DX1858" s="2">
        <v>0</v>
      </c>
      <c r="DY1858" s="2">
        <v>40</v>
      </c>
      <c r="DZ1858" s="2">
        <v>35</v>
      </c>
      <c r="EA1858" s="2">
        <v>0</v>
      </c>
      <c r="EB1858" s="2">
        <v>120</v>
      </c>
      <c r="EC1858" s="2">
        <v>0</v>
      </c>
      <c r="ED1858" s="2">
        <v>0</v>
      </c>
      <c r="EE1858" s="2">
        <v>0</v>
      </c>
      <c r="EF1858" s="2">
        <v>0</v>
      </c>
      <c r="EG1858" s="2">
        <v>0</v>
      </c>
      <c r="EH1858" s="2">
        <v>0</v>
      </c>
      <c r="EI1858" s="2">
        <v>0</v>
      </c>
      <c r="EJ1858" s="2">
        <v>0</v>
      </c>
      <c r="EK1858" s="2">
        <v>0</v>
      </c>
      <c r="EL1858" s="2">
        <v>0</v>
      </c>
      <c r="EM1858" s="2">
        <v>0</v>
      </c>
      <c r="EN1858" s="2">
        <v>0</v>
      </c>
      <c r="EO1858" s="2">
        <v>0</v>
      </c>
      <c r="EP1858" s="2">
        <v>0</v>
      </c>
      <c r="EQ1858" s="2">
        <v>0</v>
      </c>
      <c r="ER1858" s="2">
        <v>0</v>
      </c>
      <c r="ES1858" s="2">
        <v>0</v>
      </c>
      <c r="ET1858" s="2">
        <v>0</v>
      </c>
      <c r="EU1858" s="2">
        <v>18</v>
      </c>
      <c r="EV1858" s="2">
        <v>0</v>
      </c>
      <c r="EW1858" s="2">
        <v>0</v>
      </c>
      <c r="EX1858" s="2">
        <v>0</v>
      </c>
      <c r="EY1858" s="2">
        <v>0</v>
      </c>
      <c r="EZ1858" s="2">
        <v>0</v>
      </c>
      <c r="FA1858" s="2">
        <v>0</v>
      </c>
      <c r="FB1858" s="2">
        <v>0</v>
      </c>
      <c r="FC1858" s="2">
        <v>0</v>
      </c>
      <c r="FD1858" s="2">
        <v>0</v>
      </c>
      <c r="FE1858" s="2">
        <v>0</v>
      </c>
      <c r="FF1858" s="2">
        <v>0</v>
      </c>
      <c r="FG1858" s="2">
        <v>0</v>
      </c>
      <c r="FH1858" s="2">
        <v>0</v>
      </c>
      <c r="FI1858" s="2">
        <v>0</v>
      </c>
      <c r="FJ1858" s="2">
        <v>0</v>
      </c>
      <c r="FK1858" s="2">
        <v>0</v>
      </c>
      <c r="FL1858" s="2">
        <v>0</v>
      </c>
      <c r="FM1858" s="2">
        <v>0</v>
      </c>
      <c r="FN1858" s="2">
        <v>0</v>
      </c>
      <c r="FO1858" s="2">
        <v>0</v>
      </c>
      <c r="FP1858" s="2">
        <v>0</v>
      </c>
      <c r="FQ1858" s="2">
        <v>0</v>
      </c>
      <c r="FR1858" s="2">
        <v>0</v>
      </c>
      <c r="FS1858" s="2">
        <v>0</v>
      </c>
      <c r="FT1858" s="2">
        <v>50</v>
      </c>
      <c r="FU1858" s="2">
        <v>0</v>
      </c>
      <c r="FV1858" s="2">
        <v>0</v>
      </c>
      <c r="FW1858" s="2">
        <v>0</v>
      </c>
      <c r="FX1858" s="2">
        <v>0</v>
      </c>
      <c r="FY1858" s="2">
        <v>64</v>
      </c>
      <c r="FZ1858" s="2">
        <v>0</v>
      </c>
      <c r="GA1858" s="2">
        <v>0</v>
      </c>
      <c r="GB1858" s="2">
        <v>0</v>
      </c>
      <c r="GC1858" s="2">
        <v>0</v>
      </c>
      <c r="GD1858" s="2">
        <v>327</v>
      </c>
      <c r="GE1858" s="2">
        <v>9</v>
      </c>
      <c r="GF1858" s="2" t="s">
        <v>188</v>
      </c>
    </row>
    <row r="1859" spans="1:188" x14ac:dyDescent="0.7">
      <c r="A1859" s="2">
        <v>1834154</v>
      </c>
      <c r="B1859" s="2" t="s">
        <v>2045</v>
      </c>
      <c r="C1859" s="3">
        <v>41275</v>
      </c>
      <c r="D1859" s="2">
        <v>6</v>
      </c>
      <c r="E1859" s="2">
        <v>3</v>
      </c>
      <c r="F1859" s="2">
        <v>1</v>
      </c>
      <c r="G1859" s="2">
        <v>3</v>
      </c>
      <c r="H1859" s="2">
        <v>1</v>
      </c>
      <c r="I1859" s="2">
        <v>0</v>
      </c>
      <c r="J1859" s="2">
        <v>1</v>
      </c>
      <c r="K1859" s="2">
        <v>0</v>
      </c>
      <c r="L1859" s="2">
        <v>2</v>
      </c>
      <c r="M1859" s="2">
        <v>1</v>
      </c>
      <c r="N1859" s="2">
        <v>0</v>
      </c>
      <c r="O1859" s="2">
        <v>1</v>
      </c>
      <c r="P1859" s="2">
        <v>0</v>
      </c>
      <c r="Q1859" s="2">
        <v>2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1</v>
      </c>
      <c r="AE1859" s="2">
        <v>0</v>
      </c>
      <c r="AF1859" s="2">
        <v>0</v>
      </c>
      <c r="AG1859" s="2">
        <v>0</v>
      </c>
      <c r="AH1859" s="2">
        <v>1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1</v>
      </c>
      <c r="AO1859" s="2">
        <v>0</v>
      </c>
      <c r="AP1859" s="2">
        <v>0</v>
      </c>
      <c r="AQ1859" s="2">
        <v>0</v>
      </c>
      <c r="AR1859" s="2">
        <v>1</v>
      </c>
      <c r="AS1859" s="2">
        <v>0</v>
      </c>
      <c r="AT1859" s="2">
        <v>0</v>
      </c>
      <c r="AU1859" s="2">
        <v>0</v>
      </c>
      <c r="AV1859" s="2">
        <v>1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1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909.1</v>
      </c>
      <c r="CG1859" s="2">
        <v>648.96</v>
      </c>
      <c r="CH1859" s="2">
        <v>260.14</v>
      </c>
      <c r="CI1859" s="2">
        <v>0</v>
      </c>
      <c r="CJ1859" s="2">
        <v>405.96</v>
      </c>
      <c r="CK1859" s="2">
        <v>0</v>
      </c>
      <c r="CL1859" s="2">
        <v>243</v>
      </c>
      <c r="CM1859" s="2">
        <v>0</v>
      </c>
      <c r="CN1859" s="2">
        <v>260.14</v>
      </c>
      <c r="CO1859" s="2">
        <v>0</v>
      </c>
      <c r="CP1859" s="2">
        <v>405.96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260.14</v>
      </c>
      <c r="DC1859" s="2">
        <v>0</v>
      </c>
      <c r="DD1859" s="2">
        <v>405.96</v>
      </c>
      <c r="DE1859" s="2">
        <v>0</v>
      </c>
      <c r="DF1859" s="2">
        <v>243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">
        <v>0</v>
      </c>
      <c r="DX1859" s="2">
        <v>0</v>
      </c>
      <c r="DY1859" s="2">
        <v>0</v>
      </c>
      <c r="DZ1859" s="2">
        <v>0</v>
      </c>
      <c r="EA1859" s="2">
        <v>0</v>
      </c>
      <c r="EB1859" s="2">
        <v>0</v>
      </c>
      <c r="EC1859" s="2">
        <v>0</v>
      </c>
      <c r="ED1859" s="2">
        <v>0</v>
      </c>
      <c r="EE1859" s="2">
        <v>0</v>
      </c>
      <c r="EF1859" s="2">
        <v>0</v>
      </c>
      <c r="EG1859" s="2">
        <v>260.14</v>
      </c>
      <c r="EH1859" s="2">
        <v>0</v>
      </c>
      <c r="EI1859" s="2">
        <v>0</v>
      </c>
      <c r="EJ1859" s="2">
        <v>0</v>
      </c>
      <c r="EK1859" s="2">
        <v>0</v>
      </c>
      <c r="EL1859" s="2">
        <v>0</v>
      </c>
      <c r="EM1859" s="2">
        <v>0</v>
      </c>
      <c r="EN1859" s="2">
        <v>0</v>
      </c>
      <c r="EO1859" s="2">
        <v>0</v>
      </c>
      <c r="EP1859" s="2">
        <v>0</v>
      </c>
      <c r="EQ1859" s="2">
        <v>0</v>
      </c>
      <c r="ER1859" s="2">
        <v>0</v>
      </c>
      <c r="ES1859" s="2">
        <v>0</v>
      </c>
      <c r="ET1859" s="2">
        <v>0</v>
      </c>
      <c r="EU1859" s="2">
        <v>0</v>
      </c>
      <c r="EV1859" s="2">
        <v>0</v>
      </c>
      <c r="EW1859" s="2">
        <v>0</v>
      </c>
      <c r="EX1859" s="2">
        <v>0</v>
      </c>
      <c r="EY1859" s="2">
        <v>0</v>
      </c>
      <c r="EZ1859" s="2">
        <v>0</v>
      </c>
      <c r="FA1859" s="2">
        <v>0</v>
      </c>
      <c r="FB1859" s="2">
        <v>0</v>
      </c>
      <c r="FC1859" s="2">
        <v>0</v>
      </c>
      <c r="FD1859" s="2">
        <v>0</v>
      </c>
      <c r="FE1859" s="2">
        <v>405.96</v>
      </c>
      <c r="FF1859" s="2">
        <v>0</v>
      </c>
      <c r="FG1859" s="2">
        <v>0</v>
      </c>
      <c r="FH1859" s="2">
        <v>0</v>
      </c>
      <c r="FI1859" s="2">
        <v>0</v>
      </c>
      <c r="FJ1859" s="2">
        <v>0</v>
      </c>
      <c r="FK1859" s="2">
        <v>0</v>
      </c>
      <c r="FL1859" s="2">
        <v>0</v>
      </c>
      <c r="FM1859" s="2">
        <v>0</v>
      </c>
      <c r="FN1859" s="2">
        <v>0</v>
      </c>
      <c r="FO1859" s="2">
        <v>0</v>
      </c>
      <c r="FP1859" s="2">
        <v>0</v>
      </c>
      <c r="FQ1859" s="2">
        <v>0</v>
      </c>
      <c r="FR1859" s="2">
        <v>0</v>
      </c>
      <c r="FS1859" s="2">
        <v>0</v>
      </c>
      <c r="FT1859" s="2">
        <v>0</v>
      </c>
      <c r="FU1859" s="2">
        <v>0</v>
      </c>
      <c r="FV1859" s="2">
        <v>0</v>
      </c>
      <c r="FW1859" s="2">
        <v>0</v>
      </c>
      <c r="FX1859" s="2">
        <v>243</v>
      </c>
      <c r="FY1859" s="2">
        <v>0</v>
      </c>
      <c r="FZ1859" s="2">
        <v>0</v>
      </c>
      <c r="GA1859" s="2">
        <v>0</v>
      </c>
      <c r="GB1859" s="2">
        <v>0</v>
      </c>
      <c r="GC1859" s="2">
        <v>0</v>
      </c>
      <c r="GD1859" s="2">
        <v>909.099999999999</v>
      </c>
      <c r="GE1859" s="2">
        <v>4</v>
      </c>
      <c r="GF1859" s="2" t="s">
        <v>188</v>
      </c>
    </row>
    <row r="1860" spans="1:188" x14ac:dyDescent="0.7">
      <c r="A1860" s="2">
        <v>1835653</v>
      </c>
      <c r="B1860" s="2" t="s">
        <v>2046</v>
      </c>
      <c r="C1860" s="3">
        <v>41640</v>
      </c>
      <c r="D1860" s="2">
        <v>5</v>
      </c>
      <c r="E1860" s="2">
        <v>3</v>
      </c>
      <c r="F1860" s="2">
        <v>1</v>
      </c>
      <c r="G1860" s="2">
        <v>3</v>
      </c>
      <c r="H1860" s="2">
        <v>0</v>
      </c>
      <c r="I1860" s="2">
        <v>1</v>
      </c>
      <c r="J1860" s="2">
        <v>0</v>
      </c>
      <c r="K1860" s="2">
        <v>6</v>
      </c>
      <c r="L1860" s="2">
        <v>0</v>
      </c>
      <c r="M1860" s="2">
        <v>1</v>
      </c>
      <c r="N1860" s="2">
        <v>0</v>
      </c>
      <c r="O1860" s="2">
        <v>6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1</v>
      </c>
      <c r="AJ1860" s="2">
        <v>0</v>
      </c>
      <c r="AK1860" s="2">
        <v>0</v>
      </c>
      <c r="AL1860" s="2">
        <v>0</v>
      </c>
      <c r="AM1860" s="2">
        <v>0</v>
      </c>
      <c r="AN1860" s="2">
        <v>1</v>
      </c>
      <c r="AO1860" s="2">
        <v>0</v>
      </c>
      <c r="AP1860" s="2">
        <v>0</v>
      </c>
      <c r="AQ1860" s="2">
        <v>0</v>
      </c>
      <c r="AR1860" s="2">
        <v>1</v>
      </c>
      <c r="AS1860" s="2">
        <v>0</v>
      </c>
      <c r="AT1860" s="2">
        <v>0</v>
      </c>
      <c r="AU1860" s="2">
        <v>0</v>
      </c>
      <c r="AV1860" s="2">
        <v>1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411</v>
      </c>
      <c r="CG1860" s="2">
        <v>861</v>
      </c>
      <c r="CH1860" s="2">
        <v>0</v>
      </c>
      <c r="CI1860" s="2">
        <v>50</v>
      </c>
      <c r="CJ1860" s="2">
        <v>0</v>
      </c>
      <c r="CK1860" s="2">
        <v>361</v>
      </c>
      <c r="CL1860" s="2">
        <v>0</v>
      </c>
      <c r="CM1860" s="2">
        <v>0</v>
      </c>
      <c r="CN1860" s="2">
        <v>0</v>
      </c>
      <c r="CO1860" s="2">
        <v>50</v>
      </c>
      <c r="CP1860" s="2">
        <v>0</v>
      </c>
      <c r="CQ1860" s="2">
        <v>361</v>
      </c>
      <c r="CR1860" s="2">
        <v>0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50</v>
      </c>
      <c r="DC1860" s="2">
        <v>0</v>
      </c>
      <c r="DD1860" s="2">
        <v>361</v>
      </c>
      <c r="DE1860" s="2">
        <v>0</v>
      </c>
      <c r="DF1860" s="2">
        <v>500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0</v>
      </c>
      <c r="DY1860" s="2">
        <v>0</v>
      </c>
      <c r="DZ1860" s="2">
        <v>0</v>
      </c>
      <c r="EA1860" s="2">
        <v>0</v>
      </c>
      <c r="EB1860" s="2">
        <v>0</v>
      </c>
      <c r="EC1860" s="2">
        <v>0</v>
      </c>
      <c r="ED1860" s="2">
        <v>0</v>
      </c>
      <c r="EE1860" s="2">
        <v>0</v>
      </c>
      <c r="EF1860" s="2">
        <v>0</v>
      </c>
      <c r="EG1860" s="2">
        <v>0</v>
      </c>
      <c r="EH1860" s="2">
        <v>0</v>
      </c>
      <c r="EI1860" s="2">
        <v>0</v>
      </c>
      <c r="EJ1860" s="2">
        <v>0</v>
      </c>
      <c r="EK1860" s="2">
        <v>0</v>
      </c>
      <c r="EL1860" s="2">
        <v>0</v>
      </c>
      <c r="EM1860" s="2">
        <v>0</v>
      </c>
      <c r="EN1860" s="2">
        <v>0</v>
      </c>
      <c r="EO1860" s="2">
        <v>50</v>
      </c>
      <c r="EP1860" s="2">
        <v>0</v>
      </c>
      <c r="EQ1860" s="2">
        <v>0</v>
      </c>
      <c r="ER1860" s="2">
        <v>0</v>
      </c>
      <c r="ES1860" s="2">
        <v>0</v>
      </c>
      <c r="ET1860" s="2">
        <v>0</v>
      </c>
      <c r="EU1860" s="2">
        <v>0</v>
      </c>
      <c r="EV1860" s="2">
        <v>0</v>
      </c>
      <c r="EW1860" s="2">
        <v>0</v>
      </c>
      <c r="EX1860" s="2">
        <v>0</v>
      </c>
      <c r="EY1860" s="2">
        <v>0</v>
      </c>
      <c r="EZ1860" s="2">
        <v>0</v>
      </c>
      <c r="FA1860" s="2">
        <v>0</v>
      </c>
      <c r="FB1860" s="2">
        <v>0</v>
      </c>
      <c r="FC1860" s="2">
        <v>0</v>
      </c>
      <c r="FD1860" s="2">
        <v>0</v>
      </c>
      <c r="FE1860" s="2">
        <v>0</v>
      </c>
      <c r="FF1860" s="2">
        <v>230</v>
      </c>
      <c r="FG1860" s="2">
        <v>0</v>
      </c>
      <c r="FH1860" s="2">
        <v>15</v>
      </c>
      <c r="FI1860" s="2">
        <v>66</v>
      </c>
      <c r="FJ1860" s="2">
        <v>0</v>
      </c>
      <c r="FK1860" s="2">
        <v>0</v>
      </c>
      <c r="FL1860" s="2">
        <v>0</v>
      </c>
      <c r="FM1860" s="2">
        <v>0</v>
      </c>
      <c r="FN1860" s="2">
        <v>0</v>
      </c>
      <c r="FO1860" s="2">
        <v>0</v>
      </c>
      <c r="FP1860" s="2">
        <v>50</v>
      </c>
      <c r="FQ1860" s="2">
        <v>0</v>
      </c>
      <c r="FR1860" s="2">
        <v>0</v>
      </c>
      <c r="FS1860" s="2">
        <v>0</v>
      </c>
      <c r="FT1860" s="2">
        <v>0</v>
      </c>
      <c r="FU1860" s="2">
        <v>0</v>
      </c>
      <c r="FV1860" s="2">
        <v>0</v>
      </c>
      <c r="FW1860" s="2">
        <v>0</v>
      </c>
      <c r="FX1860" s="2">
        <v>0</v>
      </c>
      <c r="FY1860" s="2">
        <v>0</v>
      </c>
      <c r="FZ1860" s="2">
        <v>0</v>
      </c>
      <c r="GA1860" s="2">
        <v>0</v>
      </c>
      <c r="GB1860" s="2">
        <v>0</v>
      </c>
      <c r="GC1860" s="2">
        <v>0</v>
      </c>
      <c r="GD1860" s="2">
        <v>411</v>
      </c>
      <c r="GE1860" s="2">
        <v>7</v>
      </c>
      <c r="GF1860" s="2" t="s">
        <v>188</v>
      </c>
    </row>
    <row r="1861" spans="1:188" x14ac:dyDescent="0.7">
      <c r="A1861" s="2">
        <v>1836136</v>
      </c>
      <c r="B1861" s="2" t="s">
        <v>2047</v>
      </c>
      <c r="C1861" s="3">
        <v>41275</v>
      </c>
      <c r="D1861" s="2">
        <v>6</v>
      </c>
      <c r="E1861" s="2">
        <v>3</v>
      </c>
      <c r="F1861" s="2">
        <v>1</v>
      </c>
      <c r="G1861" s="2">
        <v>3</v>
      </c>
      <c r="H1861" s="2">
        <v>1</v>
      </c>
      <c r="I1861" s="2">
        <v>0</v>
      </c>
      <c r="J1861" s="2">
        <v>1</v>
      </c>
      <c r="K1861" s="2">
        <v>0</v>
      </c>
      <c r="L1861" s="2">
        <v>1</v>
      </c>
      <c r="M1861" s="2">
        <v>1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1</v>
      </c>
      <c r="AE1861" s="2">
        <v>0</v>
      </c>
      <c r="AF1861" s="2">
        <v>0</v>
      </c>
      <c r="AG1861" s="2">
        <v>0</v>
      </c>
      <c r="AH1861" s="2">
        <v>1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2">
        <v>1</v>
      </c>
      <c r="AO1861" s="2">
        <v>0</v>
      </c>
      <c r="AP1861" s="2">
        <v>0</v>
      </c>
      <c r="AQ1861" s="2">
        <v>0</v>
      </c>
      <c r="AR1861" s="2">
        <v>1</v>
      </c>
      <c r="AS1861" s="2">
        <v>0</v>
      </c>
      <c r="AT1861" s="2">
        <v>0</v>
      </c>
      <c r="AU1861" s="2">
        <v>0</v>
      </c>
      <c r="AV1861" s="2">
        <v>1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1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125</v>
      </c>
      <c r="CG1861" s="2">
        <v>75</v>
      </c>
      <c r="CH1861" s="2">
        <v>50</v>
      </c>
      <c r="CI1861" s="2">
        <v>0</v>
      </c>
      <c r="CJ1861" s="2">
        <v>25</v>
      </c>
      <c r="CK1861" s="2">
        <v>0</v>
      </c>
      <c r="CL1861" s="2">
        <v>50</v>
      </c>
      <c r="CM1861" s="2">
        <v>0</v>
      </c>
      <c r="CN1861" s="2">
        <v>50</v>
      </c>
      <c r="CO1861" s="2">
        <v>0</v>
      </c>
      <c r="CP1861" s="2">
        <v>25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0</v>
      </c>
      <c r="CW1861" s="2">
        <v>0</v>
      </c>
      <c r="CX1861" s="2">
        <v>0</v>
      </c>
      <c r="CY1861" s="2">
        <v>0</v>
      </c>
      <c r="CZ1861" s="2">
        <v>0</v>
      </c>
      <c r="DA1861" s="2">
        <v>0</v>
      </c>
      <c r="DB1861" s="2">
        <v>50</v>
      </c>
      <c r="DC1861" s="2">
        <v>0</v>
      </c>
      <c r="DD1861" s="2">
        <v>25</v>
      </c>
      <c r="DE1861" s="2">
        <v>0</v>
      </c>
      <c r="DF1861" s="2">
        <v>50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0</v>
      </c>
      <c r="EE1861" s="2">
        <v>0</v>
      </c>
      <c r="EF1861" s="2">
        <v>50</v>
      </c>
      <c r="EG1861" s="2">
        <v>0</v>
      </c>
      <c r="EH1861" s="2">
        <v>0</v>
      </c>
      <c r="EI1861" s="2">
        <v>0</v>
      </c>
      <c r="EJ1861" s="2">
        <v>0</v>
      </c>
      <c r="EK1861" s="2">
        <v>0</v>
      </c>
      <c r="EL1861" s="2">
        <v>0</v>
      </c>
      <c r="EM1861" s="2">
        <v>0</v>
      </c>
      <c r="EN1861" s="2">
        <v>0</v>
      </c>
      <c r="EO1861" s="2">
        <v>0</v>
      </c>
      <c r="EP1861" s="2">
        <v>0</v>
      </c>
      <c r="EQ1861" s="2">
        <v>0</v>
      </c>
      <c r="ER1861" s="2">
        <v>0</v>
      </c>
      <c r="ES1861" s="2">
        <v>0</v>
      </c>
      <c r="ET1861" s="2">
        <v>0</v>
      </c>
      <c r="EU1861" s="2">
        <v>0</v>
      </c>
      <c r="EV1861" s="2">
        <v>0</v>
      </c>
      <c r="EW1861" s="2">
        <v>0</v>
      </c>
      <c r="EX1861" s="2">
        <v>0</v>
      </c>
      <c r="EY1861" s="2">
        <v>0</v>
      </c>
      <c r="EZ1861" s="2">
        <v>0</v>
      </c>
      <c r="FA1861" s="2">
        <v>25</v>
      </c>
      <c r="FB1861" s="2">
        <v>0</v>
      </c>
      <c r="FC1861" s="2">
        <v>0</v>
      </c>
      <c r="FD1861" s="2">
        <v>0</v>
      </c>
      <c r="FE1861" s="2">
        <v>0</v>
      </c>
      <c r="FF1861" s="2">
        <v>0</v>
      </c>
      <c r="FG1861" s="2">
        <v>0</v>
      </c>
      <c r="FH1861" s="2">
        <v>0</v>
      </c>
      <c r="FI1861" s="2">
        <v>0</v>
      </c>
      <c r="FJ1861" s="2">
        <v>0</v>
      </c>
      <c r="FK1861" s="2">
        <v>0</v>
      </c>
      <c r="FL1861" s="2">
        <v>0</v>
      </c>
      <c r="FM1861" s="2">
        <v>0</v>
      </c>
      <c r="FN1861" s="2">
        <v>0</v>
      </c>
      <c r="FO1861" s="2">
        <v>0</v>
      </c>
      <c r="FP1861" s="2">
        <v>0</v>
      </c>
      <c r="FQ1861" s="2">
        <v>0</v>
      </c>
      <c r="FR1861" s="2">
        <v>50</v>
      </c>
      <c r="FS1861" s="2">
        <v>0</v>
      </c>
      <c r="FT1861" s="2">
        <v>0</v>
      </c>
      <c r="FU1861" s="2">
        <v>0</v>
      </c>
      <c r="FV1861" s="2">
        <v>0</v>
      </c>
      <c r="FW1861" s="2">
        <v>0</v>
      </c>
      <c r="FX1861" s="2">
        <v>0</v>
      </c>
      <c r="FY1861" s="2">
        <v>0</v>
      </c>
      <c r="FZ1861" s="2">
        <v>0</v>
      </c>
      <c r="GA1861" s="2">
        <v>0</v>
      </c>
      <c r="GB1861" s="2">
        <v>0</v>
      </c>
      <c r="GC1861" s="2">
        <v>0</v>
      </c>
      <c r="GD1861" s="2">
        <v>125</v>
      </c>
      <c r="GE1861" s="2">
        <v>3</v>
      </c>
      <c r="GF1861" s="2" t="s">
        <v>188</v>
      </c>
    </row>
    <row r="1862" spans="1:188" x14ac:dyDescent="0.7">
      <c r="A1862" s="2">
        <v>1836897</v>
      </c>
      <c r="B1862" s="2" t="s">
        <v>2048</v>
      </c>
      <c r="C1862" s="3">
        <v>41640</v>
      </c>
      <c r="D1862" s="2">
        <v>5</v>
      </c>
      <c r="E1862" s="2">
        <v>3</v>
      </c>
      <c r="F1862" s="2">
        <v>1</v>
      </c>
      <c r="G1862" s="2">
        <v>3</v>
      </c>
      <c r="H1862" s="2">
        <v>0</v>
      </c>
      <c r="I1862" s="2">
        <v>3</v>
      </c>
      <c r="J1862" s="2">
        <v>0</v>
      </c>
      <c r="K1862" s="2">
        <v>1</v>
      </c>
      <c r="L1862" s="2">
        <v>0</v>
      </c>
      <c r="M1862" s="2">
        <v>3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2">
        <v>1</v>
      </c>
      <c r="AO1862" s="2">
        <v>0</v>
      </c>
      <c r="AP1862" s="2">
        <v>0</v>
      </c>
      <c r="AQ1862" s="2">
        <v>0</v>
      </c>
      <c r="AR1862" s="2">
        <v>1</v>
      </c>
      <c r="AS1862" s="2">
        <v>0</v>
      </c>
      <c r="AT1862" s="2">
        <v>0</v>
      </c>
      <c r="AU1862" s="2">
        <v>0</v>
      </c>
      <c r="AV1862" s="2">
        <v>1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1371.4</v>
      </c>
      <c r="CG1862" s="2">
        <v>521.58000000000004</v>
      </c>
      <c r="CH1862" s="2">
        <v>0</v>
      </c>
      <c r="CI1862" s="2">
        <v>987.26</v>
      </c>
      <c r="CJ1862" s="2">
        <v>0</v>
      </c>
      <c r="CK1862" s="2">
        <v>384.14</v>
      </c>
      <c r="CL1862" s="2">
        <v>0</v>
      </c>
      <c r="CM1862" s="2">
        <v>0</v>
      </c>
      <c r="CN1862" s="2">
        <v>0</v>
      </c>
      <c r="CO1862" s="2">
        <v>987.26</v>
      </c>
      <c r="CP1862" s="2">
        <v>0</v>
      </c>
      <c r="CQ1862" s="2">
        <v>384.14</v>
      </c>
      <c r="CR1862" s="2">
        <v>0</v>
      </c>
      <c r="CS1862" s="2">
        <v>0</v>
      </c>
      <c r="CT1862" s="2">
        <v>0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987.26</v>
      </c>
      <c r="DC1862" s="2">
        <v>0</v>
      </c>
      <c r="DD1862" s="2">
        <v>384.14</v>
      </c>
      <c r="DE1862" s="2">
        <v>0</v>
      </c>
      <c r="DF1862" s="2">
        <v>137.44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0</v>
      </c>
      <c r="EG1862" s="2">
        <v>0</v>
      </c>
      <c r="EH1862" s="2">
        <v>0</v>
      </c>
      <c r="EI1862" s="2">
        <v>0</v>
      </c>
      <c r="EJ1862" s="2">
        <v>0</v>
      </c>
      <c r="EK1862" s="2">
        <v>0</v>
      </c>
      <c r="EL1862" s="2">
        <v>0</v>
      </c>
      <c r="EM1862" s="2">
        <v>0</v>
      </c>
      <c r="EN1862" s="2">
        <v>400</v>
      </c>
      <c r="EO1862" s="2">
        <v>0</v>
      </c>
      <c r="EP1862" s="2">
        <v>204.47</v>
      </c>
      <c r="EQ1862" s="2">
        <v>0</v>
      </c>
      <c r="ER1862" s="2">
        <v>382.79</v>
      </c>
      <c r="ES1862" s="2">
        <v>0</v>
      </c>
      <c r="ET1862" s="2">
        <v>0</v>
      </c>
      <c r="EU1862" s="2">
        <v>0</v>
      </c>
      <c r="EV1862" s="2">
        <v>0</v>
      </c>
      <c r="EW1862" s="2">
        <v>0</v>
      </c>
      <c r="EX1862" s="2">
        <v>0</v>
      </c>
      <c r="EY1862" s="2">
        <v>0</v>
      </c>
      <c r="EZ1862" s="2">
        <v>0</v>
      </c>
      <c r="FA1862" s="2">
        <v>0</v>
      </c>
      <c r="FB1862" s="2">
        <v>0</v>
      </c>
      <c r="FC1862" s="2">
        <v>0</v>
      </c>
      <c r="FD1862" s="2">
        <v>0</v>
      </c>
      <c r="FE1862" s="2">
        <v>0</v>
      </c>
      <c r="FF1862" s="2">
        <v>0</v>
      </c>
      <c r="FG1862" s="2">
        <v>0</v>
      </c>
      <c r="FH1862" s="2">
        <v>0</v>
      </c>
      <c r="FI1862" s="2">
        <v>384.14</v>
      </c>
      <c r="FJ1862" s="2">
        <v>0</v>
      </c>
      <c r="FK1862" s="2">
        <v>0</v>
      </c>
      <c r="FL1862" s="2">
        <v>0</v>
      </c>
      <c r="FM1862" s="2">
        <v>0</v>
      </c>
      <c r="FN1862" s="2">
        <v>0</v>
      </c>
      <c r="FO1862" s="2">
        <v>0</v>
      </c>
      <c r="FP1862" s="2">
        <v>0</v>
      </c>
      <c r="FQ1862" s="2">
        <v>0</v>
      </c>
      <c r="FR1862" s="2">
        <v>0</v>
      </c>
      <c r="FS1862" s="2">
        <v>0</v>
      </c>
      <c r="FT1862" s="2">
        <v>0</v>
      </c>
      <c r="FU1862" s="2">
        <v>0</v>
      </c>
      <c r="FV1862" s="2">
        <v>0</v>
      </c>
      <c r="FW1862" s="2">
        <v>0</v>
      </c>
      <c r="FX1862" s="2">
        <v>0</v>
      </c>
      <c r="FY1862" s="2">
        <v>0</v>
      </c>
      <c r="FZ1862" s="2">
        <v>0</v>
      </c>
      <c r="GA1862" s="2">
        <v>0</v>
      </c>
      <c r="GB1862" s="2">
        <v>0</v>
      </c>
      <c r="GC1862" s="2">
        <v>0</v>
      </c>
      <c r="GD1862" s="2">
        <v>1371.4</v>
      </c>
      <c r="GE1862" s="2">
        <v>4</v>
      </c>
      <c r="GF1862" s="2" t="s">
        <v>188</v>
      </c>
    </row>
    <row r="1863" spans="1:188" x14ac:dyDescent="0.7">
      <c r="A1863" s="2">
        <v>1839353</v>
      </c>
      <c r="B1863" s="2" t="s">
        <v>2049</v>
      </c>
      <c r="C1863" s="3">
        <v>41275</v>
      </c>
      <c r="D1863" s="2">
        <v>6</v>
      </c>
      <c r="E1863" s="2">
        <v>3</v>
      </c>
      <c r="F1863" s="2">
        <v>1</v>
      </c>
      <c r="G1863" s="2">
        <v>3</v>
      </c>
      <c r="H1863" s="2">
        <v>1</v>
      </c>
      <c r="I1863" s="2">
        <v>0</v>
      </c>
      <c r="J1863" s="2">
        <v>1</v>
      </c>
      <c r="K1863" s="2">
        <v>0</v>
      </c>
      <c r="L1863" s="2">
        <v>1</v>
      </c>
      <c r="M1863" s="2">
        <v>1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1</v>
      </c>
      <c r="AE1863" s="2">
        <v>0</v>
      </c>
      <c r="AF1863" s="2">
        <v>0</v>
      </c>
      <c r="AG1863" s="2">
        <v>0</v>
      </c>
      <c r="AH1863" s="2">
        <v>1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1</v>
      </c>
      <c r="AO1863" s="2">
        <v>0</v>
      </c>
      <c r="AP1863" s="2">
        <v>0</v>
      </c>
      <c r="AQ1863" s="2">
        <v>0</v>
      </c>
      <c r="AR1863" s="2">
        <v>1</v>
      </c>
      <c r="AS1863" s="2">
        <v>0</v>
      </c>
      <c r="AT1863" s="2">
        <v>0</v>
      </c>
      <c r="AU1863" s="2">
        <v>0</v>
      </c>
      <c r="AV1863" s="2">
        <v>1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125</v>
      </c>
      <c r="CG1863" s="2">
        <v>75</v>
      </c>
      <c r="CH1863" s="2">
        <v>50</v>
      </c>
      <c r="CI1863" s="2">
        <v>0</v>
      </c>
      <c r="CJ1863" s="2">
        <v>25</v>
      </c>
      <c r="CK1863" s="2">
        <v>0</v>
      </c>
      <c r="CL1863" s="2">
        <v>50</v>
      </c>
      <c r="CM1863" s="2">
        <v>0</v>
      </c>
      <c r="CN1863" s="2">
        <v>50</v>
      </c>
      <c r="CO1863" s="2">
        <v>0</v>
      </c>
      <c r="CP1863" s="2">
        <v>25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50</v>
      </c>
      <c r="DC1863" s="2">
        <v>0</v>
      </c>
      <c r="DD1863" s="2">
        <v>25</v>
      </c>
      <c r="DE1863" s="2">
        <v>0</v>
      </c>
      <c r="DF1863" s="2">
        <v>50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0</v>
      </c>
      <c r="EF1863" s="2">
        <v>50</v>
      </c>
      <c r="EG1863" s="2">
        <v>0</v>
      </c>
      <c r="EH1863" s="2">
        <v>0</v>
      </c>
      <c r="EI1863" s="2">
        <v>0</v>
      </c>
      <c r="EJ1863" s="2">
        <v>0</v>
      </c>
      <c r="EK1863" s="2">
        <v>0</v>
      </c>
      <c r="EL1863" s="2">
        <v>0</v>
      </c>
      <c r="EM1863" s="2">
        <v>0</v>
      </c>
      <c r="EN1863" s="2">
        <v>0</v>
      </c>
      <c r="EO1863" s="2">
        <v>0</v>
      </c>
      <c r="EP1863" s="2">
        <v>0</v>
      </c>
      <c r="EQ1863" s="2">
        <v>0</v>
      </c>
      <c r="ER1863" s="2">
        <v>0</v>
      </c>
      <c r="ES1863" s="2">
        <v>0</v>
      </c>
      <c r="ET1863" s="2">
        <v>0</v>
      </c>
      <c r="EU1863" s="2">
        <v>0</v>
      </c>
      <c r="EV1863" s="2">
        <v>0</v>
      </c>
      <c r="EW1863" s="2">
        <v>0</v>
      </c>
      <c r="EX1863" s="2">
        <v>0</v>
      </c>
      <c r="EY1863" s="2">
        <v>0</v>
      </c>
      <c r="EZ1863" s="2">
        <v>0</v>
      </c>
      <c r="FA1863" s="2">
        <v>0</v>
      </c>
      <c r="FB1863" s="2">
        <v>0</v>
      </c>
      <c r="FC1863" s="2">
        <v>0</v>
      </c>
      <c r="FD1863" s="2">
        <v>0</v>
      </c>
      <c r="FE1863" s="2">
        <v>25</v>
      </c>
      <c r="FF1863" s="2">
        <v>0</v>
      </c>
      <c r="FG1863" s="2">
        <v>0</v>
      </c>
      <c r="FH1863" s="2">
        <v>0</v>
      </c>
      <c r="FI1863" s="2">
        <v>0</v>
      </c>
      <c r="FJ1863" s="2">
        <v>0</v>
      </c>
      <c r="FK1863" s="2">
        <v>0</v>
      </c>
      <c r="FL1863" s="2">
        <v>0</v>
      </c>
      <c r="FM1863" s="2">
        <v>0</v>
      </c>
      <c r="FN1863" s="2">
        <v>0</v>
      </c>
      <c r="FO1863" s="2">
        <v>0</v>
      </c>
      <c r="FP1863" s="2">
        <v>0</v>
      </c>
      <c r="FQ1863" s="2">
        <v>0</v>
      </c>
      <c r="FR1863" s="2">
        <v>0</v>
      </c>
      <c r="FS1863" s="2">
        <v>0</v>
      </c>
      <c r="FT1863" s="2">
        <v>0</v>
      </c>
      <c r="FU1863" s="2">
        <v>0</v>
      </c>
      <c r="FV1863" s="2">
        <v>0</v>
      </c>
      <c r="FW1863" s="2">
        <v>0</v>
      </c>
      <c r="FX1863" s="2">
        <v>0</v>
      </c>
      <c r="FY1863" s="2">
        <v>0</v>
      </c>
      <c r="FZ1863" s="2">
        <v>0</v>
      </c>
      <c r="GA1863" s="2">
        <v>0</v>
      </c>
      <c r="GB1863" s="2">
        <v>50</v>
      </c>
      <c r="GC1863" s="2">
        <v>0</v>
      </c>
      <c r="GD1863" s="2">
        <v>125</v>
      </c>
      <c r="GE1863" s="2">
        <v>3</v>
      </c>
      <c r="GF1863" s="2" t="s">
        <v>188</v>
      </c>
    </row>
    <row r="1864" spans="1:188" x14ac:dyDescent="0.7">
      <c r="A1864" s="2">
        <v>1839419</v>
      </c>
      <c r="B1864" s="2" t="s">
        <v>2050</v>
      </c>
      <c r="C1864" s="3">
        <v>41275</v>
      </c>
      <c r="D1864" s="2">
        <v>6</v>
      </c>
      <c r="E1864" s="2">
        <v>3</v>
      </c>
      <c r="F1864" s="2">
        <v>1</v>
      </c>
      <c r="G1864" s="2">
        <v>3</v>
      </c>
      <c r="H1864" s="2">
        <v>2</v>
      </c>
      <c r="I1864" s="2">
        <v>0</v>
      </c>
      <c r="J1864" s="2">
        <v>1</v>
      </c>
      <c r="K1864" s="2">
        <v>0</v>
      </c>
      <c r="L1864" s="2">
        <v>2</v>
      </c>
      <c r="M1864" s="2">
        <v>2</v>
      </c>
      <c r="N1864" s="2">
        <v>0</v>
      </c>
      <c r="O1864" s="2">
        <v>1</v>
      </c>
      <c r="P1864" s="2">
        <v>0</v>
      </c>
      <c r="Q1864" s="2">
        <v>2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1</v>
      </c>
      <c r="AE1864" s="2">
        <v>0</v>
      </c>
      <c r="AF1864" s="2">
        <v>0</v>
      </c>
      <c r="AG1864" s="2">
        <v>0</v>
      </c>
      <c r="AH1864" s="2">
        <v>1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1</v>
      </c>
      <c r="AO1864" s="2">
        <v>0</v>
      </c>
      <c r="AP1864" s="2">
        <v>0</v>
      </c>
      <c r="AQ1864" s="2">
        <v>0</v>
      </c>
      <c r="AR1864" s="2">
        <v>1</v>
      </c>
      <c r="AS1864" s="2">
        <v>0</v>
      </c>
      <c r="AT1864" s="2">
        <v>0</v>
      </c>
      <c r="AU1864" s="2">
        <v>0</v>
      </c>
      <c r="AV1864" s="2">
        <v>1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1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675</v>
      </c>
      <c r="CG1864" s="2">
        <v>400</v>
      </c>
      <c r="CH1864" s="2">
        <v>275</v>
      </c>
      <c r="CI1864" s="2">
        <v>0</v>
      </c>
      <c r="CJ1864" s="2">
        <v>200</v>
      </c>
      <c r="CK1864" s="2">
        <v>0</v>
      </c>
      <c r="CL1864" s="2">
        <v>200</v>
      </c>
      <c r="CM1864" s="2">
        <v>0</v>
      </c>
      <c r="CN1864" s="2">
        <v>275</v>
      </c>
      <c r="CO1864" s="2">
        <v>0</v>
      </c>
      <c r="CP1864" s="2">
        <v>200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275</v>
      </c>
      <c r="DC1864" s="2">
        <v>0</v>
      </c>
      <c r="DD1864" s="2">
        <v>200</v>
      </c>
      <c r="DE1864" s="2">
        <v>0</v>
      </c>
      <c r="DF1864" s="2">
        <v>200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0</v>
      </c>
      <c r="EE1864" s="2">
        <v>125</v>
      </c>
      <c r="EF1864" s="2">
        <v>0</v>
      </c>
      <c r="EG1864" s="2">
        <v>150</v>
      </c>
      <c r="EH1864" s="2">
        <v>0</v>
      </c>
      <c r="EI1864" s="2">
        <v>0</v>
      </c>
      <c r="EJ1864" s="2">
        <v>0</v>
      </c>
      <c r="EK1864" s="2">
        <v>0</v>
      </c>
      <c r="EL1864" s="2">
        <v>0</v>
      </c>
      <c r="EM1864" s="2">
        <v>0</v>
      </c>
      <c r="EN1864" s="2">
        <v>0</v>
      </c>
      <c r="EO1864" s="2">
        <v>0</v>
      </c>
      <c r="EP1864" s="2">
        <v>0</v>
      </c>
      <c r="EQ1864" s="2">
        <v>0</v>
      </c>
      <c r="ER1864" s="2">
        <v>0</v>
      </c>
      <c r="ES1864" s="2">
        <v>0</v>
      </c>
      <c r="ET1864" s="2">
        <v>0</v>
      </c>
      <c r="EU1864" s="2">
        <v>0</v>
      </c>
      <c r="EV1864" s="2">
        <v>0</v>
      </c>
      <c r="EW1864" s="2">
        <v>0</v>
      </c>
      <c r="EX1864" s="2">
        <v>0</v>
      </c>
      <c r="EY1864" s="2">
        <v>0</v>
      </c>
      <c r="EZ1864" s="2">
        <v>0</v>
      </c>
      <c r="FA1864" s="2">
        <v>0</v>
      </c>
      <c r="FB1864" s="2">
        <v>200</v>
      </c>
      <c r="FC1864" s="2">
        <v>0</v>
      </c>
      <c r="FD1864" s="2">
        <v>0</v>
      </c>
      <c r="FE1864" s="2">
        <v>0</v>
      </c>
      <c r="FF1864" s="2">
        <v>0</v>
      </c>
      <c r="FG1864" s="2">
        <v>0</v>
      </c>
      <c r="FH1864" s="2">
        <v>0</v>
      </c>
      <c r="FI1864" s="2">
        <v>0</v>
      </c>
      <c r="FJ1864" s="2">
        <v>0</v>
      </c>
      <c r="FK1864" s="2">
        <v>0</v>
      </c>
      <c r="FL1864" s="2">
        <v>0</v>
      </c>
      <c r="FM1864" s="2">
        <v>0</v>
      </c>
      <c r="FN1864" s="2">
        <v>0</v>
      </c>
      <c r="FO1864" s="2">
        <v>0</v>
      </c>
      <c r="FP1864" s="2">
        <v>0</v>
      </c>
      <c r="FQ1864" s="2">
        <v>0</v>
      </c>
      <c r="FR1864" s="2">
        <v>0</v>
      </c>
      <c r="FS1864" s="2">
        <v>0</v>
      </c>
      <c r="FT1864" s="2">
        <v>0</v>
      </c>
      <c r="FU1864" s="2">
        <v>100</v>
      </c>
      <c r="FV1864" s="2">
        <v>0</v>
      </c>
      <c r="FW1864" s="2">
        <v>0</v>
      </c>
      <c r="FX1864" s="2">
        <v>100</v>
      </c>
      <c r="FY1864" s="2">
        <v>0</v>
      </c>
      <c r="FZ1864" s="2">
        <v>0</v>
      </c>
      <c r="GA1864" s="2">
        <v>0</v>
      </c>
      <c r="GB1864" s="2">
        <v>0</v>
      </c>
      <c r="GC1864" s="2">
        <v>0</v>
      </c>
      <c r="GD1864" s="2">
        <v>675</v>
      </c>
      <c r="GE1864" s="2">
        <v>5</v>
      </c>
      <c r="GF1864" s="2" t="s">
        <v>188</v>
      </c>
    </row>
    <row r="1865" spans="1:188" x14ac:dyDescent="0.7">
      <c r="A1865" s="2">
        <v>1840195</v>
      </c>
      <c r="B1865" s="2" t="s">
        <v>2051</v>
      </c>
      <c r="C1865" s="3">
        <v>41640</v>
      </c>
      <c r="D1865" s="2">
        <v>5</v>
      </c>
      <c r="E1865" s="2">
        <v>3</v>
      </c>
      <c r="F1865" s="2">
        <v>1</v>
      </c>
      <c r="G1865" s="2">
        <v>3</v>
      </c>
      <c r="H1865" s="2">
        <v>0</v>
      </c>
      <c r="I1865" s="2">
        <v>1</v>
      </c>
      <c r="J1865" s="2">
        <v>0</v>
      </c>
      <c r="K1865" s="2">
        <v>1</v>
      </c>
      <c r="L1865" s="2">
        <v>0</v>
      </c>
      <c r="M1865" s="2">
        <v>1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1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1</v>
      </c>
      <c r="AO1865" s="2">
        <v>0</v>
      </c>
      <c r="AP1865" s="2">
        <v>0</v>
      </c>
      <c r="AQ1865" s="2">
        <v>0</v>
      </c>
      <c r="AR1865" s="2">
        <v>1</v>
      </c>
      <c r="AS1865" s="2">
        <v>0</v>
      </c>
      <c r="AT1865" s="2">
        <v>0</v>
      </c>
      <c r="AU1865" s="2">
        <v>0</v>
      </c>
      <c r="AV1865" s="2">
        <v>1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225</v>
      </c>
      <c r="CG1865" s="2">
        <v>175</v>
      </c>
      <c r="CH1865" s="2">
        <v>0</v>
      </c>
      <c r="CI1865" s="2">
        <v>100</v>
      </c>
      <c r="CJ1865" s="2">
        <v>0</v>
      </c>
      <c r="CK1865" s="2">
        <v>125</v>
      </c>
      <c r="CL1865" s="2">
        <v>0</v>
      </c>
      <c r="CM1865" s="2">
        <v>0</v>
      </c>
      <c r="CN1865" s="2">
        <v>0</v>
      </c>
      <c r="CO1865" s="2">
        <v>100</v>
      </c>
      <c r="CP1865" s="2">
        <v>0</v>
      </c>
      <c r="CQ1865" s="2">
        <v>125</v>
      </c>
      <c r="CR1865" s="2">
        <v>0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100</v>
      </c>
      <c r="DC1865" s="2">
        <v>0</v>
      </c>
      <c r="DD1865" s="2">
        <v>125</v>
      </c>
      <c r="DE1865" s="2">
        <v>0</v>
      </c>
      <c r="DF1865" s="2">
        <v>50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0</v>
      </c>
      <c r="EF1865" s="2">
        <v>0</v>
      </c>
      <c r="EG1865" s="2">
        <v>0</v>
      </c>
      <c r="EH1865" s="2">
        <v>0</v>
      </c>
      <c r="EI1865" s="2">
        <v>0</v>
      </c>
      <c r="EJ1865" s="2">
        <v>0</v>
      </c>
      <c r="EK1865" s="2">
        <v>0</v>
      </c>
      <c r="EL1865" s="2">
        <v>0</v>
      </c>
      <c r="EM1865" s="2">
        <v>0</v>
      </c>
      <c r="EN1865" s="2">
        <v>0</v>
      </c>
      <c r="EO1865" s="2">
        <v>100</v>
      </c>
      <c r="EP1865" s="2">
        <v>0</v>
      </c>
      <c r="EQ1865" s="2">
        <v>0</v>
      </c>
      <c r="ER1865" s="2">
        <v>0</v>
      </c>
      <c r="ES1865" s="2">
        <v>0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s="2">
        <v>0</v>
      </c>
      <c r="EZ1865" s="2">
        <v>0</v>
      </c>
      <c r="FA1865" s="2">
        <v>0</v>
      </c>
      <c r="FB1865" s="2">
        <v>0</v>
      </c>
      <c r="FC1865" s="2">
        <v>0</v>
      </c>
      <c r="FD1865" s="2">
        <v>0</v>
      </c>
      <c r="FE1865" s="2">
        <v>0</v>
      </c>
      <c r="FF1865" s="2">
        <v>0</v>
      </c>
      <c r="FG1865" s="2">
        <v>0</v>
      </c>
      <c r="FH1865" s="2">
        <v>0</v>
      </c>
      <c r="FI1865" s="2">
        <v>0</v>
      </c>
      <c r="FJ1865" s="2">
        <v>0</v>
      </c>
      <c r="FK1865" s="2">
        <v>125</v>
      </c>
      <c r="FL1865" s="2">
        <v>0</v>
      </c>
      <c r="FM1865" s="2">
        <v>0</v>
      </c>
      <c r="FN1865" s="2">
        <v>0</v>
      </c>
      <c r="FO1865" s="2">
        <v>0</v>
      </c>
      <c r="FP1865" s="2">
        <v>0</v>
      </c>
      <c r="FQ1865" s="2">
        <v>0</v>
      </c>
      <c r="FR1865" s="2">
        <v>0</v>
      </c>
      <c r="FS1865" s="2">
        <v>0</v>
      </c>
      <c r="FT1865" s="2">
        <v>0</v>
      </c>
      <c r="FU1865" s="2">
        <v>0</v>
      </c>
      <c r="FV1865" s="2">
        <v>0</v>
      </c>
      <c r="FW1865" s="2">
        <v>0</v>
      </c>
      <c r="FX1865" s="2">
        <v>0</v>
      </c>
      <c r="FY1865" s="2">
        <v>0</v>
      </c>
      <c r="FZ1865" s="2">
        <v>0</v>
      </c>
      <c r="GA1865" s="2">
        <v>0</v>
      </c>
      <c r="GB1865" s="2">
        <v>0</v>
      </c>
      <c r="GC1865" s="2">
        <v>0</v>
      </c>
      <c r="GD1865" s="2">
        <v>225</v>
      </c>
      <c r="GE1865" s="2">
        <v>2</v>
      </c>
      <c r="GF1865" s="2" t="s">
        <v>188</v>
      </c>
    </row>
    <row r="1866" spans="1:188" x14ac:dyDescent="0.7">
      <c r="A1866" s="2">
        <v>1845325</v>
      </c>
      <c r="B1866" s="2" t="s">
        <v>2052</v>
      </c>
      <c r="C1866" s="3">
        <v>41275</v>
      </c>
      <c r="D1866" s="2">
        <v>6</v>
      </c>
      <c r="E1866" s="2">
        <v>3</v>
      </c>
      <c r="F1866" s="2">
        <v>1</v>
      </c>
      <c r="G1866" s="2">
        <v>3</v>
      </c>
      <c r="H1866" s="2">
        <v>1</v>
      </c>
      <c r="I1866" s="2">
        <v>0</v>
      </c>
      <c r="J1866" s="2">
        <v>1</v>
      </c>
      <c r="K1866" s="2">
        <v>0</v>
      </c>
      <c r="L1866" s="2">
        <v>1</v>
      </c>
      <c r="M1866" s="2">
        <v>1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1</v>
      </c>
      <c r="AE1866" s="2">
        <v>0</v>
      </c>
      <c r="AF1866" s="2">
        <v>0</v>
      </c>
      <c r="AG1866" s="2">
        <v>0</v>
      </c>
      <c r="AH1866" s="2">
        <v>1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1</v>
      </c>
      <c r="AO1866" s="2">
        <v>0</v>
      </c>
      <c r="AP1866" s="2">
        <v>0</v>
      </c>
      <c r="AQ1866" s="2">
        <v>0</v>
      </c>
      <c r="AR1866" s="2">
        <v>1</v>
      </c>
      <c r="AS1866" s="2">
        <v>0</v>
      </c>
      <c r="AT1866" s="2">
        <v>0</v>
      </c>
      <c r="AU1866" s="2">
        <v>0</v>
      </c>
      <c r="AV1866" s="2">
        <v>1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1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122.33</v>
      </c>
      <c r="CG1866" s="2">
        <v>100</v>
      </c>
      <c r="CH1866" s="2">
        <v>22.33</v>
      </c>
      <c r="CI1866" s="2">
        <v>0</v>
      </c>
      <c r="CJ1866" s="2">
        <v>50</v>
      </c>
      <c r="CK1866" s="2">
        <v>0</v>
      </c>
      <c r="CL1866" s="2">
        <v>50</v>
      </c>
      <c r="CM1866" s="2">
        <v>0</v>
      </c>
      <c r="CN1866" s="2">
        <v>22.33</v>
      </c>
      <c r="CO1866" s="2">
        <v>0</v>
      </c>
      <c r="CP1866" s="2">
        <v>50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22.33</v>
      </c>
      <c r="DC1866" s="2">
        <v>0</v>
      </c>
      <c r="DD1866" s="2">
        <v>50</v>
      </c>
      <c r="DE1866" s="2">
        <v>0</v>
      </c>
      <c r="DF1866" s="2">
        <v>50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22.33</v>
      </c>
      <c r="DW1866" s="2">
        <v>0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0</v>
      </c>
      <c r="EH1866" s="2">
        <v>0</v>
      </c>
      <c r="EI1866" s="2">
        <v>0</v>
      </c>
      <c r="EJ1866" s="2">
        <v>0</v>
      </c>
      <c r="EK1866" s="2">
        <v>0</v>
      </c>
      <c r="EL1866" s="2">
        <v>0</v>
      </c>
      <c r="EM1866" s="2">
        <v>0</v>
      </c>
      <c r="EN1866" s="2">
        <v>0</v>
      </c>
      <c r="EO1866" s="2">
        <v>0</v>
      </c>
      <c r="EP1866" s="2">
        <v>0</v>
      </c>
      <c r="EQ1866" s="2">
        <v>0</v>
      </c>
      <c r="ER1866" s="2">
        <v>0</v>
      </c>
      <c r="ES1866" s="2">
        <v>0</v>
      </c>
      <c r="ET1866" s="2">
        <v>0</v>
      </c>
      <c r="EU1866" s="2">
        <v>50</v>
      </c>
      <c r="EV1866" s="2">
        <v>0</v>
      </c>
      <c r="EW1866" s="2">
        <v>0</v>
      </c>
      <c r="EX1866" s="2">
        <v>0</v>
      </c>
      <c r="EY1866" s="2">
        <v>0</v>
      </c>
      <c r="EZ1866" s="2">
        <v>0</v>
      </c>
      <c r="FA1866" s="2">
        <v>0</v>
      </c>
      <c r="FB1866" s="2">
        <v>0</v>
      </c>
      <c r="FC1866" s="2">
        <v>0</v>
      </c>
      <c r="FD1866" s="2">
        <v>0</v>
      </c>
      <c r="FE1866" s="2">
        <v>0</v>
      </c>
      <c r="FF1866" s="2">
        <v>0</v>
      </c>
      <c r="FG1866" s="2">
        <v>0</v>
      </c>
      <c r="FH1866" s="2">
        <v>0</v>
      </c>
      <c r="FI1866" s="2">
        <v>0</v>
      </c>
      <c r="FJ1866" s="2">
        <v>0</v>
      </c>
      <c r="FK1866" s="2">
        <v>0</v>
      </c>
      <c r="FL1866" s="2">
        <v>0</v>
      </c>
      <c r="FM1866" s="2">
        <v>0</v>
      </c>
      <c r="FN1866" s="2">
        <v>0</v>
      </c>
      <c r="FO1866" s="2">
        <v>0</v>
      </c>
      <c r="FP1866" s="2">
        <v>0</v>
      </c>
      <c r="FQ1866" s="2">
        <v>0</v>
      </c>
      <c r="FR1866" s="2">
        <v>0</v>
      </c>
      <c r="FS1866" s="2">
        <v>0</v>
      </c>
      <c r="FT1866" s="2">
        <v>0</v>
      </c>
      <c r="FU1866" s="2">
        <v>0</v>
      </c>
      <c r="FV1866" s="2">
        <v>0</v>
      </c>
      <c r="FW1866" s="2">
        <v>0</v>
      </c>
      <c r="FX1866" s="2">
        <v>0</v>
      </c>
      <c r="FY1866" s="2">
        <v>50</v>
      </c>
      <c r="FZ1866" s="2">
        <v>0</v>
      </c>
      <c r="GA1866" s="2">
        <v>0</v>
      </c>
      <c r="GB1866" s="2">
        <v>0</v>
      </c>
      <c r="GC1866" s="2">
        <v>0</v>
      </c>
      <c r="GD1866" s="2">
        <v>122.33</v>
      </c>
      <c r="GE1866" s="2">
        <v>3</v>
      </c>
      <c r="GF1866" s="2" t="s">
        <v>188</v>
      </c>
    </row>
    <row r="1867" spans="1:188" x14ac:dyDescent="0.7">
      <c r="A1867" s="2">
        <v>1845520</v>
      </c>
      <c r="B1867" s="2" t="s">
        <v>2053</v>
      </c>
      <c r="C1867" s="3">
        <v>41275</v>
      </c>
      <c r="D1867" s="2">
        <v>6</v>
      </c>
      <c r="E1867" s="2">
        <v>3</v>
      </c>
      <c r="F1867" s="2">
        <v>1</v>
      </c>
      <c r="G1867" s="2">
        <v>3</v>
      </c>
      <c r="H1867" s="2">
        <v>3</v>
      </c>
      <c r="I1867" s="2">
        <v>0</v>
      </c>
      <c r="J1867" s="2">
        <v>2</v>
      </c>
      <c r="K1867" s="2">
        <v>0</v>
      </c>
      <c r="L1867" s="2">
        <v>1</v>
      </c>
      <c r="M1867" s="2">
        <v>3</v>
      </c>
      <c r="N1867" s="2">
        <v>0</v>
      </c>
      <c r="O1867" s="2">
        <v>2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1</v>
      </c>
      <c r="AE1867" s="2">
        <v>0</v>
      </c>
      <c r="AF1867" s="2">
        <v>0</v>
      </c>
      <c r="AG1867" s="2">
        <v>0</v>
      </c>
      <c r="AH1867" s="2">
        <v>1</v>
      </c>
      <c r="AI1867" s="2">
        <v>1</v>
      </c>
      <c r="AJ1867" s="2">
        <v>0</v>
      </c>
      <c r="AK1867" s="2">
        <v>0</v>
      </c>
      <c r="AL1867" s="2">
        <v>0</v>
      </c>
      <c r="AM1867" s="2">
        <v>0</v>
      </c>
      <c r="AN1867" s="2">
        <v>1</v>
      </c>
      <c r="AO1867" s="2">
        <v>0</v>
      </c>
      <c r="AP1867" s="2">
        <v>0</v>
      </c>
      <c r="AQ1867" s="2">
        <v>0</v>
      </c>
      <c r="AR1867" s="2">
        <v>1</v>
      </c>
      <c r="AS1867" s="2">
        <v>0</v>
      </c>
      <c r="AT1867" s="2">
        <v>0</v>
      </c>
      <c r="AU1867" s="2">
        <v>0</v>
      </c>
      <c r="AV1867" s="2">
        <v>1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1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387.88</v>
      </c>
      <c r="CG1867" s="2">
        <v>237.88</v>
      </c>
      <c r="CH1867" s="2">
        <v>150</v>
      </c>
      <c r="CI1867" s="2">
        <v>0</v>
      </c>
      <c r="CJ1867" s="2">
        <v>100</v>
      </c>
      <c r="CK1867" s="2">
        <v>0</v>
      </c>
      <c r="CL1867" s="2">
        <v>137.88</v>
      </c>
      <c r="CM1867" s="2">
        <v>0</v>
      </c>
      <c r="CN1867" s="2">
        <v>150</v>
      </c>
      <c r="CO1867" s="2">
        <v>0</v>
      </c>
      <c r="CP1867" s="2">
        <v>100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150</v>
      </c>
      <c r="DC1867" s="2">
        <v>0</v>
      </c>
      <c r="DD1867" s="2">
        <v>100</v>
      </c>
      <c r="DE1867" s="2">
        <v>0</v>
      </c>
      <c r="DF1867" s="2">
        <v>137.88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0</v>
      </c>
      <c r="DV1867" s="2">
        <v>0</v>
      </c>
      <c r="DW1867" s="2">
        <v>0</v>
      </c>
      <c r="DX1867" s="2">
        <v>0</v>
      </c>
      <c r="DY1867" s="2">
        <v>0</v>
      </c>
      <c r="DZ1867" s="2">
        <v>0</v>
      </c>
      <c r="EA1867" s="2">
        <v>0</v>
      </c>
      <c r="EB1867" s="2">
        <v>100</v>
      </c>
      <c r="EC1867" s="2">
        <v>0</v>
      </c>
      <c r="ED1867" s="2">
        <v>0</v>
      </c>
      <c r="EE1867" s="2">
        <v>0</v>
      </c>
      <c r="EF1867" s="2">
        <v>0</v>
      </c>
      <c r="EG1867" s="2">
        <v>50</v>
      </c>
      <c r="EH1867" s="2">
        <v>0</v>
      </c>
      <c r="EI1867" s="2">
        <v>0</v>
      </c>
      <c r="EJ1867" s="2">
        <v>0</v>
      </c>
      <c r="EK1867" s="2">
        <v>0</v>
      </c>
      <c r="EL1867" s="2">
        <v>0</v>
      </c>
      <c r="EM1867" s="2">
        <v>0</v>
      </c>
      <c r="EN1867" s="2">
        <v>0</v>
      </c>
      <c r="EO1867" s="2">
        <v>0</v>
      </c>
      <c r="EP1867" s="2">
        <v>0</v>
      </c>
      <c r="EQ1867" s="2">
        <v>0</v>
      </c>
      <c r="ER1867" s="2">
        <v>0</v>
      </c>
      <c r="ES1867" s="2">
        <v>0</v>
      </c>
      <c r="ET1867" s="2">
        <v>100</v>
      </c>
      <c r="EU1867" s="2">
        <v>0</v>
      </c>
      <c r="EV1867" s="2">
        <v>0</v>
      </c>
      <c r="EW1867" s="2">
        <v>0</v>
      </c>
      <c r="EX1867" s="2">
        <v>0</v>
      </c>
      <c r="EY1867" s="2">
        <v>0</v>
      </c>
      <c r="EZ1867" s="2">
        <v>0</v>
      </c>
      <c r="FA1867" s="2">
        <v>0</v>
      </c>
      <c r="FB1867" s="2">
        <v>0</v>
      </c>
      <c r="FC1867" s="2">
        <v>0</v>
      </c>
      <c r="FD1867" s="2">
        <v>0</v>
      </c>
      <c r="FE1867" s="2">
        <v>0</v>
      </c>
      <c r="FF1867" s="2">
        <v>0</v>
      </c>
      <c r="FG1867" s="2">
        <v>0</v>
      </c>
      <c r="FH1867" s="2">
        <v>0</v>
      </c>
      <c r="FI1867" s="2">
        <v>0</v>
      </c>
      <c r="FJ1867" s="2">
        <v>0</v>
      </c>
      <c r="FK1867" s="2">
        <v>0</v>
      </c>
      <c r="FL1867" s="2">
        <v>0</v>
      </c>
      <c r="FM1867" s="2">
        <v>0</v>
      </c>
      <c r="FN1867" s="2">
        <v>0</v>
      </c>
      <c r="FO1867" s="2">
        <v>0</v>
      </c>
      <c r="FP1867" s="2">
        <v>0</v>
      </c>
      <c r="FQ1867" s="2">
        <v>0</v>
      </c>
      <c r="FR1867" s="2">
        <v>0</v>
      </c>
      <c r="FS1867" s="2">
        <v>0</v>
      </c>
      <c r="FT1867" s="2">
        <v>0</v>
      </c>
      <c r="FU1867" s="2">
        <v>0</v>
      </c>
      <c r="FV1867" s="2">
        <v>0</v>
      </c>
      <c r="FW1867" s="2">
        <v>0</v>
      </c>
      <c r="FX1867" s="2">
        <v>0</v>
      </c>
      <c r="FY1867" s="2">
        <v>0</v>
      </c>
      <c r="FZ1867" s="2">
        <v>0</v>
      </c>
      <c r="GA1867" s="2">
        <v>0</v>
      </c>
      <c r="GB1867" s="2">
        <v>137.88</v>
      </c>
      <c r="GC1867" s="2">
        <v>0</v>
      </c>
      <c r="GD1867" s="2">
        <v>387.88</v>
      </c>
      <c r="GE1867" s="2">
        <v>6</v>
      </c>
      <c r="GF1867" s="2" t="s">
        <v>188</v>
      </c>
    </row>
    <row r="1868" spans="1:188" x14ac:dyDescent="0.7">
      <c r="A1868" s="2">
        <v>1845858</v>
      </c>
      <c r="B1868" s="2" t="s">
        <v>2054</v>
      </c>
      <c r="C1868" s="3">
        <v>41640</v>
      </c>
      <c r="D1868" s="2">
        <v>5</v>
      </c>
      <c r="E1868" s="2">
        <v>3</v>
      </c>
      <c r="F1868" s="2">
        <v>1</v>
      </c>
      <c r="G1868" s="2">
        <v>3</v>
      </c>
      <c r="H1868" s="2">
        <v>0</v>
      </c>
      <c r="I1868" s="2">
        <v>2</v>
      </c>
      <c r="J1868" s="2">
        <v>0</v>
      </c>
      <c r="K1868" s="2">
        <v>1</v>
      </c>
      <c r="L1868" s="2">
        <v>0</v>
      </c>
      <c r="M1868" s="2">
        <v>2</v>
      </c>
      <c r="N1868" s="2">
        <v>0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1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1</v>
      </c>
      <c r="AI1868" s="2">
        <v>1</v>
      </c>
      <c r="AJ1868" s="2">
        <v>0</v>
      </c>
      <c r="AK1868" s="2">
        <v>0</v>
      </c>
      <c r="AL1868" s="2">
        <v>0</v>
      </c>
      <c r="AM1868" s="2">
        <v>0</v>
      </c>
      <c r="AN1868" s="2">
        <v>1</v>
      </c>
      <c r="AO1868" s="2">
        <v>0</v>
      </c>
      <c r="AP1868" s="2">
        <v>0</v>
      </c>
      <c r="AQ1868" s="2">
        <v>0</v>
      </c>
      <c r="AR1868" s="2">
        <v>1</v>
      </c>
      <c r="AS1868" s="2">
        <v>0</v>
      </c>
      <c r="AT1868" s="2">
        <v>0</v>
      </c>
      <c r="AU1868" s="2">
        <v>0</v>
      </c>
      <c r="AV1868" s="2">
        <v>1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100</v>
      </c>
      <c r="CG1868" s="2">
        <v>55</v>
      </c>
      <c r="CH1868" s="2">
        <v>0</v>
      </c>
      <c r="CI1868" s="2">
        <v>75</v>
      </c>
      <c r="CJ1868" s="2">
        <v>0</v>
      </c>
      <c r="CK1868" s="2">
        <v>25</v>
      </c>
      <c r="CL1868" s="2">
        <v>0</v>
      </c>
      <c r="CM1868" s="2">
        <v>0</v>
      </c>
      <c r="CN1868" s="2">
        <v>0</v>
      </c>
      <c r="CO1868" s="2">
        <v>75</v>
      </c>
      <c r="CP1868" s="2">
        <v>0</v>
      </c>
      <c r="CQ1868" s="2">
        <v>25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75</v>
      </c>
      <c r="DC1868" s="2">
        <v>0</v>
      </c>
      <c r="DD1868" s="2">
        <v>25</v>
      </c>
      <c r="DE1868" s="2">
        <v>0</v>
      </c>
      <c r="DF1868" s="2">
        <v>30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0</v>
      </c>
      <c r="EF1868" s="2">
        <v>0</v>
      </c>
      <c r="EG1868" s="2">
        <v>0</v>
      </c>
      <c r="EH1868" s="2">
        <v>0</v>
      </c>
      <c r="EI1868" s="2">
        <v>0</v>
      </c>
      <c r="EJ1868" s="2">
        <v>25</v>
      </c>
      <c r="EK1868" s="2">
        <v>0</v>
      </c>
      <c r="EL1868" s="2">
        <v>0</v>
      </c>
      <c r="EM1868" s="2">
        <v>0</v>
      </c>
      <c r="EN1868" s="2">
        <v>0</v>
      </c>
      <c r="EO1868" s="2">
        <v>50</v>
      </c>
      <c r="EP1868" s="2">
        <v>0</v>
      </c>
      <c r="EQ1868" s="2">
        <v>0</v>
      </c>
      <c r="ER1868" s="2">
        <v>0</v>
      </c>
      <c r="ES1868" s="2">
        <v>0</v>
      </c>
      <c r="ET1868" s="2">
        <v>0</v>
      </c>
      <c r="EU1868" s="2">
        <v>0</v>
      </c>
      <c r="EV1868" s="2">
        <v>0</v>
      </c>
      <c r="EW1868" s="2">
        <v>0</v>
      </c>
      <c r="EX1868" s="2">
        <v>0</v>
      </c>
      <c r="EY1868" s="2">
        <v>0</v>
      </c>
      <c r="EZ1868" s="2">
        <v>0</v>
      </c>
      <c r="FA1868" s="2">
        <v>0</v>
      </c>
      <c r="FB1868" s="2">
        <v>0</v>
      </c>
      <c r="FC1868" s="2">
        <v>0</v>
      </c>
      <c r="FD1868" s="2">
        <v>0</v>
      </c>
      <c r="FE1868" s="2">
        <v>0</v>
      </c>
      <c r="FF1868" s="2">
        <v>0</v>
      </c>
      <c r="FG1868" s="2">
        <v>0</v>
      </c>
      <c r="FH1868" s="2">
        <v>25</v>
      </c>
      <c r="FI1868" s="2">
        <v>0</v>
      </c>
      <c r="FJ1868" s="2">
        <v>0</v>
      </c>
      <c r="FK1868" s="2">
        <v>0</v>
      </c>
      <c r="FL1868" s="2">
        <v>0</v>
      </c>
      <c r="FM1868" s="2">
        <v>0</v>
      </c>
      <c r="FN1868" s="2">
        <v>0</v>
      </c>
      <c r="FO1868" s="2">
        <v>0</v>
      </c>
      <c r="FP1868" s="2">
        <v>0</v>
      </c>
      <c r="FQ1868" s="2">
        <v>0</v>
      </c>
      <c r="FR1868" s="2">
        <v>0</v>
      </c>
      <c r="FS1868" s="2">
        <v>0</v>
      </c>
      <c r="FT1868" s="2">
        <v>0</v>
      </c>
      <c r="FU1868" s="2">
        <v>0</v>
      </c>
      <c r="FV1868" s="2">
        <v>0</v>
      </c>
      <c r="FW1868" s="2">
        <v>0</v>
      </c>
      <c r="FX1868" s="2">
        <v>0</v>
      </c>
      <c r="FY1868" s="2">
        <v>0</v>
      </c>
      <c r="FZ1868" s="2">
        <v>0</v>
      </c>
      <c r="GA1868" s="2">
        <v>0</v>
      </c>
      <c r="GB1868" s="2">
        <v>0</v>
      </c>
      <c r="GC1868" s="2">
        <v>0</v>
      </c>
      <c r="GD1868" s="2">
        <v>100</v>
      </c>
      <c r="GE1868" s="2">
        <v>3</v>
      </c>
      <c r="GF1868" s="2" t="s">
        <v>188</v>
      </c>
    </row>
    <row r="1869" spans="1:188" x14ac:dyDescent="0.7">
      <c r="A1869" s="2">
        <v>1846881</v>
      </c>
      <c r="B1869" s="2" t="s">
        <v>2055</v>
      </c>
      <c r="C1869" s="3">
        <v>41275</v>
      </c>
      <c r="D1869" s="2">
        <v>6</v>
      </c>
      <c r="E1869" s="2">
        <v>3</v>
      </c>
      <c r="F1869" s="2">
        <v>1</v>
      </c>
      <c r="G1869" s="2">
        <v>3</v>
      </c>
      <c r="H1869" s="2">
        <v>1</v>
      </c>
      <c r="I1869" s="2">
        <v>0</v>
      </c>
      <c r="J1869" s="2">
        <v>1</v>
      </c>
      <c r="K1869" s="2">
        <v>0</v>
      </c>
      <c r="L1869" s="2">
        <v>1</v>
      </c>
      <c r="M1869" s="2">
        <v>1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1</v>
      </c>
      <c r="AE1869" s="2">
        <v>0</v>
      </c>
      <c r="AF1869" s="2">
        <v>0</v>
      </c>
      <c r="AG1869" s="2">
        <v>0</v>
      </c>
      <c r="AH1869" s="2">
        <v>1</v>
      </c>
      <c r="AI1869" s="2">
        <v>1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0</v>
      </c>
      <c r="AP1869" s="2">
        <v>0</v>
      </c>
      <c r="AQ1869" s="2">
        <v>0</v>
      </c>
      <c r="AR1869" s="2">
        <v>1</v>
      </c>
      <c r="AS1869" s="2">
        <v>0</v>
      </c>
      <c r="AT1869" s="2">
        <v>0</v>
      </c>
      <c r="AU1869" s="2">
        <v>0</v>
      </c>
      <c r="AV1869" s="2">
        <v>1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1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125</v>
      </c>
      <c r="CG1869" s="2">
        <v>100</v>
      </c>
      <c r="CH1869" s="2">
        <v>25</v>
      </c>
      <c r="CI1869" s="2">
        <v>0</v>
      </c>
      <c r="CJ1869" s="2">
        <v>50</v>
      </c>
      <c r="CK1869" s="2">
        <v>0</v>
      </c>
      <c r="CL1869" s="2">
        <v>50</v>
      </c>
      <c r="CM1869" s="2">
        <v>0</v>
      </c>
      <c r="CN1869" s="2">
        <v>25</v>
      </c>
      <c r="CO1869" s="2">
        <v>0</v>
      </c>
      <c r="CP1869" s="2">
        <v>50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25</v>
      </c>
      <c r="DC1869" s="2">
        <v>0</v>
      </c>
      <c r="DD1869" s="2">
        <v>50</v>
      </c>
      <c r="DE1869" s="2">
        <v>0</v>
      </c>
      <c r="DF1869" s="2">
        <v>50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0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25</v>
      </c>
      <c r="EE1869" s="2">
        <v>0</v>
      </c>
      <c r="EF1869" s="2">
        <v>0</v>
      </c>
      <c r="EG1869" s="2">
        <v>0</v>
      </c>
      <c r="EH1869" s="2">
        <v>0</v>
      </c>
      <c r="EI1869" s="2">
        <v>0</v>
      </c>
      <c r="EJ1869" s="2">
        <v>0</v>
      </c>
      <c r="EK1869" s="2">
        <v>0</v>
      </c>
      <c r="EL1869" s="2">
        <v>0</v>
      </c>
      <c r="EM1869" s="2">
        <v>0</v>
      </c>
      <c r="EN1869" s="2">
        <v>0</v>
      </c>
      <c r="EO1869" s="2">
        <v>0</v>
      </c>
      <c r="EP1869" s="2">
        <v>0</v>
      </c>
      <c r="EQ1869" s="2">
        <v>0</v>
      </c>
      <c r="ER1869" s="2">
        <v>0</v>
      </c>
      <c r="ES1869" s="2">
        <v>0</v>
      </c>
      <c r="ET1869" s="2">
        <v>0</v>
      </c>
      <c r="EU1869" s="2">
        <v>0</v>
      </c>
      <c r="EV1869" s="2">
        <v>0</v>
      </c>
      <c r="EW1869" s="2">
        <v>0</v>
      </c>
      <c r="EX1869" s="2">
        <v>0</v>
      </c>
      <c r="EY1869" s="2">
        <v>0</v>
      </c>
      <c r="EZ1869" s="2">
        <v>50</v>
      </c>
      <c r="FA1869" s="2">
        <v>0</v>
      </c>
      <c r="FB1869" s="2">
        <v>0</v>
      </c>
      <c r="FC1869" s="2">
        <v>0</v>
      </c>
      <c r="FD1869" s="2">
        <v>0</v>
      </c>
      <c r="FE1869" s="2">
        <v>0</v>
      </c>
      <c r="FF1869" s="2">
        <v>0</v>
      </c>
      <c r="FG1869" s="2">
        <v>0</v>
      </c>
      <c r="FH1869" s="2">
        <v>0</v>
      </c>
      <c r="FI1869" s="2">
        <v>0</v>
      </c>
      <c r="FJ1869" s="2">
        <v>0</v>
      </c>
      <c r="FK1869" s="2">
        <v>0</v>
      </c>
      <c r="FL1869" s="2">
        <v>0</v>
      </c>
      <c r="FM1869" s="2">
        <v>0</v>
      </c>
      <c r="FN1869" s="2">
        <v>0</v>
      </c>
      <c r="FO1869" s="2">
        <v>0</v>
      </c>
      <c r="FP1869" s="2">
        <v>0</v>
      </c>
      <c r="FQ1869" s="2">
        <v>0</v>
      </c>
      <c r="FR1869" s="2">
        <v>0</v>
      </c>
      <c r="FS1869" s="2">
        <v>0</v>
      </c>
      <c r="FT1869" s="2">
        <v>50</v>
      </c>
      <c r="FU1869" s="2">
        <v>0</v>
      </c>
      <c r="FV1869" s="2">
        <v>0</v>
      </c>
      <c r="FW1869" s="2">
        <v>0</v>
      </c>
      <c r="FX1869" s="2">
        <v>0</v>
      </c>
      <c r="FY1869" s="2">
        <v>0</v>
      </c>
      <c r="FZ1869" s="2">
        <v>0</v>
      </c>
      <c r="GA1869" s="2">
        <v>0</v>
      </c>
      <c r="GB1869" s="2">
        <v>0</v>
      </c>
      <c r="GC1869" s="2">
        <v>0</v>
      </c>
      <c r="GD1869" s="2">
        <v>125</v>
      </c>
      <c r="GE1869" s="2">
        <v>3</v>
      </c>
      <c r="GF1869" s="2" t="s">
        <v>188</v>
      </c>
    </row>
    <row r="1870" spans="1:188" x14ac:dyDescent="0.7">
      <c r="A1870" s="2">
        <v>1847431</v>
      </c>
      <c r="B1870" s="2" t="s">
        <v>2056</v>
      </c>
      <c r="C1870" s="3">
        <v>41275</v>
      </c>
      <c r="D1870" s="2">
        <v>6</v>
      </c>
      <c r="E1870" s="2">
        <v>3</v>
      </c>
      <c r="F1870" s="2">
        <v>1</v>
      </c>
      <c r="G1870" s="2">
        <v>3</v>
      </c>
      <c r="H1870" s="2">
        <v>1</v>
      </c>
      <c r="I1870" s="2">
        <v>0</v>
      </c>
      <c r="J1870" s="2">
        <v>1</v>
      </c>
      <c r="K1870" s="2">
        <v>0</v>
      </c>
      <c r="L1870" s="2">
        <v>1</v>
      </c>
      <c r="M1870" s="2">
        <v>1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1</v>
      </c>
      <c r="AE1870" s="2">
        <v>0</v>
      </c>
      <c r="AF1870" s="2">
        <v>0</v>
      </c>
      <c r="AG1870" s="2">
        <v>0</v>
      </c>
      <c r="AH1870" s="2">
        <v>1</v>
      </c>
      <c r="AI1870" s="2">
        <v>1</v>
      </c>
      <c r="AJ1870" s="2">
        <v>0</v>
      </c>
      <c r="AK1870" s="2">
        <v>0</v>
      </c>
      <c r="AL1870" s="2">
        <v>0</v>
      </c>
      <c r="AM1870" s="2">
        <v>0</v>
      </c>
      <c r="AN1870" s="2">
        <v>1</v>
      </c>
      <c r="AO1870" s="2">
        <v>0</v>
      </c>
      <c r="AP1870" s="2">
        <v>0</v>
      </c>
      <c r="AQ1870" s="2">
        <v>0</v>
      </c>
      <c r="AR1870" s="2">
        <v>1</v>
      </c>
      <c r="AS1870" s="2">
        <v>0</v>
      </c>
      <c r="AT1870" s="2">
        <v>0</v>
      </c>
      <c r="AU1870" s="2">
        <v>0</v>
      </c>
      <c r="AV1870" s="2">
        <v>1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1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125</v>
      </c>
      <c r="CG1870" s="2">
        <v>75</v>
      </c>
      <c r="CH1870" s="2">
        <v>50</v>
      </c>
      <c r="CI1870" s="2">
        <v>0</v>
      </c>
      <c r="CJ1870" s="2">
        <v>50</v>
      </c>
      <c r="CK1870" s="2">
        <v>0</v>
      </c>
      <c r="CL1870" s="2">
        <v>25</v>
      </c>
      <c r="CM1870" s="2">
        <v>0</v>
      </c>
      <c r="CN1870" s="2">
        <v>50</v>
      </c>
      <c r="CO1870" s="2">
        <v>0</v>
      </c>
      <c r="CP1870" s="2">
        <v>50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50</v>
      </c>
      <c r="DC1870" s="2">
        <v>0</v>
      </c>
      <c r="DD1870" s="2">
        <v>50</v>
      </c>
      <c r="DE1870" s="2">
        <v>0</v>
      </c>
      <c r="DF1870" s="2">
        <v>25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50</v>
      </c>
      <c r="EG1870" s="2">
        <v>0</v>
      </c>
      <c r="EH1870" s="2">
        <v>0</v>
      </c>
      <c r="EI1870" s="2">
        <v>0</v>
      </c>
      <c r="EJ1870" s="2">
        <v>0</v>
      </c>
      <c r="EK1870" s="2">
        <v>0</v>
      </c>
      <c r="EL1870" s="2">
        <v>0</v>
      </c>
      <c r="EM1870" s="2">
        <v>0</v>
      </c>
      <c r="EN1870" s="2">
        <v>0</v>
      </c>
      <c r="EO1870" s="2">
        <v>0</v>
      </c>
      <c r="EP1870" s="2">
        <v>0</v>
      </c>
      <c r="EQ1870" s="2">
        <v>0</v>
      </c>
      <c r="ER1870" s="2">
        <v>0</v>
      </c>
      <c r="ES1870" s="2">
        <v>0</v>
      </c>
      <c r="ET1870" s="2">
        <v>0</v>
      </c>
      <c r="EU1870" s="2">
        <v>0</v>
      </c>
      <c r="EV1870" s="2">
        <v>0</v>
      </c>
      <c r="EW1870" s="2">
        <v>0</v>
      </c>
      <c r="EX1870" s="2">
        <v>0</v>
      </c>
      <c r="EY1870" s="2">
        <v>0</v>
      </c>
      <c r="EZ1870" s="2">
        <v>0</v>
      </c>
      <c r="FA1870" s="2">
        <v>0</v>
      </c>
      <c r="FB1870" s="2">
        <v>50</v>
      </c>
      <c r="FC1870" s="2">
        <v>0</v>
      </c>
      <c r="FD1870" s="2">
        <v>0</v>
      </c>
      <c r="FE1870" s="2">
        <v>0</v>
      </c>
      <c r="FF1870" s="2">
        <v>0</v>
      </c>
      <c r="FG1870" s="2">
        <v>0</v>
      </c>
      <c r="FH1870" s="2">
        <v>0</v>
      </c>
      <c r="FI1870" s="2">
        <v>0</v>
      </c>
      <c r="FJ1870" s="2">
        <v>0</v>
      </c>
      <c r="FK1870" s="2">
        <v>0</v>
      </c>
      <c r="FL1870" s="2">
        <v>0</v>
      </c>
      <c r="FM1870" s="2">
        <v>0</v>
      </c>
      <c r="FN1870" s="2">
        <v>0</v>
      </c>
      <c r="FO1870" s="2">
        <v>0</v>
      </c>
      <c r="FP1870" s="2">
        <v>0</v>
      </c>
      <c r="FQ1870" s="2">
        <v>0</v>
      </c>
      <c r="FR1870" s="2">
        <v>0</v>
      </c>
      <c r="FS1870" s="2">
        <v>0</v>
      </c>
      <c r="FT1870" s="2">
        <v>25</v>
      </c>
      <c r="FU1870" s="2">
        <v>0</v>
      </c>
      <c r="FV1870" s="2">
        <v>0</v>
      </c>
      <c r="FW1870" s="2">
        <v>0</v>
      </c>
      <c r="FX1870" s="2">
        <v>0</v>
      </c>
      <c r="FY1870" s="2">
        <v>0</v>
      </c>
      <c r="FZ1870" s="2">
        <v>0</v>
      </c>
      <c r="GA1870" s="2">
        <v>0</v>
      </c>
      <c r="GB1870" s="2">
        <v>0</v>
      </c>
      <c r="GC1870" s="2">
        <v>0</v>
      </c>
      <c r="GD1870" s="2">
        <v>125</v>
      </c>
      <c r="GE1870" s="2">
        <v>3</v>
      </c>
      <c r="GF1870" s="2" t="s">
        <v>188</v>
      </c>
    </row>
    <row r="1871" spans="1:188" x14ac:dyDescent="0.7">
      <c r="A1871" s="2">
        <v>1847604</v>
      </c>
      <c r="B1871" s="2" t="s">
        <v>2057</v>
      </c>
      <c r="C1871" s="3">
        <v>41275</v>
      </c>
      <c r="D1871" s="2">
        <v>6</v>
      </c>
      <c r="E1871" s="2">
        <v>4</v>
      </c>
      <c r="F1871" s="2">
        <v>2</v>
      </c>
      <c r="G1871" s="2">
        <v>4</v>
      </c>
      <c r="H1871" s="2">
        <v>1</v>
      </c>
      <c r="I1871" s="2">
        <v>0</v>
      </c>
      <c r="J1871" s="2">
        <v>2</v>
      </c>
      <c r="K1871" s="2">
        <v>0</v>
      </c>
      <c r="L1871" s="2">
        <v>1</v>
      </c>
      <c r="M1871" s="2">
        <v>1</v>
      </c>
      <c r="N1871" s="2">
        <v>0</v>
      </c>
      <c r="O1871" s="2">
        <v>2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1</v>
      </c>
      <c r="AI1871" s="2">
        <v>1</v>
      </c>
      <c r="AJ1871" s="2">
        <v>0</v>
      </c>
      <c r="AK1871" s="2">
        <v>0</v>
      </c>
      <c r="AL1871" s="2">
        <v>0</v>
      </c>
      <c r="AM1871" s="2">
        <v>0</v>
      </c>
      <c r="AN1871" s="2">
        <v>1</v>
      </c>
      <c r="AO1871" s="2">
        <v>0</v>
      </c>
      <c r="AP1871" s="2">
        <v>0</v>
      </c>
      <c r="AQ1871" s="2">
        <v>0</v>
      </c>
      <c r="AR1871" s="2">
        <v>1</v>
      </c>
      <c r="AS1871" s="2">
        <v>0</v>
      </c>
      <c r="AT1871" s="2">
        <v>0</v>
      </c>
      <c r="AU1871" s="2">
        <v>0</v>
      </c>
      <c r="AV1871" s="2">
        <v>1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1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150</v>
      </c>
      <c r="CG1871" s="2">
        <v>150</v>
      </c>
      <c r="CH1871" s="2">
        <v>50</v>
      </c>
      <c r="CI1871" s="2">
        <v>0</v>
      </c>
      <c r="CJ1871" s="2">
        <v>100</v>
      </c>
      <c r="CK1871" s="2">
        <v>0</v>
      </c>
      <c r="CL1871" s="2">
        <v>50</v>
      </c>
      <c r="CM1871" s="2">
        <v>0</v>
      </c>
      <c r="CN1871" s="2">
        <v>50</v>
      </c>
      <c r="CO1871" s="2">
        <v>0</v>
      </c>
      <c r="CP1871" s="2">
        <v>100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2">
        <v>50</v>
      </c>
      <c r="DC1871" s="2">
        <v>0</v>
      </c>
      <c r="DD1871" s="2">
        <v>100</v>
      </c>
      <c r="DE1871" s="2">
        <v>0</v>
      </c>
      <c r="DF1871" s="2">
        <v>50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50</v>
      </c>
      <c r="DZ1871" s="2">
        <v>0</v>
      </c>
      <c r="EA1871" s="2">
        <v>0</v>
      </c>
      <c r="EB1871" s="2">
        <v>0</v>
      </c>
      <c r="EC1871" s="2">
        <v>0</v>
      </c>
      <c r="ED1871" s="2">
        <v>0</v>
      </c>
      <c r="EE1871" s="2">
        <v>0</v>
      </c>
      <c r="EF1871" s="2">
        <v>0</v>
      </c>
      <c r="EG1871" s="2">
        <v>0</v>
      </c>
      <c r="EH1871" s="2">
        <v>0</v>
      </c>
      <c r="EI1871" s="2">
        <v>0</v>
      </c>
      <c r="EJ1871" s="2">
        <v>0</v>
      </c>
      <c r="EK1871" s="2">
        <v>0</v>
      </c>
      <c r="EL1871" s="2">
        <v>0</v>
      </c>
      <c r="EM1871" s="2">
        <v>0</v>
      </c>
      <c r="EN1871" s="2">
        <v>0</v>
      </c>
      <c r="EO1871" s="2">
        <v>0</v>
      </c>
      <c r="EP1871" s="2">
        <v>0</v>
      </c>
      <c r="EQ1871" s="2">
        <v>0</v>
      </c>
      <c r="ER1871" s="2">
        <v>0</v>
      </c>
      <c r="ES1871" s="2">
        <v>0</v>
      </c>
      <c r="ET1871" s="2">
        <v>0</v>
      </c>
      <c r="EU1871" s="2">
        <v>0</v>
      </c>
      <c r="EV1871" s="2">
        <v>0</v>
      </c>
      <c r="EW1871" s="2">
        <v>0</v>
      </c>
      <c r="EX1871" s="2">
        <v>0</v>
      </c>
      <c r="EY1871" s="2">
        <v>50</v>
      </c>
      <c r="EZ1871" s="2">
        <v>0</v>
      </c>
      <c r="FA1871" s="2">
        <v>0</v>
      </c>
      <c r="FB1871" s="2">
        <v>50</v>
      </c>
      <c r="FC1871" s="2">
        <v>0</v>
      </c>
      <c r="FD1871" s="2">
        <v>0</v>
      </c>
      <c r="FE1871" s="2">
        <v>0</v>
      </c>
      <c r="FF1871" s="2">
        <v>0</v>
      </c>
      <c r="FG1871" s="2">
        <v>0</v>
      </c>
      <c r="FH1871" s="2">
        <v>0</v>
      </c>
      <c r="FI1871" s="2">
        <v>0</v>
      </c>
      <c r="FJ1871" s="2">
        <v>0</v>
      </c>
      <c r="FK1871" s="2">
        <v>0</v>
      </c>
      <c r="FL1871" s="2">
        <v>0</v>
      </c>
      <c r="FM1871" s="2">
        <v>0</v>
      </c>
      <c r="FN1871" s="2">
        <v>0</v>
      </c>
      <c r="FO1871" s="2">
        <v>0</v>
      </c>
      <c r="FP1871" s="2">
        <v>0</v>
      </c>
      <c r="FQ1871" s="2">
        <v>0</v>
      </c>
      <c r="FR1871" s="2">
        <v>0</v>
      </c>
      <c r="FS1871" s="2">
        <v>0</v>
      </c>
      <c r="FT1871" s="2">
        <v>0</v>
      </c>
      <c r="FU1871" s="2">
        <v>0</v>
      </c>
      <c r="FV1871" s="2">
        <v>0</v>
      </c>
      <c r="FW1871" s="2">
        <v>0</v>
      </c>
      <c r="FX1871" s="2">
        <v>0</v>
      </c>
      <c r="FY1871" s="2">
        <v>0</v>
      </c>
      <c r="FZ1871" s="2">
        <v>50</v>
      </c>
      <c r="GA1871" s="2">
        <v>0</v>
      </c>
      <c r="GB1871" s="2">
        <v>0</v>
      </c>
      <c r="GC1871" s="2">
        <v>0</v>
      </c>
      <c r="GD1871" s="2">
        <v>200</v>
      </c>
      <c r="GE1871" s="2">
        <v>4</v>
      </c>
      <c r="GF1871" s="2" t="s">
        <v>188</v>
      </c>
    </row>
    <row r="1872" spans="1:188" x14ac:dyDescent="0.7">
      <c r="A1872" s="2">
        <v>1848051</v>
      </c>
      <c r="B1872" s="2" t="s">
        <v>2058</v>
      </c>
      <c r="C1872" s="3">
        <v>41275</v>
      </c>
      <c r="D1872" s="2">
        <v>6</v>
      </c>
      <c r="E1872" s="2">
        <v>3</v>
      </c>
      <c r="F1872" s="2">
        <v>1</v>
      </c>
      <c r="G1872" s="2">
        <v>3</v>
      </c>
      <c r="H1872" s="2">
        <v>1</v>
      </c>
      <c r="I1872" s="2">
        <v>0</v>
      </c>
      <c r="J1872" s="2">
        <v>3</v>
      </c>
      <c r="K1872" s="2">
        <v>0</v>
      </c>
      <c r="L1872" s="2">
        <v>1</v>
      </c>
      <c r="M1872" s="2">
        <v>1</v>
      </c>
      <c r="N1872" s="2">
        <v>0</v>
      </c>
      <c r="O1872" s="2">
        <v>3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0</v>
      </c>
      <c r="AF1872" s="2">
        <v>0</v>
      </c>
      <c r="AG1872" s="2">
        <v>0</v>
      </c>
      <c r="AH1872" s="2">
        <v>1</v>
      </c>
      <c r="AI1872" s="2">
        <v>1</v>
      </c>
      <c r="AJ1872" s="2">
        <v>0</v>
      </c>
      <c r="AK1872" s="2">
        <v>0</v>
      </c>
      <c r="AL1872" s="2">
        <v>0</v>
      </c>
      <c r="AM1872" s="2">
        <v>0</v>
      </c>
      <c r="AN1872" s="2">
        <v>1</v>
      </c>
      <c r="AO1872" s="2">
        <v>0</v>
      </c>
      <c r="AP1872" s="2">
        <v>0</v>
      </c>
      <c r="AQ1872" s="2">
        <v>0</v>
      </c>
      <c r="AR1872" s="2">
        <v>1</v>
      </c>
      <c r="AS1872" s="2">
        <v>0</v>
      </c>
      <c r="AT1872" s="2">
        <v>0</v>
      </c>
      <c r="AU1872" s="2">
        <v>0</v>
      </c>
      <c r="AV1872" s="2">
        <v>1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1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115</v>
      </c>
      <c r="CG1872" s="2">
        <v>100</v>
      </c>
      <c r="CH1872" s="2">
        <v>15</v>
      </c>
      <c r="CI1872" s="2">
        <v>0</v>
      </c>
      <c r="CJ1872" s="2">
        <v>75</v>
      </c>
      <c r="CK1872" s="2">
        <v>0</v>
      </c>
      <c r="CL1872" s="2">
        <v>25</v>
      </c>
      <c r="CM1872" s="2">
        <v>0</v>
      </c>
      <c r="CN1872" s="2">
        <v>15</v>
      </c>
      <c r="CO1872" s="2">
        <v>0</v>
      </c>
      <c r="CP1872" s="2">
        <v>75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15</v>
      </c>
      <c r="DC1872" s="2">
        <v>0</v>
      </c>
      <c r="DD1872" s="2">
        <v>75</v>
      </c>
      <c r="DE1872" s="2">
        <v>0</v>
      </c>
      <c r="DF1872" s="2">
        <v>25</v>
      </c>
      <c r="DG1872" s="2">
        <v>0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  <c r="DX1872" s="2">
        <v>0</v>
      </c>
      <c r="DY1872" s="2">
        <v>0</v>
      </c>
      <c r="DZ1872" s="2">
        <v>0</v>
      </c>
      <c r="EA1872" s="2">
        <v>0</v>
      </c>
      <c r="EB1872" s="2">
        <v>0</v>
      </c>
      <c r="EC1872" s="2">
        <v>0</v>
      </c>
      <c r="ED1872" s="2">
        <v>0</v>
      </c>
      <c r="EE1872" s="2">
        <v>15</v>
      </c>
      <c r="EF1872" s="2">
        <v>0</v>
      </c>
      <c r="EG1872" s="2">
        <v>0</v>
      </c>
      <c r="EH1872" s="2">
        <v>0</v>
      </c>
      <c r="EI1872" s="2">
        <v>0</v>
      </c>
      <c r="EJ1872" s="2">
        <v>0</v>
      </c>
      <c r="EK1872" s="2">
        <v>0</v>
      </c>
      <c r="EL1872" s="2">
        <v>0</v>
      </c>
      <c r="EM1872" s="2">
        <v>0</v>
      </c>
      <c r="EN1872" s="2">
        <v>0</v>
      </c>
      <c r="EO1872" s="2">
        <v>0</v>
      </c>
      <c r="EP1872" s="2">
        <v>0</v>
      </c>
      <c r="EQ1872" s="2">
        <v>0</v>
      </c>
      <c r="ER1872" s="2">
        <v>0</v>
      </c>
      <c r="ES1872" s="2">
        <v>0</v>
      </c>
      <c r="ET1872" s="2">
        <v>0</v>
      </c>
      <c r="EU1872" s="2">
        <v>0</v>
      </c>
      <c r="EV1872" s="2">
        <v>0</v>
      </c>
      <c r="EW1872" s="2">
        <v>0</v>
      </c>
      <c r="EX1872" s="2">
        <v>25</v>
      </c>
      <c r="EY1872" s="2">
        <v>0</v>
      </c>
      <c r="EZ1872" s="2">
        <v>0</v>
      </c>
      <c r="FA1872" s="2">
        <v>0</v>
      </c>
      <c r="FB1872" s="2">
        <v>25</v>
      </c>
      <c r="FC1872" s="2">
        <v>0</v>
      </c>
      <c r="FD1872" s="2">
        <v>25</v>
      </c>
      <c r="FE1872" s="2">
        <v>0</v>
      </c>
      <c r="FF1872" s="2">
        <v>0</v>
      </c>
      <c r="FG1872" s="2">
        <v>0</v>
      </c>
      <c r="FH1872" s="2">
        <v>0</v>
      </c>
      <c r="FI1872" s="2">
        <v>0</v>
      </c>
      <c r="FJ1872" s="2">
        <v>0</v>
      </c>
      <c r="FK1872" s="2">
        <v>0</v>
      </c>
      <c r="FL1872" s="2">
        <v>0</v>
      </c>
      <c r="FM1872" s="2">
        <v>0</v>
      </c>
      <c r="FN1872" s="2">
        <v>0</v>
      </c>
      <c r="FO1872" s="2">
        <v>0</v>
      </c>
      <c r="FP1872" s="2">
        <v>0</v>
      </c>
      <c r="FQ1872" s="2">
        <v>0</v>
      </c>
      <c r="FR1872" s="2">
        <v>0</v>
      </c>
      <c r="FS1872" s="2">
        <v>0</v>
      </c>
      <c r="FT1872" s="2">
        <v>25</v>
      </c>
      <c r="FU1872" s="2">
        <v>0</v>
      </c>
      <c r="FV1872" s="2">
        <v>0</v>
      </c>
      <c r="FW1872" s="2">
        <v>0</v>
      </c>
      <c r="FX1872" s="2">
        <v>0</v>
      </c>
      <c r="FY1872" s="2">
        <v>0</v>
      </c>
      <c r="FZ1872" s="2">
        <v>0</v>
      </c>
      <c r="GA1872" s="2">
        <v>0</v>
      </c>
      <c r="GB1872" s="2">
        <v>0</v>
      </c>
      <c r="GC1872" s="2">
        <v>0</v>
      </c>
      <c r="GD1872" s="2">
        <v>115</v>
      </c>
      <c r="GE1872" s="2">
        <v>5</v>
      </c>
      <c r="GF1872" s="2" t="s">
        <v>188</v>
      </c>
    </row>
    <row r="1873" spans="1:188" x14ac:dyDescent="0.7">
      <c r="A1873" s="2">
        <v>1848129</v>
      </c>
      <c r="B1873" s="2" t="s">
        <v>2059</v>
      </c>
      <c r="C1873" s="3">
        <v>41275</v>
      </c>
      <c r="D1873" s="2">
        <v>6</v>
      </c>
      <c r="E1873" s="2">
        <v>3</v>
      </c>
      <c r="F1873" s="2">
        <v>1</v>
      </c>
      <c r="G1873" s="2">
        <v>3</v>
      </c>
      <c r="H1873" s="2">
        <v>1</v>
      </c>
      <c r="I1873" s="2">
        <v>0</v>
      </c>
      <c r="J1873" s="2">
        <v>1</v>
      </c>
      <c r="K1873" s="2">
        <v>0</v>
      </c>
      <c r="L1873" s="2">
        <v>1</v>
      </c>
      <c r="M1873" s="2">
        <v>1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0</v>
      </c>
      <c r="AF1873" s="2">
        <v>0</v>
      </c>
      <c r="AG1873" s="2">
        <v>0</v>
      </c>
      <c r="AH1873" s="2">
        <v>1</v>
      </c>
      <c r="AI1873" s="2">
        <v>1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0</v>
      </c>
      <c r="AP1873" s="2">
        <v>0</v>
      </c>
      <c r="AQ1873" s="2">
        <v>0</v>
      </c>
      <c r="AR1873" s="2">
        <v>1</v>
      </c>
      <c r="AS1873" s="2">
        <v>0</v>
      </c>
      <c r="AT1873" s="2">
        <v>0</v>
      </c>
      <c r="AU1873" s="2">
        <v>0</v>
      </c>
      <c r="AV1873" s="2">
        <v>1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1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150</v>
      </c>
      <c r="CG1873" s="2">
        <v>100</v>
      </c>
      <c r="CH1873" s="2">
        <v>50</v>
      </c>
      <c r="CI1873" s="2">
        <v>0</v>
      </c>
      <c r="CJ1873" s="2">
        <v>50</v>
      </c>
      <c r="CK1873" s="2">
        <v>0</v>
      </c>
      <c r="CL1873" s="2">
        <v>50</v>
      </c>
      <c r="CM1873" s="2">
        <v>0</v>
      </c>
      <c r="CN1873" s="2">
        <v>50</v>
      </c>
      <c r="CO1873" s="2">
        <v>0</v>
      </c>
      <c r="CP1873" s="2">
        <v>50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0</v>
      </c>
      <c r="DA1873" s="2">
        <v>0</v>
      </c>
      <c r="DB1873" s="2">
        <v>50</v>
      </c>
      <c r="DC1873" s="2">
        <v>0</v>
      </c>
      <c r="DD1873" s="2">
        <v>50</v>
      </c>
      <c r="DE1873" s="2">
        <v>0</v>
      </c>
      <c r="DF1873" s="2">
        <v>50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50</v>
      </c>
      <c r="ED1873" s="2">
        <v>0</v>
      </c>
      <c r="EE1873" s="2">
        <v>0</v>
      </c>
      <c r="EF1873" s="2">
        <v>0</v>
      </c>
      <c r="EG1873" s="2">
        <v>0</v>
      </c>
      <c r="EH1873" s="2">
        <v>0</v>
      </c>
      <c r="EI1873" s="2">
        <v>0</v>
      </c>
      <c r="EJ1873" s="2">
        <v>0</v>
      </c>
      <c r="EK1873" s="2">
        <v>0</v>
      </c>
      <c r="EL1873" s="2">
        <v>0</v>
      </c>
      <c r="EM1873" s="2">
        <v>0</v>
      </c>
      <c r="EN1873" s="2">
        <v>0</v>
      </c>
      <c r="EO1873" s="2">
        <v>0</v>
      </c>
      <c r="EP1873" s="2">
        <v>0</v>
      </c>
      <c r="EQ1873" s="2">
        <v>0</v>
      </c>
      <c r="ER1873" s="2">
        <v>0</v>
      </c>
      <c r="ES1873" s="2">
        <v>0</v>
      </c>
      <c r="ET1873" s="2">
        <v>0</v>
      </c>
      <c r="EU1873" s="2">
        <v>0</v>
      </c>
      <c r="EV1873" s="2">
        <v>0</v>
      </c>
      <c r="EW1873" s="2">
        <v>0</v>
      </c>
      <c r="EX1873" s="2">
        <v>0</v>
      </c>
      <c r="EY1873" s="2">
        <v>0</v>
      </c>
      <c r="EZ1873" s="2">
        <v>0</v>
      </c>
      <c r="FA1873" s="2">
        <v>0</v>
      </c>
      <c r="FB1873" s="2">
        <v>50</v>
      </c>
      <c r="FC1873" s="2">
        <v>0</v>
      </c>
      <c r="FD1873" s="2">
        <v>0</v>
      </c>
      <c r="FE1873" s="2">
        <v>0</v>
      </c>
      <c r="FF1873" s="2">
        <v>0</v>
      </c>
      <c r="FG1873" s="2">
        <v>0</v>
      </c>
      <c r="FH1873" s="2">
        <v>0</v>
      </c>
      <c r="FI1873" s="2">
        <v>0</v>
      </c>
      <c r="FJ1873" s="2">
        <v>0</v>
      </c>
      <c r="FK1873" s="2">
        <v>0</v>
      </c>
      <c r="FL1873" s="2">
        <v>0</v>
      </c>
      <c r="FM1873" s="2">
        <v>0</v>
      </c>
      <c r="FN1873" s="2">
        <v>0</v>
      </c>
      <c r="FO1873" s="2">
        <v>0</v>
      </c>
      <c r="FP1873" s="2">
        <v>0</v>
      </c>
      <c r="FQ1873" s="2">
        <v>0</v>
      </c>
      <c r="FR1873" s="2">
        <v>0</v>
      </c>
      <c r="FS1873" s="2">
        <v>0</v>
      </c>
      <c r="FT1873" s="2">
        <v>0</v>
      </c>
      <c r="FU1873" s="2">
        <v>0</v>
      </c>
      <c r="FV1873" s="2">
        <v>0</v>
      </c>
      <c r="FW1873" s="2">
        <v>0</v>
      </c>
      <c r="FX1873" s="2">
        <v>0</v>
      </c>
      <c r="FY1873" s="2">
        <v>0</v>
      </c>
      <c r="FZ1873" s="2">
        <v>50</v>
      </c>
      <c r="GA1873" s="2">
        <v>0</v>
      </c>
      <c r="GB1873" s="2">
        <v>0</v>
      </c>
      <c r="GC1873" s="2">
        <v>0</v>
      </c>
      <c r="GD1873" s="2">
        <v>150</v>
      </c>
      <c r="GE1873" s="2">
        <v>3</v>
      </c>
      <c r="GF1873" s="2" t="s">
        <v>188</v>
      </c>
    </row>
    <row r="1874" spans="1:188" x14ac:dyDescent="0.7">
      <c r="A1874" s="2">
        <v>1849347</v>
      </c>
      <c r="B1874" s="2" t="s">
        <v>2060</v>
      </c>
      <c r="C1874" s="3">
        <v>41275</v>
      </c>
      <c r="D1874" s="2">
        <v>6</v>
      </c>
      <c r="E1874" s="2">
        <v>4</v>
      </c>
      <c r="F1874" s="2">
        <v>2</v>
      </c>
      <c r="G1874" s="2">
        <v>4</v>
      </c>
      <c r="H1874" s="2">
        <v>1</v>
      </c>
      <c r="I1874" s="2">
        <v>0</v>
      </c>
      <c r="J1874" s="2">
        <v>1</v>
      </c>
      <c r="K1874" s="2">
        <v>0</v>
      </c>
      <c r="L1874" s="2">
        <v>6</v>
      </c>
      <c r="M1874" s="2">
        <v>1</v>
      </c>
      <c r="N1874" s="2">
        <v>0</v>
      </c>
      <c r="O1874" s="2">
        <v>1</v>
      </c>
      <c r="P1874" s="2">
        <v>0</v>
      </c>
      <c r="Q1874" s="2">
        <v>6</v>
      </c>
      <c r="R1874" s="2">
        <v>0</v>
      </c>
      <c r="S1874" s="2">
        <v>0</v>
      </c>
      <c r="T1874" s="2">
        <v>0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1</v>
      </c>
      <c r="AI1874" s="2">
        <v>1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0</v>
      </c>
      <c r="AP1874" s="2">
        <v>0</v>
      </c>
      <c r="AQ1874" s="2">
        <v>0</v>
      </c>
      <c r="AR1874" s="2">
        <v>1</v>
      </c>
      <c r="AS1874" s="2">
        <v>0</v>
      </c>
      <c r="AT1874" s="2">
        <v>0</v>
      </c>
      <c r="AU1874" s="2">
        <v>0</v>
      </c>
      <c r="AV1874" s="2">
        <v>1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1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30</v>
      </c>
      <c r="CG1874" s="2">
        <v>473.8</v>
      </c>
      <c r="CH1874" s="2">
        <v>10</v>
      </c>
      <c r="CI1874" s="2">
        <v>0</v>
      </c>
      <c r="CJ1874" s="2">
        <v>20</v>
      </c>
      <c r="CK1874" s="2">
        <v>0</v>
      </c>
      <c r="CL1874" s="2">
        <v>453.8</v>
      </c>
      <c r="CM1874" s="2">
        <v>0</v>
      </c>
      <c r="CN1874" s="2">
        <v>10</v>
      </c>
      <c r="CO1874" s="2">
        <v>0</v>
      </c>
      <c r="CP1874" s="2">
        <v>20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10</v>
      </c>
      <c r="DC1874" s="2">
        <v>0</v>
      </c>
      <c r="DD1874" s="2">
        <v>20</v>
      </c>
      <c r="DE1874" s="2">
        <v>0</v>
      </c>
      <c r="DF1874" s="2">
        <v>453.8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10</v>
      </c>
      <c r="EC1874" s="2">
        <v>0</v>
      </c>
      <c r="ED1874" s="2">
        <v>0</v>
      </c>
      <c r="EE1874" s="2">
        <v>0</v>
      </c>
      <c r="EF1874" s="2">
        <v>0</v>
      </c>
      <c r="EG1874" s="2">
        <v>0</v>
      </c>
      <c r="EH1874" s="2">
        <v>0</v>
      </c>
      <c r="EI1874" s="2">
        <v>0</v>
      </c>
      <c r="EJ1874" s="2">
        <v>0</v>
      </c>
      <c r="EK1874" s="2">
        <v>0</v>
      </c>
      <c r="EL1874" s="2">
        <v>0</v>
      </c>
      <c r="EM1874" s="2">
        <v>0</v>
      </c>
      <c r="EN1874" s="2">
        <v>0</v>
      </c>
      <c r="EO1874" s="2">
        <v>0</v>
      </c>
      <c r="EP1874" s="2">
        <v>0</v>
      </c>
      <c r="EQ1874" s="2">
        <v>0</v>
      </c>
      <c r="ER1874" s="2">
        <v>0</v>
      </c>
      <c r="ES1874" s="2">
        <v>0</v>
      </c>
      <c r="ET1874" s="2">
        <v>0</v>
      </c>
      <c r="EU1874" s="2">
        <v>0</v>
      </c>
      <c r="EV1874" s="2">
        <v>0</v>
      </c>
      <c r="EW1874" s="2">
        <v>0</v>
      </c>
      <c r="EX1874" s="2">
        <v>0</v>
      </c>
      <c r="EY1874" s="2">
        <v>0</v>
      </c>
      <c r="EZ1874" s="2">
        <v>0</v>
      </c>
      <c r="FA1874" s="2">
        <v>0</v>
      </c>
      <c r="FB1874" s="2">
        <v>0</v>
      </c>
      <c r="FC1874" s="2">
        <v>0</v>
      </c>
      <c r="FD1874" s="2">
        <v>0</v>
      </c>
      <c r="FE1874" s="2">
        <v>20</v>
      </c>
      <c r="FF1874" s="2">
        <v>0</v>
      </c>
      <c r="FG1874" s="2">
        <v>0</v>
      </c>
      <c r="FH1874" s="2">
        <v>0</v>
      </c>
      <c r="FI1874" s="2">
        <v>0</v>
      </c>
      <c r="FJ1874" s="2">
        <v>0</v>
      </c>
      <c r="FK1874" s="2">
        <v>0</v>
      </c>
      <c r="FL1874" s="2">
        <v>0</v>
      </c>
      <c r="FM1874" s="2">
        <v>0</v>
      </c>
      <c r="FN1874" s="2">
        <v>0</v>
      </c>
      <c r="FO1874" s="2">
        <v>0</v>
      </c>
      <c r="FP1874" s="2">
        <v>0</v>
      </c>
      <c r="FQ1874" s="2">
        <v>0</v>
      </c>
      <c r="FR1874" s="2">
        <v>0</v>
      </c>
      <c r="FS1874" s="2">
        <v>0</v>
      </c>
      <c r="FT1874" s="2">
        <v>0</v>
      </c>
      <c r="FU1874" s="2">
        <v>0</v>
      </c>
      <c r="FV1874" s="2">
        <v>0</v>
      </c>
      <c r="FW1874" s="2">
        <v>0</v>
      </c>
      <c r="FX1874" s="2">
        <v>0</v>
      </c>
      <c r="FY1874" s="2">
        <v>0</v>
      </c>
      <c r="FZ1874" s="2">
        <v>0</v>
      </c>
      <c r="GA1874" s="2">
        <v>423.8</v>
      </c>
      <c r="GB1874" s="2">
        <v>0</v>
      </c>
      <c r="GC1874" s="2">
        <v>30</v>
      </c>
      <c r="GD1874" s="2">
        <v>483.8</v>
      </c>
      <c r="GE1874" s="2">
        <v>8</v>
      </c>
      <c r="GF1874" s="2" t="s">
        <v>188</v>
      </c>
    </row>
    <row r="1875" spans="1:188" x14ac:dyDescent="0.7">
      <c r="A1875" s="2">
        <v>1850998</v>
      </c>
      <c r="B1875" s="2" t="s">
        <v>2061</v>
      </c>
      <c r="C1875" s="3">
        <v>41275</v>
      </c>
      <c r="D1875" s="2">
        <v>6</v>
      </c>
      <c r="E1875" s="2">
        <v>4</v>
      </c>
      <c r="F1875" s="2">
        <v>2</v>
      </c>
      <c r="G1875" s="2">
        <v>4</v>
      </c>
      <c r="H1875" s="2">
        <v>2</v>
      </c>
      <c r="I1875" s="2">
        <v>0</v>
      </c>
      <c r="J1875" s="2">
        <v>3</v>
      </c>
      <c r="K1875" s="2">
        <v>0</v>
      </c>
      <c r="L1875" s="2">
        <v>2</v>
      </c>
      <c r="M1875" s="2">
        <v>2</v>
      </c>
      <c r="N1875" s="2">
        <v>0</v>
      </c>
      <c r="O1875" s="2">
        <v>3</v>
      </c>
      <c r="P1875" s="2">
        <v>0</v>
      </c>
      <c r="Q1875" s="2">
        <v>2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1</v>
      </c>
      <c r="AI1875" s="2">
        <v>1</v>
      </c>
      <c r="AJ1875" s="2">
        <v>0</v>
      </c>
      <c r="AK1875" s="2">
        <v>0</v>
      </c>
      <c r="AL1875" s="2">
        <v>0</v>
      </c>
      <c r="AM1875" s="2">
        <v>0</v>
      </c>
      <c r="AN1875" s="2">
        <v>1</v>
      </c>
      <c r="AO1875" s="2">
        <v>0</v>
      </c>
      <c r="AP1875" s="2">
        <v>0</v>
      </c>
      <c r="AQ1875" s="2">
        <v>0</v>
      </c>
      <c r="AR1875" s="2">
        <v>1</v>
      </c>
      <c r="AS1875" s="2">
        <v>0</v>
      </c>
      <c r="AT1875" s="2">
        <v>0</v>
      </c>
      <c r="AU1875" s="2">
        <v>0</v>
      </c>
      <c r="AV1875" s="2">
        <v>1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1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425</v>
      </c>
      <c r="CG1875" s="2">
        <v>412</v>
      </c>
      <c r="CH1875" s="2">
        <v>125</v>
      </c>
      <c r="CI1875" s="2">
        <v>0</v>
      </c>
      <c r="CJ1875" s="2">
        <v>300</v>
      </c>
      <c r="CK1875" s="2">
        <v>0</v>
      </c>
      <c r="CL1875" s="2">
        <v>112</v>
      </c>
      <c r="CM1875" s="2">
        <v>0</v>
      </c>
      <c r="CN1875" s="2">
        <v>125</v>
      </c>
      <c r="CO1875" s="2">
        <v>0</v>
      </c>
      <c r="CP1875" s="2">
        <v>300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125</v>
      </c>
      <c r="DC1875" s="2">
        <v>0</v>
      </c>
      <c r="DD1875" s="2">
        <v>300</v>
      </c>
      <c r="DE1875" s="2">
        <v>0</v>
      </c>
      <c r="DF1875" s="2">
        <v>112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125</v>
      </c>
      <c r="ED1875" s="2">
        <v>0</v>
      </c>
      <c r="EE1875" s="2">
        <v>0</v>
      </c>
      <c r="EF1875" s="2">
        <v>0</v>
      </c>
      <c r="EG1875" s="2">
        <v>0</v>
      </c>
      <c r="EH1875" s="2">
        <v>0</v>
      </c>
      <c r="EI1875" s="2">
        <v>0</v>
      </c>
      <c r="EJ1875" s="2">
        <v>0</v>
      </c>
      <c r="EK1875" s="2">
        <v>0</v>
      </c>
      <c r="EL1875" s="2">
        <v>0</v>
      </c>
      <c r="EM1875" s="2">
        <v>0</v>
      </c>
      <c r="EN1875" s="2">
        <v>0</v>
      </c>
      <c r="EO1875" s="2">
        <v>0</v>
      </c>
      <c r="EP1875" s="2">
        <v>0</v>
      </c>
      <c r="EQ1875" s="2">
        <v>0</v>
      </c>
      <c r="ER1875" s="2">
        <v>0</v>
      </c>
      <c r="ES1875" s="2">
        <v>0</v>
      </c>
      <c r="ET1875" s="2">
        <v>0</v>
      </c>
      <c r="EU1875" s="2">
        <v>0</v>
      </c>
      <c r="EV1875" s="2">
        <v>0</v>
      </c>
      <c r="EW1875" s="2">
        <v>0</v>
      </c>
      <c r="EX1875" s="2">
        <v>0</v>
      </c>
      <c r="EY1875" s="2">
        <v>0</v>
      </c>
      <c r="EZ1875" s="2">
        <v>0</v>
      </c>
      <c r="FA1875" s="2">
        <v>300</v>
      </c>
      <c r="FB1875" s="2">
        <v>0</v>
      </c>
      <c r="FC1875" s="2">
        <v>0</v>
      </c>
      <c r="FD1875" s="2">
        <v>0</v>
      </c>
      <c r="FE1875" s="2">
        <v>0</v>
      </c>
      <c r="FF1875" s="2">
        <v>0</v>
      </c>
      <c r="FG1875" s="2">
        <v>0</v>
      </c>
      <c r="FH1875" s="2">
        <v>0</v>
      </c>
      <c r="FI1875" s="2">
        <v>0</v>
      </c>
      <c r="FJ1875" s="2">
        <v>0</v>
      </c>
      <c r="FK1875" s="2">
        <v>0</v>
      </c>
      <c r="FL1875" s="2">
        <v>0</v>
      </c>
      <c r="FM1875" s="2">
        <v>0</v>
      </c>
      <c r="FN1875" s="2">
        <v>0</v>
      </c>
      <c r="FO1875" s="2">
        <v>0</v>
      </c>
      <c r="FP1875" s="2">
        <v>0</v>
      </c>
      <c r="FQ1875" s="2">
        <v>0</v>
      </c>
      <c r="FR1875" s="2">
        <v>0</v>
      </c>
      <c r="FS1875" s="2">
        <v>0</v>
      </c>
      <c r="FT1875" s="2">
        <v>0</v>
      </c>
      <c r="FU1875" s="2">
        <v>0</v>
      </c>
      <c r="FV1875" s="2">
        <v>0</v>
      </c>
      <c r="FW1875" s="2">
        <v>0</v>
      </c>
      <c r="FX1875" s="2">
        <v>0</v>
      </c>
      <c r="FY1875" s="2">
        <v>112</v>
      </c>
      <c r="FZ1875" s="2">
        <v>0</v>
      </c>
      <c r="GA1875" s="2">
        <v>0</v>
      </c>
      <c r="GB1875" s="2">
        <v>0</v>
      </c>
      <c r="GC1875" s="2">
        <v>0</v>
      </c>
      <c r="GD1875" s="2">
        <v>537</v>
      </c>
      <c r="GE1875" s="2">
        <v>7</v>
      </c>
      <c r="GF1875" s="2" t="s">
        <v>188</v>
      </c>
    </row>
    <row r="1876" spans="1:188" x14ac:dyDescent="0.7">
      <c r="A1876" s="2">
        <v>1853001</v>
      </c>
      <c r="B1876" s="2" t="s">
        <v>2062</v>
      </c>
      <c r="C1876" s="3">
        <v>41275</v>
      </c>
      <c r="D1876" s="2">
        <v>6</v>
      </c>
      <c r="E1876" s="2">
        <v>3</v>
      </c>
      <c r="F1876" s="2">
        <v>1</v>
      </c>
      <c r="G1876" s="2">
        <v>3</v>
      </c>
      <c r="H1876" s="2">
        <v>1</v>
      </c>
      <c r="I1876" s="2">
        <v>0</v>
      </c>
      <c r="J1876" s="2">
        <v>1</v>
      </c>
      <c r="K1876" s="2">
        <v>0</v>
      </c>
      <c r="L1876" s="2">
        <v>1</v>
      </c>
      <c r="M1876" s="2">
        <v>1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0</v>
      </c>
      <c r="AF1876" s="2">
        <v>0</v>
      </c>
      <c r="AG1876" s="2">
        <v>0</v>
      </c>
      <c r="AH1876" s="2">
        <v>1</v>
      </c>
      <c r="AI1876" s="2">
        <v>1</v>
      </c>
      <c r="AJ1876" s="2">
        <v>0</v>
      </c>
      <c r="AK1876" s="2">
        <v>0</v>
      </c>
      <c r="AL1876" s="2">
        <v>0</v>
      </c>
      <c r="AM1876" s="2">
        <v>0</v>
      </c>
      <c r="AN1876" s="2">
        <v>1</v>
      </c>
      <c r="AO1876" s="2">
        <v>0</v>
      </c>
      <c r="AP1876" s="2">
        <v>0</v>
      </c>
      <c r="AQ1876" s="2">
        <v>0</v>
      </c>
      <c r="AR1876" s="2">
        <v>1</v>
      </c>
      <c r="AS1876" s="2">
        <v>0</v>
      </c>
      <c r="AT1876" s="2">
        <v>0</v>
      </c>
      <c r="AU1876" s="2">
        <v>0</v>
      </c>
      <c r="AV1876" s="2">
        <v>1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125</v>
      </c>
      <c r="CG1876" s="2">
        <v>75</v>
      </c>
      <c r="CH1876" s="2">
        <v>50</v>
      </c>
      <c r="CI1876" s="2">
        <v>0</v>
      </c>
      <c r="CJ1876" s="2">
        <v>50</v>
      </c>
      <c r="CK1876" s="2">
        <v>0</v>
      </c>
      <c r="CL1876" s="2">
        <v>25</v>
      </c>
      <c r="CM1876" s="2">
        <v>0</v>
      </c>
      <c r="CN1876" s="2">
        <v>50</v>
      </c>
      <c r="CO1876" s="2">
        <v>0</v>
      </c>
      <c r="CP1876" s="2">
        <v>50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50</v>
      </c>
      <c r="DC1876" s="2">
        <v>0</v>
      </c>
      <c r="DD1876" s="2">
        <v>50</v>
      </c>
      <c r="DE1876" s="2">
        <v>0</v>
      </c>
      <c r="DF1876" s="2">
        <v>25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50</v>
      </c>
      <c r="DW1876" s="2">
        <v>0</v>
      </c>
      <c r="DX1876" s="2">
        <v>0</v>
      </c>
      <c r="DY1876" s="2">
        <v>0</v>
      </c>
      <c r="DZ1876" s="2">
        <v>0</v>
      </c>
      <c r="EA1876" s="2">
        <v>0</v>
      </c>
      <c r="EB1876" s="2">
        <v>0</v>
      </c>
      <c r="EC1876" s="2">
        <v>0</v>
      </c>
      <c r="ED1876" s="2">
        <v>0</v>
      </c>
      <c r="EE1876" s="2">
        <v>0</v>
      </c>
      <c r="EF1876" s="2">
        <v>0</v>
      </c>
      <c r="EG1876" s="2">
        <v>0</v>
      </c>
      <c r="EH1876" s="2">
        <v>0</v>
      </c>
      <c r="EI1876" s="2">
        <v>0</v>
      </c>
      <c r="EJ1876" s="2">
        <v>0</v>
      </c>
      <c r="EK1876" s="2">
        <v>0</v>
      </c>
      <c r="EL1876" s="2">
        <v>0</v>
      </c>
      <c r="EM1876" s="2">
        <v>0</v>
      </c>
      <c r="EN1876" s="2">
        <v>0</v>
      </c>
      <c r="EO1876" s="2">
        <v>0</v>
      </c>
      <c r="EP1876" s="2">
        <v>0</v>
      </c>
      <c r="EQ1876" s="2">
        <v>0</v>
      </c>
      <c r="ER1876" s="2">
        <v>0</v>
      </c>
      <c r="ES1876" s="2">
        <v>0</v>
      </c>
      <c r="ET1876" s="2">
        <v>0</v>
      </c>
      <c r="EU1876" s="2">
        <v>0</v>
      </c>
      <c r="EV1876" s="2">
        <v>0</v>
      </c>
      <c r="EW1876" s="2">
        <v>50</v>
      </c>
      <c r="EX1876" s="2">
        <v>0</v>
      </c>
      <c r="EY1876" s="2">
        <v>0</v>
      </c>
      <c r="EZ1876" s="2">
        <v>0</v>
      </c>
      <c r="FA1876" s="2">
        <v>0</v>
      </c>
      <c r="FB1876" s="2">
        <v>0</v>
      </c>
      <c r="FC1876" s="2">
        <v>0</v>
      </c>
      <c r="FD1876" s="2">
        <v>0</v>
      </c>
      <c r="FE1876" s="2">
        <v>0</v>
      </c>
      <c r="FF1876" s="2">
        <v>0</v>
      </c>
      <c r="FG1876" s="2">
        <v>0</v>
      </c>
      <c r="FH1876" s="2">
        <v>0</v>
      </c>
      <c r="FI1876" s="2">
        <v>0</v>
      </c>
      <c r="FJ1876" s="2">
        <v>0</v>
      </c>
      <c r="FK1876" s="2">
        <v>0</v>
      </c>
      <c r="FL1876" s="2">
        <v>0</v>
      </c>
      <c r="FM1876" s="2">
        <v>0</v>
      </c>
      <c r="FN1876" s="2">
        <v>0</v>
      </c>
      <c r="FO1876" s="2">
        <v>0</v>
      </c>
      <c r="FP1876" s="2">
        <v>0</v>
      </c>
      <c r="FQ1876" s="2">
        <v>0</v>
      </c>
      <c r="FR1876" s="2">
        <v>0</v>
      </c>
      <c r="FS1876" s="2">
        <v>0</v>
      </c>
      <c r="FT1876" s="2">
        <v>0</v>
      </c>
      <c r="FU1876" s="2">
        <v>0</v>
      </c>
      <c r="FV1876" s="2">
        <v>0</v>
      </c>
      <c r="FW1876" s="2">
        <v>0</v>
      </c>
      <c r="FX1876" s="2">
        <v>25</v>
      </c>
      <c r="FY1876" s="2">
        <v>0</v>
      </c>
      <c r="FZ1876" s="2">
        <v>0</v>
      </c>
      <c r="GA1876" s="2">
        <v>0</v>
      </c>
      <c r="GB1876" s="2">
        <v>0</v>
      </c>
      <c r="GC1876" s="2">
        <v>0</v>
      </c>
      <c r="GD1876" s="2">
        <v>125</v>
      </c>
      <c r="GE1876" s="2">
        <v>3</v>
      </c>
      <c r="GF1876" s="2" t="s">
        <v>188</v>
      </c>
    </row>
    <row r="1877" spans="1:188" x14ac:dyDescent="0.7">
      <c r="A1877" s="2">
        <v>1855078</v>
      </c>
      <c r="B1877" s="2" t="s">
        <v>2063</v>
      </c>
      <c r="C1877" s="3">
        <v>41640</v>
      </c>
      <c r="D1877" s="2">
        <v>5</v>
      </c>
      <c r="E1877" s="2">
        <v>3</v>
      </c>
      <c r="F1877" s="2">
        <v>1</v>
      </c>
      <c r="G1877" s="2">
        <v>3</v>
      </c>
      <c r="H1877" s="2">
        <v>0</v>
      </c>
      <c r="I1877" s="2">
        <v>1</v>
      </c>
      <c r="J1877" s="2">
        <v>0</v>
      </c>
      <c r="K1877" s="2">
        <v>1</v>
      </c>
      <c r="L1877" s="2">
        <v>0</v>
      </c>
      <c r="M1877" s="2">
        <v>1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1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1</v>
      </c>
      <c r="AI1877" s="2">
        <v>1</v>
      </c>
      <c r="AJ1877" s="2">
        <v>0</v>
      </c>
      <c r="AK1877" s="2">
        <v>0</v>
      </c>
      <c r="AL1877" s="2">
        <v>0</v>
      </c>
      <c r="AM1877" s="2">
        <v>0</v>
      </c>
      <c r="AN1877" s="2">
        <v>1</v>
      </c>
      <c r="AO1877" s="2">
        <v>0</v>
      </c>
      <c r="AP1877" s="2">
        <v>0</v>
      </c>
      <c r="AQ1877" s="2">
        <v>0</v>
      </c>
      <c r="AR1877" s="2">
        <v>1</v>
      </c>
      <c r="AS1877" s="2">
        <v>0</v>
      </c>
      <c r="AT1877" s="2">
        <v>0</v>
      </c>
      <c r="AU1877" s="2">
        <v>0</v>
      </c>
      <c r="AV1877" s="2">
        <v>1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70</v>
      </c>
      <c r="CG1877" s="2">
        <v>60</v>
      </c>
      <c r="CH1877" s="2">
        <v>0</v>
      </c>
      <c r="CI1877" s="2">
        <v>20</v>
      </c>
      <c r="CJ1877" s="2">
        <v>0</v>
      </c>
      <c r="CK1877" s="2">
        <v>50</v>
      </c>
      <c r="CL1877" s="2">
        <v>0</v>
      </c>
      <c r="CM1877" s="2">
        <v>0</v>
      </c>
      <c r="CN1877" s="2">
        <v>0</v>
      </c>
      <c r="CO1877" s="2">
        <v>20</v>
      </c>
      <c r="CP1877" s="2">
        <v>0</v>
      </c>
      <c r="CQ1877" s="2">
        <v>50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20</v>
      </c>
      <c r="DC1877" s="2">
        <v>0</v>
      </c>
      <c r="DD1877" s="2">
        <v>50</v>
      </c>
      <c r="DE1877" s="2">
        <v>0</v>
      </c>
      <c r="DF1877" s="2">
        <v>10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0</v>
      </c>
      <c r="DZ1877" s="2">
        <v>0</v>
      </c>
      <c r="EA1877" s="2">
        <v>0</v>
      </c>
      <c r="EB1877" s="2">
        <v>0</v>
      </c>
      <c r="EC1877" s="2">
        <v>0</v>
      </c>
      <c r="ED1877" s="2">
        <v>0</v>
      </c>
      <c r="EE1877" s="2">
        <v>0</v>
      </c>
      <c r="EF1877" s="2">
        <v>0</v>
      </c>
      <c r="EG1877" s="2">
        <v>0</v>
      </c>
      <c r="EH1877" s="2">
        <v>0</v>
      </c>
      <c r="EI1877" s="2">
        <v>0</v>
      </c>
      <c r="EJ1877" s="2">
        <v>0</v>
      </c>
      <c r="EK1877" s="2">
        <v>0</v>
      </c>
      <c r="EL1877" s="2">
        <v>0</v>
      </c>
      <c r="EM1877" s="2">
        <v>0</v>
      </c>
      <c r="EN1877" s="2">
        <v>0</v>
      </c>
      <c r="EO1877" s="2">
        <v>0</v>
      </c>
      <c r="EP1877" s="2">
        <v>0</v>
      </c>
      <c r="EQ1877" s="2">
        <v>0</v>
      </c>
      <c r="ER1877" s="2">
        <v>20</v>
      </c>
      <c r="ES1877" s="2">
        <v>0</v>
      </c>
      <c r="ET1877" s="2">
        <v>0</v>
      </c>
      <c r="EU1877" s="2">
        <v>0</v>
      </c>
      <c r="EV1877" s="2">
        <v>0</v>
      </c>
      <c r="EW1877" s="2">
        <v>0</v>
      </c>
      <c r="EX1877" s="2">
        <v>0</v>
      </c>
      <c r="EY1877" s="2">
        <v>0</v>
      </c>
      <c r="EZ1877" s="2">
        <v>0</v>
      </c>
      <c r="FA1877" s="2">
        <v>0</v>
      </c>
      <c r="FB1877" s="2">
        <v>0</v>
      </c>
      <c r="FC1877" s="2">
        <v>0</v>
      </c>
      <c r="FD1877" s="2">
        <v>0</v>
      </c>
      <c r="FE1877" s="2">
        <v>0</v>
      </c>
      <c r="FF1877" s="2">
        <v>50</v>
      </c>
      <c r="FG1877" s="2">
        <v>0</v>
      </c>
      <c r="FH1877" s="2">
        <v>0</v>
      </c>
      <c r="FI1877" s="2">
        <v>0</v>
      </c>
      <c r="FJ1877" s="2">
        <v>0</v>
      </c>
      <c r="FK1877" s="2">
        <v>0</v>
      </c>
      <c r="FL1877" s="2">
        <v>0</v>
      </c>
      <c r="FM1877" s="2">
        <v>0</v>
      </c>
      <c r="FN1877" s="2">
        <v>0</v>
      </c>
      <c r="FO1877" s="2">
        <v>0</v>
      </c>
      <c r="FP1877" s="2">
        <v>0</v>
      </c>
      <c r="FQ1877" s="2">
        <v>0</v>
      </c>
      <c r="FR1877" s="2">
        <v>0</v>
      </c>
      <c r="FS1877" s="2">
        <v>0</v>
      </c>
      <c r="FT1877" s="2">
        <v>0</v>
      </c>
      <c r="FU1877" s="2">
        <v>0</v>
      </c>
      <c r="FV1877" s="2">
        <v>0</v>
      </c>
      <c r="FW1877" s="2">
        <v>0</v>
      </c>
      <c r="FX1877" s="2">
        <v>0</v>
      </c>
      <c r="FY1877" s="2">
        <v>0</v>
      </c>
      <c r="FZ1877" s="2">
        <v>0</v>
      </c>
      <c r="GA1877" s="2">
        <v>0</v>
      </c>
      <c r="GB1877" s="2">
        <v>0</v>
      </c>
      <c r="GC1877" s="2">
        <v>0</v>
      </c>
      <c r="GD1877" s="2">
        <v>70</v>
      </c>
      <c r="GE1877" s="2">
        <v>2</v>
      </c>
      <c r="GF1877" s="2" t="s">
        <v>188</v>
      </c>
    </row>
    <row r="1878" spans="1:188" x14ac:dyDescent="0.7">
      <c r="A1878" s="2">
        <v>1856935</v>
      </c>
      <c r="B1878" s="2" t="s">
        <v>2064</v>
      </c>
      <c r="C1878" s="3">
        <v>41640</v>
      </c>
      <c r="D1878" s="2">
        <v>5</v>
      </c>
      <c r="E1878" s="2">
        <v>3</v>
      </c>
      <c r="F1878" s="2">
        <v>1</v>
      </c>
      <c r="G1878" s="2">
        <v>3</v>
      </c>
      <c r="H1878" s="2">
        <v>0</v>
      </c>
      <c r="I1878" s="2">
        <v>2</v>
      </c>
      <c r="J1878" s="2">
        <v>0</v>
      </c>
      <c r="K1878" s="2">
        <v>1</v>
      </c>
      <c r="L1878" s="2">
        <v>0</v>
      </c>
      <c r="M1878" s="2">
        <v>2</v>
      </c>
      <c r="N1878" s="2">
        <v>0</v>
      </c>
      <c r="O1878" s="2">
        <v>1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1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1</v>
      </c>
      <c r="AI1878" s="2">
        <v>1</v>
      </c>
      <c r="AJ1878" s="2">
        <v>0</v>
      </c>
      <c r="AK1878" s="2">
        <v>0</v>
      </c>
      <c r="AL1878" s="2">
        <v>0</v>
      </c>
      <c r="AM1878" s="2">
        <v>0</v>
      </c>
      <c r="AN1878" s="2">
        <v>1</v>
      </c>
      <c r="AO1878" s="2">
        <v>0</v>
      </c>
      <c r="AP1878" s="2">
        <v>0</v>
      </c>
      <c r="AQ1878" s="2">
        <v>0</v>
      </c>
      <c r="AR1878" s="2">
        <v>1</v>
      </c>
      <c r="AS1878" s="2">
        <v>0</v>
      </c>
      <c r="AT1878" s="2">
        <v>0</v>
      </c>
      <c r="AU1878" s="2">
        <v>0</v>
      </c>
      <c r="AV1878" s="2">
        <v>1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250</v>
      </c>
      <c r="CG1878" s="2">
        <v>100</v>
      </c>
      <c r="CH1878" s="2">
        <v>0</v>
      </c>
      <c r="CI1878" s="2">
        <v>200</v>
      </c>
      <c r="CJ1878" s="2">
        <v>0</v>
      </c>
      <c r="CK1878" s="2">
        <v>50</v>
      </c>
      <c r="CL1878" s="2">
        <v>0</v>
      </c>
      <c r="CM1878" s="2">
        <v>0</v>
      </c>
      <c r="CN1878" s="2">
        <v>0</v>
      </c>
      <c r="CO1878" s="2">
        <v>200</v>
      </c>
      <c r="CP1878" s="2">
        <v>0</v>
      </c>
      <c r="CQ1878" s="2">
        <v>50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200</v>
      </c>
      <c r="DC1878" s="2">
        <v>0</v>
      </c>
      <c r="DD1878" s="2">
        <v>50</v>
      </c>
      <c r="DE1878" s="2">
        <v>0</v>
      </c>
      <c r="DF1878" s="2">
        <v>50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0</v>
      </c>
      <c r="DZ1878" s="2">
        <v>0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0</v>
      </c>
      <c r="EH1878" s="2">
        <v>0</v>
      </c>
      <c r="EI1878" s="2">
        <v>0</v>
      </c>
      <c r="EJ1878" s="2">
        <v>100</v>
      </c>
      <c r="EK1878" s="2">
        <v>0</v>
      </c>
      <c r="EL1878" s="2">
        <v>0</v>
      </c>
      <c r="EM1878" s="2">
        <v>0</v>
      </c>
      <c r="EN1878" s="2">
        <v>0</v>
      </c>
      <c r="EO1878" s="2">
        <v>0</v>
      </c>
      <c r="EP1878" s="2">
        <v>0</v>
      </c>
      <c r="EQ1878" s="2">
        <v>0</v>
      </c>
      <c r="ER1878" s="2">
        <v>100</v>
      </c>
      <c r="ES1878" s="2">
        <v>0</v>
      </c>
      <c r="ET1878" s="2">
        <v>0</v>
      </c>
      <c r="EU1878" s="2">
        <v>0</v>
      </c>
      <c r="EV1878" s="2">
        <v>0</v>
      </c>
      <c r="EW1878" s="2">
        <v>0</v>
      </c>
      <c r="EX1878" s="2">
        <v>0</v>
      </c>
      <c r="EY1878" s="2">
        <v>0</v>
      </c>
      <c r="EZ1878" s="2">
        <v>0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0</v>
      </c>
      <c r="FG1878" s="2">
        <v>0</v>
      </c>
      <c r="FH1878" s="2">
        <v>0</v>
      </c>
      <c r="FI1878" s="2">
        <v>0</v>
      </c>
      <c r="FJ1878" s="2">
        <v>0</v>
      </c>
      <c r="FK1878" s="2">
        <v>0</v>
      </c>
      <c r="FL1878" s="2">
        <v>0</v>
      </c>
      <c r="FM1878" s="2">
        <v>0</v>
      </c>
      <c r="FN1878" s="2">
        <v>0</v>
      </c>
      <c r="FO1878" s="2">
        <v>50</v>
      </c>
      <c r="FP1878" s="2">
        <v>0</v>
      </c>
      <c r="FQ1878" s="2">
        <v>0</v>
      </c>
      <c r="FR1878" s="2">
        <v>0</v>
      </c>
      <c r="FS1878" s="2">
        <v>0</v>
      </c>
      <c r="FT1878" s="2">
        <v>0</v>
      </c>
      <c r="FU1878" s="2">
        <v>0</v>
      </c>
      <c r="FV1878" s="2">
        <v>0</v>
      </c>
      <c r="FW1878" s="2">
        <v>0</v>
      </c>
      <c r="FX1878" s="2">
        <v>0</v>
      </c>
      <c r="FY1878" s="2">
        <v>0</v>
      </c>
      <c r="FZ1878" s="2">
        <v>0</v>
      </c>
      <c r="GA1878" s="2">
        <v>0</v>
      </c>
      <c r="GB1878" s="2">
        <v>0</v>
      </c>
      <c r="GC1878" s="2">
        <v>0</v>
      </c>
      <c r="GD1878" s="2">
        <v>250</v>
      </c>
      <c r="GE1878" s="2">
        <v>3</v>
      </c>
      <c r="GF1878" s="2" t="s">
        <v>188</v>
      </c>
    </row>
    <row r="1879" spans="1:188" x14ac:dyDescent="0.7">
      <c r="A1879" s="2">
        <v>1858111</v>
      </c>
      <c r="B1879" s="2" t="s">
        <v>2065</v>
      </c>
      <c r="C1879" s="3">
        <v>41640</v>
      </c>
      <c r="D1879" s="2">
        <v>5</v>
      </c>
      <c r="E1879" s="2">
        <v>3</v>
      </c>
      <c r="F1879" s="2">
        <v>1</v>
      </c>
      <c r="G1879" s="2">
        <v>3</v>
      </c>
      <c r="H1879" s="2">
        <v>0</v>
      </c>
      <c r="I1879" s="2">
        <v>5</v>
      </c>
      <c r="J1879" s="2">
        <v>0</v>
      </c>
      <c r="K1879" s="2">
        <v>1</v>
      </c>
      <c r="L1879" s="2">
        <v>0</v>
      </c>
      <c r="M1879" s="2">
        <v>5</v>
      </c>
      <c r="N1879" s="2">
        <v>0</v>
      </c>
      <c r="O1879" s="2">
        <v>1</v>
      </c>
      <c r="P1879" s="2">
        <v>0</v>
      </c>
      <c r="Q1879" s="2">
        <v>4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1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1</v>
      </c>
      <c r="AJ1879" s="2">
        <v>0</v>
      </c>
      <c r="AK1879" s="2">
        <v>0</v>
      </c>
      <c r="AL1879" s="2">
        <v>0</v>
      </c>
      <c r="AM1879" s="2">
        <v>0</v>
      </c>
      <c r="AN1879" s="2">
        <v>1</v>
      </c>
      <c r="AO1879" s="2">
        <v>0</v>
      </c>
      <c r="AP1879" s="2">
        <v>0</v>
      </c>
      <c r="AQ1879" s="2">
        <v>0</v>
      </c>
      <c r="AR1879" s="2">
        <v>1</v>
      </c>
      <c r="AS1879" s="2">
        <v>0</v>
      </c>
      <c r="AT1879" s="2">
        <v>0</v>
      </c>
      <c r="AU1879" s="2">
        <v>0</v>
      </c>
      <c r="AV1879" s="2">
        <v>1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422.2</v>
      </c>
      <c r="CG1879" s="2">
        <v>338.76</v>
      </c>
      <c r="CH1879" s="2">
        <v>0</v>
      </c>
      <c r="CI1879" s="2">
        <v>372.2</v>
      </c>
      <c r="CJ1879" s="2">
        <v>0</v>
      </c>
      <c r="CK1879" s="2">
        <v>50</v>
      </c>
      <c r="CL1879" s="2">
        <v>0</v>
      </c>
      <c r="CM1879" s="2">
        <v>0</v>
      </c>
      <c r="CN1879" s="2">
        <v>0</v>
      </c>
      <c r="CO1879" s="2">
        <v>372.2</v>
      </c>
      <c r="CP1879" s="2">
        <v>0</v>
      </c>
      <c r="CQ1879" s="2">
        <v>50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372.2</v>
      </c>
      <c r="DC1879" s="2">
        <v>0</v>
      </c>
      <c r="DD1879" s="2">
        <v>50</v>
      </c>
      <c r="DE1879" s="2">
        <v>0</v>
      </c>
      <c r="DF1879" s="2">
        <v>288.76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0</v>
      </c>
      <c r="EF1879" s="2">
        <v>0</v>
      </c>
      <c r="EG1879" s="2">
        <v>0</v>
      </c>
      <c r="EH1879" s="2">
        <v>0</v>
      </c>
      <c r="EI1879" s="2">
        <v>0</v>
      </c>
      <c r="EJ1879" s="2">
        <v>112.76</v>
      </c>
      <c r="EK1879" s="2">
        <v>109.44</v>
      </c>
      <c r="EL1879" s="2">
        <v>0</v>
      </c>
      <c r="EM1879" s="2">
        <v>0</v>
      </c>
      <c r="EN1879" s="2">
        <v>0</v>
      </c>
      <c r="EO1879" s="2">
        <v>100</v>
      </c>
      <c r="EP1879" s="2">
        <v>50</v>
      </c>
      <c r="EQ1879" s="2">
        <v>0</v>
      </c>
      <c r="ER1879" s="2">
        <v>0</v>
      </c>
      <c r="ES1879" s="2">
        <v>0</v>
      </c>
      <c r="ET1879" s="2">
        <v>0</v>
      </c>
      <c r="EU1879" s="2">
        <v>0</v>
      </c>
      <c r="EV1879" s="2">
        <v>0</v>
      </c>
      <c r="EW1879" s="2">
        <v>0</v>
      </c>
      <c r="EX1879" s="2">
        <v>0</v>
      </c>
      <c r="EY1879" s="2">
        <v>0</v>
      </c>
      <c r="EZ1879" s="2">
        <v>0</v>
      </c>
      <c r="FA1879" s="2">
        <v>0</v>
      </c>
      <c r="FB1879" s="2">
        <v>0</v>
      </c>
      <c r="FC1879" s="2">
        <v>0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0</v>
      </c>
      <c r="FJ1879" s="2">
        <v>0</v>
      </c>
      <c r="FK1879" s="2">
        <v>0</v>
      </c>
      <c r="FL1879" s="2">
        <v>0</v>
      </c>
      <c r="FM1879" s="2">
        <v>50</v>
      </c>
      <c r="FN1879" s="2">
        <v>0</v>
      </c>
      <c r="FO1879" s="2">
        <v>0</v>
      </c>
      <c r="FP1879" s="2">
        <v>0</v>
      </c>
      <c r="FQ1879" s="2">
        <v>0</v>
      </c>
      <c r="FR1879" s="2">
        <v>0</v>
      </c>
      <c r="FS1879" s="2">
        <v>0</v>
      </c>
      <c r="FT1879" s="2">
        <v>0</v>
      </c>
      <c r="FU1879" s="2">
        <v>0</v>
      </c>
      <c r="FV1879" s="2">
        <v>0</v>
      </c>
      <c r="FW1879" s="2">
        <v>0</v>
      </c>
      <c r="FX1879" s="2">
        <v>0</v>
      </c>
      <c r="FY1879" s="2">
        <v>0</v>
      </c>
      <c r="FZ1879" s="2">
        <v>0</v>
      </c>
      <c r="GA1879" s="2">
        <v>0</v>
      </c>
      <c r="GB1879" s="2">
        <v>0</v>
      </c>
      <c r="GC1879" s="2">
        <v>0</v>
      </c>
      <c r="GD1879" s="2">
        <v>422.2</v>
      </c>
      <c r="GE1879" s="2">
        <v>6</v>
      </c>
      <c r="GF1879" s="2" t="s">
        <v>188</v>
      </c>
    </row>
    <row r="1880" spans="1:188" x14ac:dyDescent="0.7">
      <c r="A1880" s="2">
        <v>1858458</v>
      </c>
      <c r="B1880" s="2" t="s">
        <v>2066</v>
      </c>
      <c r="C1880" s="3">
        <v>41275</v>
      </c>
      <c r="D1880" s="2">
        <v>6</v>
      </c>
      <c r="E1880" s="2">
        <v>3</v>
      </c>
      <c r="F1880" s="2">
        <v>1</v>
      </c>
      <c r="G1880" s="2">
        <v>3</v>
      </c>
      <c r="H1880" s="2">
        <v>2</v>
      </c>
      <c r="I1880" s="2">
        <v>0</v>
      </c>
      <c r="J1880" s="2">
        <v>2</v>
      </c>
      <c r="K1880" s="2">
        <v>0</v>
      </c>
      <c r="L1880" s="2">
        <v>1</v>
      </c>
      <c r="M1880" s="2">
        <v>2</v>
      </c>
      <c r="N1880" s="2">
        <v>0</v>
      </c>
      <c r="O1880" s="2">
        <v>2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1</v>
      </c>
      <c r="AE1880" s="2">
        <v>0</v>
      </c>
      <c r="AF1880" s="2">
        <v>0</v>
      </c>
      <c r="AG1880" s="2">
        <v>0</v>
      </c>
      <c r="AH1880" s="2">
        <v>1</v>
      </c>
      <c r="AI1880" s="2">
        <v>1</v>
      </c>
      <c r="AJ1880" s="2">
        <v>0</v>
      </c>
      <c r="AK1880" s="2">
        <v>0</v>
      </c>
      <c r="AL1880" s="2">
        <v>0</v>
      </c>
      <c r="AM1880" s="2">
        <v>0</v>
      </c>
      <c r="AN1880" s="2">
        <v>1</v>
      </c>
      <c r="AO1880" s="2">
        <v>0</v>
      </c>
      <c r="AP1880" s="2">
        <v>0</v>
      </c>
      <c r="AQ1880" s="2">
        <v>0</v>
      </c>
      <c r="AR1880" s="2">
        <v>1</v>
      </c>
      <c r="AS1880" s="2">
        <v>0</v>
      </c>
      <c r="AT1880" s="2">
        <v>0</v>
      </c>
      <c r="AU1880" s="2">
        <v>0</v>
      </c>
      <c r="AV1880" s="2">
        <v>1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1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150</v>
      </c>
      <c r="CG1880" s="2">
        <v>100</v>
      </c>
      <c r="CH1880" s="2">
        <v>50</v>
      </c>
      <c r="CI1880" s="2">
        <v>0</v>
      </c>
      <c r="CJ1880" s="2">
        <v>50</v>
      </c>
      <c r="CK1880" s="2">
        <v>0</v>
      </c>
      <c r="CL1880" s="2">
        <v>50</v>
      </c>
      <c r="CM1880" s="2">
        <v>0</v>
      </c>
      <c r="CN1880" s="2">
        <v>50</v>
      </c>
      <c r="CO1880" s="2">
        <v>0</v>
      </c>
      <c r="CP1880" s="2">
        <v>50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50</v>
      </c>
      <c r="DC1880" s="2">
        <v>0</v>
      </c>
      <c r="DD1880" s="2">
        <v>50</v>
      </c>
      <c r="DE1880" s="2">
        <v>0</v>
      </c>
      <c r="DF1880" s="2">
        <v>50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0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0</v>
      </c>
      <c r="ED1880" s="2">
        <v>0</v>
      </c>
      <c r="EE1880" s="2">
        <v>0</v>
      </c>
      <c r="EF1880" s="2">
        <v>0</v>
      </c>
      <c r="EG1880" s="2">
        <v>50</v>
      </c>
      <c r="EH1880" s="2">
        <v>0</v>
      </c>
      <c r="EI1880" s="2">
        <v>0</v>
      </c>
      <c r="EJ1880" s="2">
        <v>0</v>
      </c>
      <c r="EK1880" s="2">
        <v>0</v>
      </c>
      <c r="EL1880" s="2">
        <v>0</v>
      </c>
      <c r="EM1880" s="2">
        <v>0</v>
      </c>
      <c r="EN1880" s="2">
        <v>0</v>
      </c>
      <c r="EO1880" s="2">
        <v>0</v>
      </c>
      <c r="EP1880" s="2">
        <v>0</v>
      </c>
      <c r="EQ1880" s="2">
        <v>0</v>
      </c>
      <c r="ER1880" s="2">
        <v>0</v>
      </c>
      <c r="ES1880" s="2">
        <v>0</v>
      </c>
      <c r="ET1880" s="2">
        <v>0</v>
      </c>
      <c r="EU1880" s="2">
        <v>50</v>
      </c>
      <c r="EV1880" s="2">
        <v>0</v>
      </c>
      <c r="EW1880" s="2">
        <v>0</v>
      </c>
      <c r="EX1880" s="2">
        <v>0</v>
      </c>
      <c r="EY1880" s="2">
        <v>0</v>
      </c>
      <c r="EZ1880" s="2">
        <v>0</v>
      </c>
      <c r="FA1880" s="2">
        <v>0</v>
      </c>
      <c r="FB1880" s="2">
        <v>0</v>
      </c>
      <c r="FC1880" s="2">
        <v>0</v>
      </c>
      <c r="FD1880" s="2">
        <v>0</v>
      </c>
      <c r="FE1880" s="2">
        <v>0</v>
      </c>
      <c r="FF1880" s="2">
        <v>0</v>
      </c>
      <c r="FG1880" s="2">
        <v>0</v>
      </c>
      <c r="FH1880" s="2">
        <v>0</v>
      </c>
      <c r="FI1880" s="2">
        <v>0</v>
      </c>
      <c r="FJ1880" s="2">
        <v>0</v>
      </c>
      <c r="FK1880" s="2">
        <v>0</v>
      </c>
      <c r="FL1880" s="2">
        <v>0</v>
      </c>
      <c r="FM1880" s="2">
        <v>0</v>
      </c>
      <c r="FN1880" s="2">
        <v>0</v>
      </c>
      <c r="FO1880" s="2">
        <v>0</v>
      </c>
      <c r="FP1880" s="2">
        <v>0</v>
      </c>
      <c r="FQ1880" s="2">
        <v>0</v>
      </c>
      <c r="FR1880" s="2">
        <v>0</v>
      </c>
      <c r="FS1880" s="2">
        <v>0</v>
      </c>
      <c r="FT1880" s="2">
        <v>0</v>
      </c>
      <c r="FU1880" s="2">
        <v>0</v>
      </c>
      <c r="FV1880" s="2">
        <v>0</v>
      </c>
      <c r="FW1880" s="2">
        <v>0</v>
      </c>
      <c r="FX1880" s="2">
        <v>0</v>
      </c>
      <c r="FY1880" s="2">
        <v>0</v>
      </c>
      <c r="FZ1880" s="2">
        <v>0</v>
      </c>
      <c r="GA1880" s="2">
        <v>0</v>
      </c>
      <c r="GB1880" s="2">
        <v>0</v>
      </c>
      <c r="GC1880" s="2">
        <v>50</v>
      </c>
      <c r="GD1880" s="2">
        <v>150</v>
      </c>
      <c r="GE1880" s="2">
        <v>5</v>
      </c>
      <c r="GF1880" s="2" t="s">
        <v>188</v>
      </c>
    </row>
    <row r="1881" spans="1:188" x14ac:dyDescent="0.7">
      <c r="A1881" s="2">
        <v>1859191</v>
      </c>
      <c r="B1881" s="2" t="s">
        <v>2067</v>
      </c>
      <c r="C1881" s="3">
        <v>41275</v>
      </c>
      <c r="D1881" s="2">
        <v>6</v>
      </c>
      <c r="E1881" s="2">
        <v>3</v>
      </c>
      <c r="F1881" s="2">
        <v>1</v>
      </c>
      <c r="G1881" s="2">
        <v>3</v>
      </c>
      <c r="H1881" s="2">
        <v>2</v>
      </c>
      <c r="I1881" s="2">
        <v>0</v>
      </c>
      <c r="J1881" s="2">
        <v>1</v>
      </c>
      <c r="K1881" s="2">
        <v>0</v>
      </c>
      <c r="L1881" s="2">
        <v>1</v>
      </c>
      <c r="M1881" s="2">
        <v>2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0</v>
      </c>
      <c r="AH1881" s="2">
        <v>1</v>
      </c>
      <c r="AI1881" s="2">
        <v>1</v>
      </c>
      <c r="AJ1881" s="2">
        <v>0</v>
      </c>
      <c r="AK1881" s="2">
        <v>0</v>
      </c>
      <c r="AL1881" s="2">
        <v>0</v>
      </c>
      <c r="AM1881" s="2">
        <v>0</v>
      </c>
      <c r="AN1881" s="2">
        <v>1</v>
      </c>
      <c r="AO1881" s="2">
        <v>0</v>
      </c>
      <c r="AP1881" s="2">
        <v>0</v>
      </c>
      <c r="AQ1881" s="2">
        <v>0</v>
      </c>
      <c r="AR1881" s="2">
        <v>1</v>
      </c>
      <c r="AS1881" s="2">
        <v>0</v>
      </c>
      <c r="AT1881" s="2">
        <v>0</v>
      </c>
      <c r="AU1881" s="2">
        <v>0</v>
      </c>
      <c r="AV1881" s="2">
        <v>1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1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175</v>
      </c>
      <c r="CG1881" s="2">
        <v>75</v>
      </c>
      <c r="CH1881" s="2">
        <v>100</v>
      </c>
      <c r="CI1881" s="2">
        <v>0</v>
      </c>
      <c r="CJ1881" s="2">
        <v>25</v>
      </c>
      <c r="CK1881" s="2">
        <v>0</v>
      </c>
      <c r="CL1881" s="2">
        <v>50</v>
      </c>
      <c r="CM1881" s="2">
        <v>0</v>
      </c>
      <c r="CN1881" s="2">
        <v>100</v>
      </c>
      <c r="CO1881" s="2">
        <v>0</v>
      </c>
      <c r="CP1881" s="2">
        <v>25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100</v>
      </c>
      <c r="DC1881" s="2">
        <v>0</v>
      </c>
      <c r="DD1881" s="2">
        <v>25</v>
      </c>
      <c r="DE1881" s="2">
        <v>0</v>
      </c>
      <c r="DF1881" s="2">
        <v>50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  <c r="DX1881" s="2">
        <v>0</v>
      </c>
      <c r="DY1881" s="2">
        <v>0</v>
      </c>
      <c r="DZ1881" s="2">
        <v>0</v>
      </c>
      <c r="EA1881" s="2">
        <v>0</v>
      </c>
      <c r="EB1881" s="2">
        <v>0</v>
      </c>
      <c r="EC1881" s="2">
        <v>0</v>
      </c>
      <c r="ED1881" s="2">
        <v>0</v>
      </c>
      <c r="EE1881" s="2">
        <v>50</v>
      </c>
      <c r="EF1881" s="2">
        <v>0</v>
      </c>
      <c r="EG1881" s="2">
        <v>50</v>
      </c>
      <c r="EH1881" s="2">
        <v>0</v>
      </c>
      <c r="EI1881" s="2">
        <v>0</v>
      </c>
      <c r="EJ1881" s="2">
        <v>0</v>
      </c>
      <c r="EK1881" s="2">
        <v>0</v>
      </c>
      <c r="EL1881" s="2">
        <v>0</v>
      </c>
      <c r="EM1881" s="2">
        <v>0</v>
      </c>
      <c r="EN1881" s="2">
        <v>0</v>
      </c>
      <c r="EO1881" s="2">
        <v>0</v>
      </c>
      <c r="EP1881" s="2">
        <v>0</v>
      </c>
      <c r="EQ1881" s="2">
        <v>0</v>
      </c>
      <c r="ER1881" s="2">
        <v>0</v>
      </c>
      <c r="ES1881" s="2">
        <v>0</v>
      </c>
      <c r="ET1881" s="2">
        <v>0</v>
      </c>
      <c r="EU1881" s="2">
        <v>0</v>
      </c>
      <c r="EV1881" s="2">
        <v>25</v>
      </c>
      <c r="EW1881" s="2">
        <v>0</v>
      </c>
      <c r="EX1881" s="2">
        <v>0</v>
      </c>
      <c r="EY1881" s="2">
        <v>0</v>
      </c>
      <c r="EZ1881" s="2">
        <v>0</v>
      </c>
      <c r="FA1881" s="2">
        <v>0</v>
      </c>
      <c r="FB1881" s="2">
        <v>0</v>
      </c>
      <c r="FC1881" s="2">
        <v>0</v>
      </c>
      <c r="FD1881" s="2">
        <v>0</v>
      </c>
      <c r="FE1881" s="2">
        <v>0</v>
      </c>
      <c r="FF1881" s="2">
        <v>0</v>
      </c>
      <c r="FG1881" s="2">
        <v>0</v>
      </c>
      <c r="FH1881" s="2">
        <v>0</v>
      </c>
      <c r="FI1881" s="2">
        <v>0</v>
      </c>
      <c r="FJ1881" s="2">
        <v>0</v>
      </c>
      <c r="FK1881" s="2">
        <v>0</v>
      </c>
      <c r="FL1881" s="2">
        <v>0</v>
      </c>
      <c r="FM1881" s="2">
        <v>0</v>
      </c>
      <c r="FN1881" s="2">
        <v>0</v>
      </c>
      <c r="FO1881" s="2">
        <v>0</v>
      </c>
      <c r="FP1881" s="2">
        <v>0</v>
      </c>
      <c r="FQ1881" s="2">
        <v>0</v>
      </c>
      <c r="FR1881" s="2">
        <v>0</v>
      </c>
      <c r="FS1881" s="2">
        <v>0</v>
      </c>
      <c r="FT1881" s="2">
        <v>0</v>
      </c>
      <c r="FU1881" s="2">
        <v>0</v>
      </c>
      <c r="FV1881" s="2">
        <v>0</v>
      </c>
      <c r="FW1881" s="2">
        <v>0</v>
      </c>
      <c r="FX1881" s="2">
        <v>0</v>
      </c>
      <c r="FY1881" s="2">
        <v>50</v>
      </c>
      <c r="FZ1881" s="2">
        <v>0</v>
      </c>
      <c r="GA1881" s="2">
        <v>0</v>
      </c>
      <c r="GB1881" s="2">
        <v>0</v>
      </c>
      <c r="GC1881" s="2">
        <v>0</v>
      </c>
      <c r="GD1881" s="2">
        <v>175</v>
      </c>
      <c r="GE1881" s="2">
        <v>4</v>
      </c>
      <c r="GF1881" s="2" t="s">
        <v>188</v>
      </c>
    </row>
    <row r="1882" spans="1:188" x14ac:dyDescent="0.7">
      <c r="A1882" s="2">
        <v>1861332</v>
      </c>
      <c r="B1882" s="2" t="s">
        <v>2068</v>
      </c>
      <c r="C1882" s="3">
        <v>41275</v>
      </c>
      <c r="D1882" s="2">
        <v>6</v>
      </c>
      <c r="E1882" s="2">
        <v>3</v>
      </c>
      <c r="F1882" s="2">
        <v>1</v>
      </c>
      <c r="G1882" s="2">
        <v>3</v>
      </c>
      <c r="H1882" s="2">
        <v>4</v>
      </c>
      <c r="I1882" s="2">
        <v>0</v>
      </c>
      <c r="J1882" s="2">
        <v>1</v>
      </c>
      <c r="K1882" s="2">
        <v>0</v>
      </c>
      <c r="L1882" s="2">
        <v>1</v>
      </c>
      <c r="M1882" s="2">
        <v>4</v>
      </c>
      <c r="N1882" s="2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1</v>
      </c>
      <c r="AE1882" s="2">
        <v>0</v>
      </c>
      <c r="AF1882" s="2">
        <v>0</v>
      </c>
      <c r="AG1882" s="2">
        <v>0</v>
      </c>
      <c r="AH1882" s="2">
        <v>1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1</v>
      </c>
      <c r="AO1882" s="2">
        <v>0</v>
      </c>
      <c r="AP1882" s="2">
        <v>0</v>
      </c>
      <c r="AQ1882" s="2">
        <v>0</v>
      </c>
      <c r="AR1882" s="2">
        <v>1</v>
      </c>
      <c r="AS1882" s="2">
        <v>0</v>
      </c>
      <c r="AT1882" s="2">
        <v>0</v>
      </c>
      <c r="AU1882" s="2">
        <v>0</v>
      </c>
      <c r="AV1882" s="2">
        <v>1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190</v>
      </c>
      <c r="CG1882" s="2">
        <v>75</v>
      </c>
      <c r="CH1882" s="2">
        <v>115</v>
      </c>
      <c r="CI1882" s="2">
        <v>0</v>
      </c>
      <c r="CJ1882" s="2">
        <v>50</v>
      </c>
      <c r="CK1882" s="2">
        <v>0</v>
      </c>
      <c r="CL1882" s="2">
        <v>25</v>
      </c>
      <c r="CM1882" s="2">
        <v>0</v>
      </c>
      <c r="CN1882" s="2">
        <v>115</v>
      </c>
      <c r="CO1882" s="2">
        <v>0</v>
      </c>
      <c r="CP1882" s="2">
        <v>50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0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2">
        <v>115</v>
      </c>
      <c r="DC1882" s="2">
        <v>0</v>
      </c>
      <c r="DD1882" s="2">
        <v>50</v>
      </c>
      <c r="DE1882" s="2">
        <v>0</v>
      </c>
      <c r="DF1882" s="2">
        <v>25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0</v>
      </c>
      <c r="DV1882" s="2">
        <v>0</v>
      </c>
      <c r="DW1882" s="2">
        <v>50</v>
      </c>
      <c r="DX1882" s="2">
        <v>0</v>
      </c>
      <c r="DY1882" s="2">
        <v>0</v>
      </c>
      <c r="DZ1882" s="2">
        <v>40</v>
      </c>
      <c r="EA1882" s="2">
        <v>0</v>
      </c>
      <c r="EB1882" s="2">
        <v>0</v>
      </c>
      <c r="EC1882" s="2">
        <v>0</v>
      </c>
      <c r="ED1882" s="2">
        <v>0</v>
      </c>
      <c r="EE1882" s="2">
        <v>0</v>
      </c>
      <c r="EF1882" s="2">
        <v>25</v>
      </c>
      <c r="EG1882" s="2">
        <v>0</v>
      </c>
      <c r="EH1882" s="2">
        <v>0</v>
      </c>
      <c r="EI1882" s="2">
        <v>0</v>
      </c>
      <c r="EJ1882" s="2">
        <v>0</v>
      </c>
      <c r="EK1882" s="2">
        <v>0</v>
      </c>
      <c r="EL1882" s="2">
        <v>0</v>
      </c>
      <c r="EM1882" s="2">
        <v>0</v>
      </c>
      <c r="EN1882" s="2">
        <v>0</v>
      </c>
      <c r="EO1882" s="2">
        <v>0</v>
      </c>
      <c r="EP1882" s="2">
        <v>0</v>
      </c>
      <c r="EQ1882" s="2">
        <v>0</v>
      </c>
      <c r="ER1882" s="2">
        <v>0</v>
      </c>
      <c r="ES1882" s="2">
        <v>0</v>
      </c>
      <c r="ET1882" s="2">
        <v>0</v>
      </c>
      <c r="EU1882" s="2">
        <v>0</v>
      </c>
      <c r="EV1882" s="2">
        <v>50</v>
      </c>
      <c r="EW1882" s="2">
        <v>0</v>
      </c>
      <c r="EX1882" s="2">
        <v>0</v>
      </c>
      <c r="EY1882" s="2">
        <v>0</v>
      </c>
      <c r="EZ1882" s="2">
        <v>0</v>
      </c>
      <c r="FA1882" s="2">
        <v>0</v>
      </c>
      <c r="FB1882" s="2">
        <v>0</v>
      </c>
      <c r="FC1882" s="2">
        <v>0</v>
      </c>
      <c r="FD1882" s="2">
        <v>0</v>
      </c>
      <c r="FE1882" s="2">
        <v>0</v>
      </c>
      <c r="FF1882" s="2">
        <v>0</v>
      </c>
      <c r="FG1882" s="2">
        <v>0</v>
      </c>
      <c r="FH1882" s="2">
        <v>0</v>
      </c>
      <c r="FI1882" s="2">
        <v>0</v>
      </c>
      <c r="FJ1882" s="2">
        <v>0</v>
      </c>
      <c r="FK1882" s="2">
        <v>0</v>
      </c>
      <c r="FL1882" s="2">
        <v>0</v>
      </c>
      <c r="FM1882" s="2">
        <v>0</v>
      </c>
      <c r="FN1882" s="2">
        <v>0</v>
      </c>
      <c r="FO1882" s="2">
        <v>0</v>
      </c>
      <c r="FP1882" s="2">
        <v>0</v>
      </c>
      <c r="FQ1882" s="2">
        <v>0</v>
      </c>
      <c r="FR1882" s="2">
        <v>0</v>
      </c>
      <c r="FS1882" s="2">
        <v>0</v>
      </c>
      <c r="FT1882" s="2">
        <v>0</v>
      </c>
      <c r="FU1882" s="2">
        <v>0</v>
      </c>
      <c r="FV1882" s="2">
        <v>0</v>
      </c>
      <c r="FW1882" s="2">
        <v>25</v>
      </c>
      <c r="FX1882" s="2">
        <v>0</v>
      </c>
      <c r="FY1882" s="2">
        <v>0</v>
      </c>
      <c r="FZ1882" s="2">
        <v>0</v>
      </c>
      <c r="GA1882" s="2">
        <v>0</v>
      </c>
      <c r="GB1882" s="2">
        <v>0</v>
      </c>
      <c r="GC1882" s="2">
        <v>0</v>
      </c>
      <c r="GD1882" s="2">
        <v>190</v>
      </c>
      <c r="GE1882" s="2">
        <v>6</v>
      </c>
      <c r="GF1882" s="2" t="s">
        <v>188</v>
      </c>
    </row>
    <row r="1883" spans="1:188" x14ac:dyDescent="0.7">
      <c r="A1883" s="2">
        <v>1862174</v>
      </c>
      <c r="B1883" s="2" t="s">
        <v>2069</v>
      </c>
      <c r="C1883" s="3">
        <v>41275</v>
      </c>
      <c r="D1883" s="2">
        <v>6</v>
      </c>
      <c r="E1883" s="2">
        <v>4</v>
      </c>
      <c r="F1883" s="2">
        <v>2</v>
      </c>
      <c r="G1883" s="2">
        <v>4</v>
      </c>
      <c r="H1883" s="2">
        <v>8</v>
      </c>
      <c r="I1883" s="2">
        <v>0</v>
      </c>
      <c r="J1883" s="2">
        <v>2</v>
      </c>
      <c r="K1883" s="2">
        <v>0</v>
      </c>
      <c r="L1883" s="2">
        <v>6</v>
      </c>
      <c r="M1883" s="2">
        <v>8</v>
      </c>
      <c r="N1883" s="2">
        <v>0</v>
      </c>
      <c r="O1883" s="2">
        <v>2</v>
      </c>
      <c r="P1883" s="2">
        <v>0</v>
      </c>
      <c r="Q1883" s="2">
        <v>6</v>
      </c>
      <c r="R1883" s="2">
        <v>0</v>
      </c>
      <c r="S1883" s="2">
        <v>0</v>
      </c>
      <c r="T1883" s="2">
        <v>0</v>
      </c>
      <c r="U1883" s="2">
        <v>0</v>
      </c>
      <c r="V1883" s="2">
        <v>1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</v>
      </c>
      <c r="AI1883" s="2">
        <v>1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T1883" s="2">
        <v>0</v>
      </c>
      <c r="AU1883" s="2">
        <v>0</v>
      </c>
      <c r="AV1883" s="2">
        <v>1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1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546.39</v>
      </c>
      <c r="CG1883" s="2">
        <v>291.5</v>
      </c>
      <c r="CH1883" s="2">
        <v>444.89</v>
      </c>
      <c r="CI1883" s="2">
        <v>0</v>
      </c>
      <c r="CJ1883" s="2">
        <v>101.5</v>
      </c>
      <c r="CK1883" s="2">
        <v>0</v>
      </c>
      <c r="CL1883" s="2">
        <v>190</v>
      </c>
      <c r="CM1883" s="2">
        <v>0</v>
      </c>
      <c r="CN1883" s="2">
        <v>444.89</v>
      </c>
      <c r="CO1883" s="2">
        <v>0</v>
      </c>
      <c r="CP1883" s="2">
        <v>101.5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444.89</v>
      </c>
      <c r="DC1883" s="2">
        <v>0</v>
      </c>
      <c r="DD1883" s="2">
        <v>101.5</v>
      </c>
      <c r="DE1883" s="2">
        <v>0</v>
      </c>
      <c r="DF1883" s="2">
        <v>190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  <c r="DX1883" s="2">
        <v>50</v>
      </c>
      <c r="DY1883" s="2">
        <v>0</v>
      </c>
      <c r="DZ1883" s="2">
        <v>50</v>
      </c>
      <c r="EA1883" s="2">
        <v>0</v>
      </c>
      <c r="EB1883" s="2">
        <v>0</v>
      </c>
      <c r="EC1883" s="2">
        <v>110</v>
      </c>
      <c r="ED1883" s="2">
        <v>100</v>
      </c>
      <c r="EE1883" s="2">
        <v>19.89</v>
      </c>
      <c r="EF1883" s="2">
        <v>115</v>
      </c>
      <c r="EG1883" s="2">
        <v>0</v>
      </c>
      <c r="EH1883" s="2">
        <v>0</v>
      </c>
      <c r="EI1883" s="2">
        <v>0</v>
      </c>
      <c r="EJ1883" s="2">
        <v>0</v>
      </c>
      <c r="EK1883" s="2">
        <v>0</v>
      </c>
      <c r="EL1883" s="2">
        <v>0</v>
      </c>
      <c r="EM1883" s="2">
        <v>0</v>
      </c>
      <c r="EN1883" s="2">
        <v>0</v>
      </c>
      <c r="EO1883" s="2">
        <v>0</v>
      </c>
      <c r="EP1883" s="2">
        <v>0</v>
      </c>
      <c r="EQ1883" s="2">
        <v>0</v>
      </c>
      <c r="ER1883" s="2">
        <v>0</v>
      </c>
      <c r="ES1883" s="2">
        <v>0</v>
      </c>
      <c r="ET1883" s="2">
        <v>101.5</v>
      </c>
      <c r="EU1883" s="2">
        <v>0</v>
      </c>
      <c r="EV1883" s="2">
        <v>0</v>
      </c>
      <c r="EW1883" s="2">
        <v>0</v>
      </c>
      <c r="EX1883" s="2">
        <v>0</v>
      </c>
      <c r="EY1883" s="2">
        <v>0</v>
      </c>
      <c r="EZ1883" s="2">
        <v>0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0</v>
      </c>
      <c r="FG1883" s="2">
        <v>0</v>
      </c>
      <c r="FH1883" s="2">
        <v>0</v>
      </c>
      <c r="FI1883" s="2">
        <v>0</v>
      </c>
      <c r="FJ1883" s="2">
        <v>0</v>
      </c>
      <c r="FK1883" s="2">
        <v>0</v>
      </c>
      <c r="FL1883" s="2">
        <v>0</v>
      </c>
      <c r="FM1883" s="2">
        <v>0</v>
      </c>
      <c r="FN1883" s="2">
        <v>0</v>
      </c>
      <c r="FO1883" s="2">
        <v>0</v>
      </c>
      <c r="FP1883" s="2">
        <v>0</v>
      </c>
      <c r="FQ1883" s="2">
        <v>0</v>
      </c>
      <c r="FR1883" s="2">
        <v>0</v>
      </c>
      <c r="FS1883" s="2">
        <v>0</v>
      </c>
      <c r="FT1883" s="2">
        <v>20</v>
      </c>
      <c r="FU1883" s="2">
        <v>0</v>
      </c>
      <c r="FV1883" s="2">
        <v>0</v>
      </c>
      <c r="FW1883" s="2">
        <v>0</v>
      </c>
      <c r="FX1883" s="2">
        <v>0</v>
      </c>
      <c r="FY1883" s="2">
        <v>150</v>
      </c>
      <c r="FZ1883" s="2">
        <v>0</v>
      </c>
      <c r="GA1883" s="2">
        <v>0</v>
      </c>
      <c r="GB1883" s="2">
        <v>0</v>
      </c>
      <c r="GC1883" s="2">
        <v>20</v>
      </c>
      <c r="GD1883" s="2">
        <v>736.39</v>
      </c>
      <c r="GE1883" s="2">
        <v>16</v>
      </c>
      <c r="GF1883" s="2" t="s">
        <v>188</v>
      </c>
    </row>
    <row r="1884" spans="1:188" x14ac:dyDescent="0.7">
      <c r="A1884" s="2">
        <v>1862452</v>
      </c>
      <c r="B1884" s="2" t="s">
        <v>2070</v>
      </c>
      <c r="C1884" s="3">
        <v>41275</v>
      </c>
      <c r="D1884" s="2">
        <v>6</v>
      </c>
      <c r="E1884" s="2">
        <v>4</v>
      </c>
      <c r="F1884" s="2">
        <v>2</v>
      </c>
      <c r="G1884" s="2">
        <v>4</v>
      </c>
      <c r="H1884" s="2">
        <v>1</v>
      </c>
      <c r="I1884" s="2">
        <v>0</v>
      </c>
      <c r="J1884" s="2">
        <v>1</v>
      </c>
      <c r="K1884" s="2">
        <v>0</v>
      </c>
      <c r="L1884" s="2">
        <v>1</v>
      </c>
      <c r="M1884" s="2">
        <v>1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1</v>
      </c>
      <c r="AI1884" s="2">
        <v>1</v>
      </c>
      <c r="AJ1884" s="2">
        <v>0</v>
      </c>
      <c r="AK1884" s="2">
        <v>0</v>
      </c>
      <c r="AL1884" s="2">
        <v>0</v>
      </c>
      <c r="AM1884" s="2">
        <v>0</v>
      </c>
      <c r="AN1884" s="2">
        <v>1</v>
      </c>
      <c r="AO1884" s="2">
        <v>0</v>
      </c>
      <c r="AP1884" s="2">
        <v>0</v>
      </c>
      <c r="AQ1884" s="2">
        <v>0</v>
      </c>
      <c r="AR1884" s="2">
        <v>1</v>
      </c>
      <c r="AS1884" s="2">
        <v>0</v>
      </c>
      <c r="AT1884" s="2">
        <v>0</v>
      </c>
      <c r="AU1884" s="2">
        <v>0</v>
      </c>
      <c r="AV1884" s="2">
        <v>1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1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35</v>
      </c>
      <c r="CG1884" s="2">
        <v>35</v>
      </c>
      <c r="CH1884" s="2">
        <v>25</v>
      </c>
      <c r="CI1884" s="2">
        <v>0</v>
      </c>
      <c r="CJ1884" s="2">
        <v>10</v>
      </c>
      <c r="CK1884" s="2">
        <v>0</v>
      </c>
      <c r="CL1884" s="2">
        <v>25</v>
      </c>
      <c r="CM1884" s="2">
        <v>0</v>
      </c>
      <c r="CN1884" s="2">
        <v>25</v>
      </c>
      <c r="CO1884" s="2">
        <v>0</v>
      </c>
      <c r="CP1884" s="2">
        <v>10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25</v>
      </c>
      <c r="DC1884" s="2">
        <v>0</v>
      </c>
      <c r="DD1884" s="2">
        <v>10</v>
      </c>
      <c r="DE1884" s="2">
        <v>0</v>
      </c>
      <c r="DF1884" s="2">
        <v>25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0</v>
      </c>
      <c r="ED1884" s="2">
        <v>25</v>
      </c>
      <c r="EE1884" s="2">
        <v>0</v>
      </c>
      <c r="EF1884" s="2">
        <v>0</v>
      </c>
      <c r="EG1884" s="2">
        <v>0</v>
      </c>
      <c r="EH1884" s="2">
        <v>0</v>
      </c>
      <c r="EI1884" s="2">
        <v>0</v>
      </c>
      <c r="EJ1884" s="2">
        <v>0</v>
      </c>
      <c r="EK1884" s="2">
        <v>0</v>
      </c>
      <c r="EL1884" s="2">
        <v>0</v>
      </c>
      <c r="EM1884" s="2">
        <v>0</v>
      </c>
      <c r="EN1884" s="2">
        <v>0</v>
      </c>
      <c r="EO1884" s="2">
        <v>0</v>
      </c>
      <c r="EP1884" s="2">
        <v>0</v>
      </c>
      <c r="EQ1884" s="2">
        <v>0</v>
      </c>
      <c r="ER1884" s="2">
        <v>0</v>
      </c>
      <c r="ES1884" s="2">
        <v>0</v>
      </c>
      <c r="ET1884" s="2">
        <v>0</v>
      </c>
      <c r="EU1884" s="2">
        <v>0</v>
      </c>
      <c r="EV1884" s="2">
        <v>0</v>
      </c>
      <c r="EW1884" s="2">
        <v>0</v>
      </c>
      <c r="EX1884" s="2">
        <v>0</v>
      </c>
      <c r="EY1884" s="2">
        <v>0</v>
      </c>
      <c r="EZ1884" s="2">
        <v>0</v>
      </c>
      <c r="FA1884" s="2">
        <v>0</v>
      </c>
      <c r="FB1884" s="2">
        <v>0</v>
      </c>
      <c r="FC1884" s="2">
        <v>0</v>
      </c>
      <c r="FD1884" s="2">
        <v>10</v>
      </c>
      <c r="FE1884" s="2">
        <v>0</v>
      </c>
      <c r="FF1884" s="2">
        <v>0</v>
      </c>
      <c r="FG1884" s="2">
        <v>0</v>
      </c>
      <c r="FH1884" s="2">
        <v>0</v>
      </c>
      <c r="FI1884" s="2">
        <v>0</v>
      </c>
      <c r="FJ1884" s="2">
        <v>0</v>
      </c>
      <c r="FK1884" s="2">
        <v>0</v>
      </c>
      <c r="FL1884" s="2">
        <v>0</v>
      </c>
      <c r="FM1884" s="2">
        <v>0</v>
      </c>
      <c r="FN1884" s="2">
        <v>0</v>
      </c>
      <c r="FO1884" s="2">
        <v>0</v>
      </c>
      <c r="FP1884" s="2">
        <v>0</v>
      </c>
      <c r="FQ1884" s="2">
        <v>0</v>
      </c>
      <c r="FR1884" s="2">
        <v>0</v>
      </c>
      <c r="FS1884" s="2">
        <v>0</v>
      </c>
      <c r="FT1884" s="2">
        <v>0</v>
      </c>
      <c r="FU1884" s="2">
        <v>0</v>
      </c>
      <c r="FV1884" s="2">
        <v>0</v>
      </c>
      <c r="FW1884" s="2">
        <v>0</v>
      </c>
      <c r="FX1884" s="2">
        <v>0</v>
      </c>
      <c r="FY1884" s="2">
        <v>0</v>
      </c>
      <c r="FZ1884" s="2">
        <v>0</v>
      </c>
      <c r="GA1884" s="2">
        <v>25</v>
      </c>
      <c r="GB1884" s="2">
        <v>0</v>
      </c>
      <c r="GC1884" s="2">
        <v>0</v>
      </c>
      <c r="GD1884" s="2">
        <v>60</v>
      </c>
      <c r="GE1884" s="2">
        <v>3</v>
      </c>
      <c r="GF1884" s="2" t="s">
        <v>188</v>
      </c>
    </row>
    <row r="1885" spans="1:188" x14ac:dyDescent="0.7">
      <c r="A1885" s="2">
        <v>1862708</v>
      </c>
      <c r="B1885" s="2" t="s">
        <v>2071</v>
      </c>
      <c r="C1885" s="3">
        <v>41640</v>
      </c>
      <c r="D1885" s="2">
        <v>5</v>
      </c>
      <c r="E1885" s="2">
        <v>3</v>
      </c>
      <c r="F1885" s="2">
        <v>1</v>
      </c>
      <c r="G1885" s="2">
        <v>3</v>
      </c>
      <c r="H1885" s="2">
        <v>0</v>
      </c>
      <c r="I1885" s="2">
        <v>1</v>
      </c>
      <c r="J1885" s="2">
        <v>0</v>
      </c>
      <c r="K1885" s="2">
        <v>1</v>
      </c>
      <c r="L1885" s="2">
        <v>0</v>
      </c>
      <c r="M1885" s="2">
        <v>1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1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1</v>
      </c>
      <c r="AI1885" s="2">
        <v>1</v>
      </c>
      <c r="AJ1885" s="2">
        <v>0</v>
      </c>
      <c r="AK1885" s="2">
        <v>0</v>
      </c>
      <c r="AL1885" s="2">
        <v>0</v>
      </c>
      <c r="AM1885" s="2">
        <v>0</v>
      </c>
      <c r="AN1885" s="2">
        <v>1</v>
      </c>
      <c r="AO1885" s="2">
        <v>0</v>
      </c>
      <c r="AP1885" s="2">
        <v>0</v>
      </c>
      <c r="AQ1885" s="2">
        <v>0</v>
      </c>
      <c r="AR1885" s="2">
        <v>1</v>
      </c>
      <c r="AS1885" s="2">
        <v>0</v>
      </c>
      <c r="AT1885" s="2">
        <v>0</v>
      </c>
      <c r="AU1885" s="2">
        <v>0</v>
      </c>
      <c r="AV1885" s="2">
        <v>1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25</v>
      </c>
      <c r="CG1885" s="2">
        <v>55</v>
      </c>
      <c r="CH1885" s="2">
        <v>0</v>
      </c>
      <c r="CI1885" s="2">
        <v>10</v>
      </c>
      <c r="CJ1885" s="2">
        <v>0</v>
      </c>
      <c r="CK1885" s="2">
        <v>15</v>
      </c>
      <c r="CL1885" s="2">
        <v>0</v>
      </c>
      <c r="CM1885" s="2">
        <v>0</v>
      </c>
      <c r="CN1885" s="2">
        <v>0</v>
      </c>
      <c r="CO1885" s="2">
        <v>10</v>
      </c>
      <c r="CP1885" s="2">
        <v>0</v>
      </c>
      <c r="CQ1885" s="2">
        <v>15</v>
      </c>
      <c r="CR1885" s="2">
        <v>0</v>
      </c>
      <c r="CS1885" s="2">
        <v>0</v>
      </c>
      <c r="CT1885" s="2">
        <v>0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10</v>
      </c>
      <c r="DC1885" s="2">
        <v>0</v>
      </c>
      <c r="DD1885" s="2">
        <v>15</v>
      </c>
      <c r="DE1885" s="2">
        <v>0</v>
      </c>
      <c r="DF1885" s="2">
        <v>40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  <c r="EC1885" s="2">
        <v>0</v>
      </c>
      <c r="ED1885" s="2">
        <v>0</v>
      </c>
      <c r="EE1885" s="2">
        <v>0</v>
      </c>
      <c r="EF1885" s="2">
        <v>0</v>
      </c>
      <c r="EG1885" s="2">
        <v>0</v>
      </c>
      <c r="EH1885" s="2">
        <v>0</v>
      </c>
      <c r="EI1885" s="2">
        <v>0</v>
      </c>
      <c r="EJ1885" s="2">
        <v>0</v>
      </c>
      <c r="EK1885" s="2">
        <v>0</v>
      </c>
      <c r="EL1885" s="2">
        <v>0</v>
      </c>
      <c r="EM1885" s="2">
        <v>0</v>
      </c>
      <c r="EN1885" s="2">
        <v>0</v>
      </c>
      <c r="EO1885" s="2">
        <v>0</v>
      </c>
      <c r="EP1885" s="2">
        <v>0</v>
      </c>
      <c r="EQ1885" s="2">
        <v>0</v>
      </c>
      <c r="ER1885" s="2">
        <v>0</v>
      </c>
      <c r="ES1885" s="2">
        <v>10</v>
      </c>
      <c r="ET1885" s="2">
        <v>0</v>
      </c>
      <c r="EU1885" s="2">
        <v>0</v>
      </c>
      <c r="EV1885" s="2">
        <v>0</v>
      </c>
      <c r="EW1885" s="2">
        <v>0</v>
      </c>
      <c r="EX1885" s="2">
        <v>0</v>
      </c>
      <c r="EY1885" s="2">
        <v>0</v>
      </c>
      <c r="EZ1885" s="2">
        <v>0</v>
      </c>
      <c r="FA1885" s="2">
        <v>0</v>
      </c>
      <c r="FB1885" s="2">
        <v>0</v>
      </c>
      <c r="FC1885" s="2">
        <v>0</v>
      </c>
      <c r="FD1885" s="2">
        <v>0</v>
      </c>
      <c r="FE1885" s="2">
        <v>0</v>
      </c>
      <c r="FF1885" s="2">
        <v>0</v>
      </c>
      <c r="FG1885" s="2">
        <v>0</v>
      </c>
      <c r="FH1885" s="2">
        <v>0</v>
      </c>
      <c r="FI1885" s="2">
        <v>0</v>
      </c>
      <c r="FJ1885" s="2">
        <v>0</v>
      </c>
      <c r="FK1885" s="2">
        <v>0</v>
      </c>
      <c r="FL1885" s="2">
        <v>0</v>
      </c>
      <c r="FM1885" s="2">
        <v>15</v>
      </c>
      <c r="FN1885" s="2">
        <v>0</v>
      </c>
      <c r="FO1885" s="2">
        <v>0</v>
      </c>
      <c r="FP1885" s="2">
        <v>0</v>
      </c>
      <c r="FQ1885" s="2">
        <v>0</v>
      </c>
      <c r="FR1885" s="2">
        <v>0</v>
      </c>
      <c r="FS1885" s="2">
        <v>0</v>
      </c>
      <c r="FT1885" s="2">
        <v>0</v>
      </c>
      <c r="FU1885" s="2">
        <v>0</v>
      </c>
      <c r="FV1885" s="2">
        <v>0</v>
      </c>
      <c r="FW1885" s="2">
        <v>0</v>
      </c>
      <c r="FX1885" s="2">
        <v>0</v>
      </c>
      <c r="FY1885" s="2">
        <v>0</v>
      </c>
      <c r="FZ1885" s="2">
        <v>0</v>
      </c>
      <c r="GA1885" s="2">
        <v>0</v>
      </c>
      <c r="GB1885" s="2">
        <v>0</v>
      </c>
      <c r="GC1885" s="2">
        <v>0</v>
      </c>
      <c r="GD1885" s="2">
        <v>25</v>
      </c>
      <c r="GE1885" s="2">
        <v>2</v>
      </c>
      <c r="GF1885" s="2" t="s">
        <v>188</v>
      </c>
    </row>
    <row r="1886" spans="1:188" x14ac:dyDescent="0.7">
      <c r="A1886" s="2">
        <v>1863729</v>
      </c>
      <c r="B1886" s="2" t="s">
        <v>2072</v>
      </c>
      <c r="C1886" s="3">
        <v>41275</v>
      </c>
      <c r="D1886" s="2">
        <v>6</v>
      </c>
      <c r="E1886" s="2">
        <v>4</v>
      </c>
      <c r="F1886" s="2">
        <v>2</v>
      </c>
      <c r="G1886" s="2">
        <v>4</v>
      </c>
      <c r="H1886" s="2">
        <v>3</v>
      </c>
      <c r="I1886" s="2">
        <v>0</v>
      </c>
      <c r="J1886" s="2">
        <v>1</v>
      </c>
      <c r="K1886" s="2">
        <v>0</v>
      </c>
      <c r="L1886" s="2">
        <v>1</v>
      </c>
      <c r="M1886" s="2">
        <v>3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s="2">
        <v>0</v>
      </c>
      <c r="V1886" s="2">
        <v>1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1</v>
      </c>
      <c r="AI1886" s="2">
        <v>1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>
        <v>0</v>
      </c>
      <c r="AP1886" s="2">
        <v>0</v>
      </c>
      <c r="AQ1886" s="2">
        <v>0</v>
      </c>
      <c r="AR1886" s="2">
        <v>1</v>
      </c>
      <c r="AS1886" s="2">
        <v>0</v>
      </c>
      <c r="AT1886" s="2">
        <v>0</v>
      </c>
      <c r="AU1886" s="2">
        <v>0</v>
      </c>
      <c r="AV1886" s="2">
        <v>1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222</v>
      </c>
      <c r="CG1886" s="2">
        <v>20</v>
      </c>
      <c r="CH1886" s="2">
        <v>212</v>
      </c>
      <c r="CI1886" s="2">
        <v>0</v>
      </c>
      <c r="CJ1886" s="2">
        <v>10</v>
      </c>
      <c r="CK1886" s="2">
        <v>0</v>
      </c>
      <c r="CL1886" s="2">
        <v>10</v>
      </c>
      <c r="CM1886" s="2">
        <v>0</v>
      </c>
      <c r="CN1886" s="2">
        <v>212</v>
      </c>
      <c r="CO1886" s="2">
        <v>0</v>
      </c>
      <c r="CP1886" s="2">
        <v>10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212</v>
      </c>
      <c r="DC1886" s="2">
        <v>0</v>
      </c>
      <c r="DD1886" s="2">
        <v>10</v>
      </c>
      <c r="DE1886" s="2">
        <v>0</v>
      </c>
      <c r="DF1886" s="2">
        <v>10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  <c r="DX1886" s="2">
        <v>0</v>
      </c>
      <c r="DY1886" s="2">
        <v>0</v>
      </c>
      <c r="DZ1886" s="2">
        <v>0</v>
      </c>
      <c r="EA1886" s="2">
        <v>0</v>
      </c>
      <c r="EB1886" s="2">
        <v>0</v>
      </c>
      <c r="EC1886" s="2">
        <v>0</v>
      </c>
      <c r="ED1886" s="2">
        <v>212</v>
      </c>
      <c r="EE1886" s="2">
        <v>0</v>
      </c>
      <c r="EF1886" s="2">
        <v>0</v>
      </c>
      <c r="EG1886" s="2">
        <v>0</v>
      </c>
      <c r="EH1886" s="2">
        <v>0</v>
      </c>
      <c r="EI1886" s="2">
        <v>0</v>
      </c>
      <c r="EJ1886" s="2">
        <v>0</v>
      </c>
      <c r="EK1886" s="2">
        <v>0</v>
      </c>
      <c r="EL1886" s="2">
        <v>0</v>
      </c>
      <c r="EM1886" s="2">
        <v>0</v>
      </c>
      <c r="EN1886" s="2">
        <v>0</v>
      </c>
      <c r="EO1886" s="2">
        <v>0</v>
      </c>
      <c r="EP1886" s="2">
        <v>0</v>
      </c>
      <c r="EQ1886" s="2">
        <v>0</v>
      </c>
      <c r="ER1886" s="2">
        <v>0</v>
      </c>
      <c r="ES1886" s="2">
        <v>0</v>
      </c>
      <c r="ET1886" s="2">
        <v>0</v>
      </c>
      <c r="EU1886" s="2">
        <v>0</v>
      </c>
      <c r="EV1886" s="2">
        <v>0</v>
      </c>
      <c r="EW1886" s="2">
        <v>0</v>
      </c>
      <c r="EX1886" s="2">
        <v>0</v>
      </c>
      <c r="EY1886" s="2">
        <v>10</v>
      </c>
      <c r="EZ1886" s="2">
        <v>0</v>
      </c>
      <c r="FA1886" s="2">
        <v>0</v>
      </c>
      <c r="FB1886" s="2">
        <v>0</v>
      </c>
      <c r="FC1886" s="2">
        <v>0</v>
      </c>
      <c r="FD1886" s="2">
        <v>0</v>
      </c>
      <c r="FE1886" s="2">
        <v>0</v>
      </c>
      <c r="FF1886" s="2">
        <v>0</v>
      </c>
      <c r="FG1886" s="2">
        <v>0</v>
      </c>
      <c r="FH1886" s="2">
        <v>0</v>
      </c>
      <c r="FI1886" s="2">
        <v>0</v>
      </c>
      <c r="FJ1886" s="2">
        <v>0</v>
      </c>
      <c r="FK1886" s="2">
        <v>0</v>
      </c>
      <c r="FL1886" s="2">
        <v>0</v>
      </c>
      <c r="FM1886" s="2">
        <v>0</v>
      </c>
      <c r="FN1886" s="2">
        <v>0</v>
      </c>
      <c r="FO1886" s="2">
        <v>0</v>
      </c>
      <c r="FP1886" s="2">
        <v>0</v>
      </c>
      <c r="FQ1886" s="2">
        <v>0</v>
      </c>
      <c r="FR1886" s="2">
        <v>0</v>
      </c>
      <c r="FS1886" s="2">
        <v>0</v>
      </c>
      <c r="FT1886" s="2">
        <v>0</v>
      </c>
      <c r="FU1886" s="2">
        <v>0</v>
      </c>
      <c r="FV1886" s="2">
        <v>0</v>
      </c>
      <c r="FW1886" s="2">
        <v>0</v>
      </c>
      <c r="FX1886" s="2">
        <v>0</v>
      </c>
      <c r="FY1886" s="2">
        <v>0</v>
      </c>
      <c r="FZ1886" s="2">
        <v>0</v>
      </c>
      <c r="GA1886" s="2">
        <v>0</v>
      </c>
      <c r="GB1886" s="2">
        <v>0</v>
      </c>
      <c r="GC1886" s="2">
        <v>10</v>
      </c>
      <c r="GD1886" s="2">
        <v>232</v>
      </c>
      <c r="GE1886" s="2">
        <v>5</v>
      </c>
      <c r="GF1886" s="2" t="s">
        <v>188</v>
      </c>
    </row>
    <row r="1887" spans="1:188" x14ac:dyDescent="0.7">
      <c r="A1887" s="2">
        <v>1863769</v>
      </c>
      <c r="B1887" s="2" t="s">
        <v>2073</v>
      </c>
      <c r="C1887" s="3">
        <v>41275</v>
      </c>
      <c r="D1887" s="2">
        <v>6</v>
      </c>
      <c r="E1887" s="2">
        <v>3</v>
      </c>
      <c r="F1887" s="2">
        <v>1</v>
      </c>
      <c r="G1887" s="2">
        <v>3</v>
      </c>
      <c r="H1887" s="2">
        <v>2</v>
      </c>
      <c r="I1887" s="2">
        <v>0</v>
      </c>
      <c r="J1887" s="2">
        <v>1</v>
      </c>
      <c r="K1887" s="2">
        <v>0</v>
      </c>
      <c r="L1887" s="2">
        <v>1</v>
      </c>
      <c r="M1887" s="2">
        <v>2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1</v>
      </c>
      <c r="AE1887" s="2">
        <v>0</v>
      </c>
      <c r="AF1887" s="2">
        <v>0</v>
      </c>
      <c r="AG1887" s="2">
        <v>0</v>
      </c>
      <c r="AH1887" s="2">
        <v>1</v>
      </c>
      <c r="AI1887" s="2">
        <v>1</v>
      </c>
      <c r="AJ1887" s="2">
        <v>0</v>
      </c>
      <c r="AK1887" s="2">
        <v>0</v>
      </c>
      <c r="AL1887" s="2">
        <v>0</v>
      </c>
      <c r="AM1887" s="2">
        <v>0</v>
      </c>
      <c r="AN1887" s="2">
        <v>1</v>
      </c>
      <c r="AO1887" s="2">
        <v>0</v>
      </c>
      <c r="AP1887" s="2">
        <v>0</v>
      </c>
      <c r="AQ1887" s="2">
        <v>0</v>
      </c>
      <c r="AR1887" s="2">
        <v>1</v>
      </c>
      <c r="AS1887" s="2">
        <v>0</v>
      </c>
      <c r="AT1887" s="2">
        <v>0</v>
      </c>
      <c r="AU1887" s="2">
        <v>0</v>
      </c>
      <c r="AV1887" s="2">
        <v>1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1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75</v>
      </c>
      <c r="CG1887" s="2">
        <v>25</v>
      </c>
      <c r="CH1887" s="2">
        <v>50</v>
      </c>
      <c r="CI1887" s="2">
        <v>0</v>
      </c>
      <c r="CJ1887" s="2">
        <v>10</v>
      </c>
      <c r="CK1887" s="2">
        <v>0</v>
      </c>
      <c r="CL1887" s="2">
        <v>15</v>
      </c>
      <c r="CM1887" s="2">
        <v>0</v>
      </c>
      <c r="CN1887" s="2">
        <v>50</v>
      </c>
      <c r="CO1887" s="2">
        <v>0</v>
      </c>
      <c r="CP1887" s="2">
        <v>10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50</v>
      </c>
      <c r="DC1887" s="2">
        <v>0</v>
      </c>
      <c r="DD1887" s="2">
        <v>10</v>
      </c>
      <c r="DE1887" s="2">
        <v>0</v>
      </c>
      <c r="DF1887" s="2">
        <v>15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  <c r="DX1887" s="2">
        <v>0</v>
      </c>
      <c r="DY1887" s="2">
        <v>0</v>
      </c>
      <c r="DZ1887" s="2">
        <v>0</v>
      </c>
      <c r="EA1887" s="2">
        <v>0</v>
      </c>
      <c r="EB1887" s="2">
        <v>0</v>
      </c>
      <c r="EC1887" s="2">
        <v>0</v>
      </c>
      <c r="ED1887" s="2">
        <v>50</v>
      </c>
      <c r="EE1887" s="2">
        <v>0</v>
      </c>
      <c r="EF1887" s="2">
        <v>0</v>
      </c>
      <c r="EG1887" s="2">
        <v>0</v>
      </c>
      <c r="EH1887" s="2">
        <v>0</v>
      </c>
      <c r="EI1887" s="2">
        <v>0</v>
      </c>
      <c r="EJ1887" s="2">
        <v>0</v>
      </c>
      <c r="EK1887" s="2">
        <v>0</v>
      </c>
      <c r="EL1887" s="2">
        <v>0</v>
      </c>
      <c r="EM1887" s="2">
        <v>0</v>
      </c>
      <c r="EN1887" s="2">
        <v>0</v>
      </c>
      <c r="EO1887" s="2">
        <v>0</v>
      </c>
      <c r="EP1887" s="2">
        <v>0</v>
      </c>
      <c r="EQ1887" s="2">
        <v>0</v>
      </c>
      <c r="ER1887" s="2">
        <v>0</v>
      </c>
      <c r="ES1887" s="2">
        <v>0</v>
      </c>
      <c r="ET1887" s="2">
        <v>0</v>
      </c>
      <c r="EU1887" s="2">
        <v>0</v>
      </c>
      <c r="EV1887" s="2">
        <v>0</v>
      </c>
      <c r="EW1887" s="2">
        <v>0</v>
      </c>
      <c r="EX1887" s="2">
        <v>0</v>
      </c>
      <c r="EY1887" s="2">
        <v>0</v>
      </c>
      <c r="EZ1887" s="2">
        <v>0</v>
      </c>
      <c r="FA1887" s="2">
        <v>0</v>
      </c>
      <c r="FB1887" s="2">
        <v>0</v>
      </c>
      <c r="FC1887" s="2">
        <v>10</v>
      </c>
      <c r="FD1887" s="2">
        <v>0</v>
      </c>
      <c r="FE1887" s="2">
        <v>0</v>
      </c>
      <c r="FF1887" s="2">
        <v>0</v>
      </c>
      <c r="FG1887" s="2">
        <v>0</v>
      </c>
      <c r="FH1887" s="2">
        <v>0</v>
      </c>
      <c r="FI1887" s="2">
        <v>0</v>
      </c>
      <c r="FJ1887" s="2">
        <v>0</v>
      </c>
      <c r="FK1887" s="2">
        <v>0</v>
      </c>
      <c r="FL1887" s="2">
        <v>0</v>
      </c>
      <c r="FM1887" s="2">
        <v>0</v>
      </c>
      <c r="FN1887" s="2">
        <v>0</v>
      </c>
      <c r="FO1887" s="2">
        <v>0</v>
      </c>
      <c r="FP1887" s="2">
        <v>0</v>
      </c>
      <c r="FQ1887" s="2">
        <v>0</v>
      </c>
      <c r="FR1887" s="2">
        <v>0</v>
      </c>
      <c r="FS1887" s="2">
        <v>0</v>
      </c>
      <c r="FT1887" s="2">
        <v>15</v>
      </c>
      <c r="FU1887" s="2">
        <v>0</v>
      </c>
      <c r="FV1887" s="2">
        <v>0</v>
      </c>
      <c r="FW1887" s="2">
        <v>0</v>
      </c>
      <c r="FX1887" s="2">
        <v>0</v>
      </c>
      <c r="FY1887" s="2">
        <v>0</v>
      </c>
      <c r="FZ1887" s="2">
        <v>0</v>
      </c>
      <c r="GA1887" s="2">
        <v>0</v>
      </c>
      <c r="GB1887" s="2">
        <v>0</v>
      </c>
      <c r="GC1887" s="2">
        <v>0</v>
      </c>
      <c r="GD1887" s="2">
        <v>75</v>
      </c>
      <c r="GE1887" s="2">
        <v>4</v>
      </c>
      <c r="GF1887" s="2" t="s">
        <v>188</v>
      </c>
    </row>
    <row r="1888" spans="1:188" x14ac:dyDescent="0.7">
      <c r="A1888" s="2">
        <v>1868105</v>
      </c>
      <c r="B1888" s="2" t="s">
        <v>2074</v>
      </c>
      <c r="C1888" s="3">
        <v>41275</v>
      </c>
      <c r="D1888" s="2">
        <v>6</v>
      </c>
      <c r="E1888" s="2">
        <v>3</v>
      </c>
      <c r="F1888" s="2">
        <v>1</v>
      </c>
      <c r="G1888" s="2">
        <v>3</v>
      </c>
      <c r="H1888" s="2">
        <v>1</v>
      </c>
      <c r="I1888" s="2">
        <v>0</v>
      </c>
      <c r="J1888" s="2">
        <v>1</v>
      </c>
      <c r="K1888" s="2">
        <v>0</v>
      </c>
      <c r="L1888" s="2">
        <v>1</v>
      </c>
      <c r="M1888" s="2">
        <v>1</v>
      </c>
      <c r="N1888" s="2">
        <v>0</v>
      </c>
      <c r="O1888" s="2">
        <v>1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1</v>
      </c>
      <c r="AE1888" s="2">
        <v>0</v>
      </c>
      <c r="AF1888" s="2">
        <v>0</v>
      </c>
      <c r="AG1888" s="2">
        <v>0</v>
      </c>
      <c r="AH1888" s="2">
        <v>1</v>
      </c>
      <c r="AI1888" s="2">
        <v>1</v>
      </c>
      <c r="AJ1888" s="2">
        <v>0</v>
      </c>
      <c r="AK1888" s="2">
        <v>0</v>
      </c>
      <c r="AL1888" s="2">
        <v>0</v>
      </c>
      <c r="AM1888" s="2">
        <v>0</v>
      </c>
      <c r="AN1888" s="2">
        <v>1</v>
      </c>
      <c r="AO1888" s="2">
        <v>0</v>
      </c>
      <c r="AP1888" s="2">
        <v>0</v>
      </c>
      <c r="AQ1888" s="2">
        <v>0</v>
      </c>
      <c r="AR1888" s="2">
        <v>1</v>
      </c>
      <c r="AS1888" s="2">
        <v>0</v>
      </c>
      <c r="AT1888" s="2">
        <v>0</v>
      </c>
      <c r="AU1888" s="2">
        <v>0</v>
      </c>
      <c r="AV1888" s="2">
        <v>1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70</v>
      </c>
      <c r="CG1888" s="2">
        <v>60</v>
      </c>
      <c r="CH1888" s="2">
        <v>10</v>
      </c>
      <c r="CI1888" s="2">
        <v>0</v>
      </c>
      <c r="CJ1888" s="2">
        <v>10</v>
      </c>
      <c r="CK1888" s="2">
        <v>0</v>
      </c>
      <c r="CL1888" s="2">
        <v>50</v>
      </c>
      <c r="CM1888" s="2">
        <v>0</v>
      </c>
      <c r="CN1888" s="2">
        <v>10</v>
      </c>
      <c r="CO1888" s="2">
        <v>0</v>
      </c>
      <c r="CP1888" s="2">
        <v>10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2">
        <v>10</v>
      </c>
      <c r="DC1888" s="2">
        <v>0</v>
      </c>
      <c r="DD1888" s="2">
        <v>10</v>
      </c>
      <c r="DE1888" s="2">
        <v>0</v>
      </c>
      <c r="DF1888" s="2">
        <v>50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0</v>
      </c>
      <c r="DZ1888" s="2">
        <v>0</v>
      </c>
      <c r="EA1888" s="2">
        <v>0</v>
      </c>
      <c r="EB1888" s="2">
        <v>0</v>
      </c>
      <c r="EC1888" s="2">
        <v>0</v>
      </c>
      <c r="ED1888" s="2">
        <v>0</v>
      </c>
      <c r="EE1888" s="2">
        <v>10</v>
      </c>
      <c r="EF1888" s="2">
        <v>0</v>
      </c>
      <c r="EG1888" s="2">
        <v>0</v>
      </c>
      <c r="EH1888" s="2">
        <v>0</v>
      </c>
      <c r="EI1888" s="2">
        <v>0</v>
      </c>
      <c r="EJ1888" s="2">
        <v>0</v>
      </c>
      <c r="EK1888" s="2">
        <v>0</v>
      </c>
      <c r="EL1888" s="2">
        <v>0</v>
      </c>
      <c r="EM1888" s="2">
        <v>0</v>
      </c>
      <c r="EN1888" s="2">
        <v>0</v>
      </c>
      <c r="EO1888" s="2">
        <v>0</v>
      </c>
      <c r="EP1888" s="2">
        <v>0</v>
      </c>
      <c r="EQ1888" s="2">
        <v>0</v>
      </c>
      <c r="ER1888" s="2">
        <v>0</v>
      </c>
      <c r="ES1888" s="2">
        <v>0</v>
      </c>
      <c r="ET1888" s="2">
        <v>0</v>
      </c>
      <c r="EU1888" s="2">
        <v>0</v>
      </c>
      <c r="EV1888" s="2">
        <v>0</v>
      </c>
      <c r="EW1888" s="2">
        <v>0</v>
      </c>
      <c r="EX1888" s="2">
        <v>0</v>
      </c>
      <c r="EY1888" s="2">
        <v>0</v>
      </c>
      <c r="EZ1888" s="2">
        <v>0</v>
      </c>
      <c r="FA1888" s="2">
        <v>10</v>
      </c>
      <c r="FB1888" s="2">
        <v>0</v>
      </c>
      <c r="FC1888" s="2">
        <v>0</v>
      </c>
      <c r="FD1888" s="2">
        <v>0</v>
      </c>
      <c r="FE1888" s="2">
        <v>0</v>
      </c>
      <c r="FF1888" s="2">
        <v>0</v>
      </c>
      <c r="FG1888" s="2">
        <v>0</v>
      </c>
      <c r="FH1888" s="2">
        <v>0</v>
      </c>
      <c r="FI1888" s="2">
        <v>0</v>
      </c>
      <c r="FJ1888" s="2">
        <v>0</v>
      </c>
      <c r="FK1888" s="2">
        <v>0</v>
      </c>
      <c r="FL1888" s="2">
        <v>0</v>
      </c>
      <c r="FM1888" s="2">
        <v>0</v>
      </c>
      <c r="FN1888" s="2">
        <v>0</v>
      </c>
      <c r="FO1888" s="2">
        <v>0</v>
      </c>
      <c r="FP1888" s="2">
        <v>0</v>
      </c>
      <c r="FQ1888" s="2">
        <v>0</v>
      </c>
      <c r="FR1888" s="2">
        <v>50</v>
      </c>
      <c r="FS1888" s="2">
        <v>0</v>
      </c>
      <c r="FT1888" s="2">
        <v>0</v>
      </c>
      <c r="FU1888" s="2">
        <v>0</v>
      </c>
      <c r="FV1888" s="2">
        <v>0</v>
      </c>
      <c r="FW1888" s="2">
        <v>0</v>
      </c>
      <c r="FX1888" s="2">
        <v>0</v>
      </c>
      <c r="FY1888" s="2">
        <v>0</v>
      </c>
      <c r="FZ1888" s="2">
        <v>0</v>
      </c>
      <c r="GA1888" s="2">
        <v>0</v>
      </c>
      <c r="GB1888" s="2">
        <v>0</v>
      </c>
      <c r="GC1888" s="2">
        <v>0</v>
      </c>
      <c r="GD1888" s="2">
        <v>70</v>
      </c>
      <c r="GE1888" s="2">
        <v>3</v>
      </c>
      <c r="GF1888" s="2" t="s">
        <v>188</v>
      </c>
    </row>
    <row r="1889" spans="1:188" x14ac:dyDescent="0.7">
      <c r="A1889" s="2">
        <v>1869068</v>
      </c>
      <c r="B1889" s="2" t="s">
        <v>2075</v>
      </c>
      <c r="C1889" s="3">
        <v>41275</v>
      </c>
      <c r="D1889" s="2">
        <v>6</v>
      </c>
      <c r="E1889" s="2">
        <v>3</v>
      </c>
      <c r="F1889" s="2">
        <v>1</v>
      </c>
      <c r="G1889" s="2">
        <v>3</v>
      </c>
      <c r="H1889" s="2">
        <v>2</v>
      </c>
      <c r="I1889" s="2">
        <v>0</v>
      </c>
      <c r="J1889" s="2">
        <v>2</v>
      </c>
      <c r="K1889" s="2">
        <v>0</v>
      </c>
      <c r="L1889" s="2">
        <v>1</v>
      </c>
      <c r="M1889" s="2">
        <v>2</v>
      </c>
      <c r="N1889" s="2">
        <v>0</v>
      </c>
      <c r="O1889" s="2">
        <v>2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1</v>
      </c>
      <c r="AE1889" s="2">
        <v>0</v>
      </c>
      <c r="AF1889" s="2">
        <v>0</v>
      </c>
      <c r="AG1889" s="2">
        <v>0</v>
      </c>
      <c r="AH1889" s="2">
        <v>1</v>
      </c>
      <c r="AI1889" s="2">
        <v>1</v>
      </c>
      <c r="AJ1889" s="2">
        <v>0</v>
      </c>
      <c r="AK1889" s="2">
        <v>0</v>
      </c>
      <c r="AL1889" s="2">
        <v>0</v>
      </c>
      <c r="AM1889" s="2">
        <v>0</v>
      </c>
      <c r="AN1889" s="2">
        <v>1</v>
      </c>
      <c r="AO1889" s="2">
        <v>0</v>
      </c>
      <c r="AP1889" s="2">
        <v>0</v>
      </c>
      <c r="AQ1889" s="2">
        <v>0</v>
      </c>
      <c r="AR1889" s="2">
        <v>1</v>
      </c>
      <c r="AS1889" s="2">
        <v>0</v>
      </c>
      <c r="AT1889" s="2">
        <v>0</v>
      </c>
      <c r="AU1889" s="2">
        <v>0</v>
      </c>
      <c r="AV1889" s="2">
        <v>1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274</v>
      </c>
      <c r="CG1889" s="2">
        <v>174</v>
      </c>
      <c r="CH1889" s="2">
        <v>100</v>
      </c>
      <c r="CI1889" s="2">
        <v>0</v>
      </c>
      <c r="CJ1889" s="2">
        <v>75</v>
      </c>
      <c r="CK1889" s="2">
        <v>0</v>
      </c>
      <c r="CL1889" s="2">
        <v>99</v>
      </c>
      <c r="CM1889" s="2">
        <v>0</v>
      </c>
      <c r="CN1889" s="2">
        <v>100</v>
      </c>
      <c r="CO1889" s="2">
        <v>0</v>
      </c>
      <c r="CP1889" s="2">
        <v>75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100</v>
      </c>
      <c r="DC1889" s="2">
        <v>0</v>
      </c>
      <c r="DD1889" s="2">
        <v>75</v>
      </c>
      <c r="DE1889" s="2">
        <v>0</v>
      </c>
      <c r="DF1889" s="2">
        <v>99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  <c r="DX1889" s="2">
        <v>50</v>
      </c>
      <c r="DY1889" s="2">
        <v>0</v>
      </c>
      <c r="DZ1889" s="2">
        <v>0</v>
      </c>
      <c r="EA1889" s="2">
        <v>0</v>
      </c>
      <c r="EB1889" s="2">
        <v>0</v>
      </c>
      <c r="EC1889" s="2">
        <v>0</v>
      </c>
      <c r="ED1889" s="2">
        <v>0</v>
      </c>
      <c r="EE1889" s="2">
        <v>0</v>
      </c>
      <c r="EF1889" s="2">
        <v>50</v>
      </c>
      <c r="EG1889" s="2">
        <v>0</v>
      </c>
      <c r="EH1889" s="2">
        <v>0</v>
      </c>
      <c r="EI1889" s="2">
        <v>0</v>
      </c>
      <c r="EJ1889" s="2">
        <v>0</v>
      </c>
      <c r="EK1889" s="2">
        <v>0</v>
      </c>
      <c r="EL1889" s="2">
        <v>0</v>
      </c>
      <c r="EM1889" s="2">
        <v>0</v>
      </c>
      <c r="EN1889" s="2">
        <v>0</v>
      </c>
      <c r="EO1889" s="2">
        <v>0</v>
      </c>
      <c r="EP1889" s="2">
        <v>0</v>
      </c>
      <c r="EQ1889" s="2">
        <v>0</v>
      </c>
      <c r="ER1889" s="2">
        <v>0</v>
      </c>
      <c r="ES1889" s="2">
        <v>0</v>
      </c>
      <c r="ET1889" s="2">
        <v>0</v>
      </c>
      <c r="EU1889" s="2">
        <v>25</v>
      </c>
      <c r="EV1889" s="2">
        <v>0</v>
      </c>
      <c r="EW1889" s="2">
        <v>0</v>
      </c>
      <c r="EX1889" s="2">
        <v>0</v>
      </c>
      <c r="EY1889" s="2">
        <v>0</v>
      </c>
      <c r="EZ1889" s="2">
        <v>0</v>
      </c>
      <c r="FA1889" s="2">
        <v>0</v>
      </c>
      <c r="FB1889" s="2">
        <v>0</v>
      </c>
      <c r="FC1889" s="2">
        <v>0</v>
      </c>
      <c r="FD1889" s="2">
        <v>0</v>
      </c>
      <c r="FE1889" s="2">
        <v>50</v>
      </c>
      <c r="FF1889" s="2">
        <v>0</v>
      </c>
      <c r="FG1889" s="2">
        <v>0</v>
      </c>
      <c r="FH1889" s="2">
        <v>0</v>
      </c>
      <c r="FI1889" s="2">
        <v>0</v>
      </c>
      <c r="FJ1889" s="2">
        <v>0</v>
      </c>
      <c r="FK1889" s="2">
        <v>0</v>
      </c>
      <c r="FL1889" s="2">
        <v>0</v>
      </c>
      <c r="FM1889" s="2">
        <v>0</v>
      </c>
      <c r="FN1889" s="2">
        <v>0</v>
      </c>
      <c r="FO1889" s="2">
        <v>0</v>
      </c>
      <c r="FP1889" s="2">
        <v>0</v>
      </c>
      <c r="FQ1889" s="2">
        <v>0</v>
      </c>
      <c r="FR1889" s="2">
        <v>0</v>
      </c>
      <c r="FS1889" s="2">
        <v>0</v>
      </c>
      <c r="FT1889" s="2">
        <v>0</v>
      </c>
      <c r="FU1889" s="2">
        <v>0</v>
      </c>
      <c r="FV1889" s="2">
        <v>0</v>
      </c>
      <c r="FW1889" s="2">
        <v>0</v>
      </c>
      <c r="FX1889" s="2">
        <v>0</v>
      </c>
      <c r="FY1889" s="2">
        <v>0</v>
      </c>
      <c r="FZ1889" s="2">
        <v>0</v>
      </c>
      <c r="GA1889" s="2">
        <v>0</v>
      </c>
      <c r="GB1889" s="2">
        <v>99</v>
      </c>
      <c r="GC1889" s="2">
        <v>0</v>
      </c>
      <c r="GD1889" s="2">
        <v>274</v>
      </c>
      <c r="GE1889" s="2">
        <v>5</v>
      </c>
      <c r="GF1889" s="2" t="s">
        <v>188</v>
      </c>
    </row>
    <row r="1890" spans="1:188" x14ac:dyDescent="0.7">
      <c r="A1890" s="2">
        <v>1872802</v>
      </c>
      <c r="B1890" s="2" t="s">
        <v>2076</v>
      </c>
      <c r="C1890" s="3">
        <v>41275</v>
      </c>
      <c r="D1890" s="2">
        <v>6</v>
      </c>
      <c r="E1890" s="2">
        <v>4</v>
      </c>
      <c r="F1890" s="2">
        <v>2</v>
      </c>
      <c r="G1890" s="2">
        <v>4</v>
      </c>
      <c r="H1890" s="2">
        <v>1</v>
      </c>
      <c r="I1890" s="2">
        <v>0</v>
      </c>
      <c r="J1890" s="2">
        <v>2</v>
      </c>
      <c r="K1890" s="2">
        <v>0</v>
      </c>
      <c r="L1890" s="2">
        <v>10</v>
      </c>
      <c r="M1890" s="2">
        <v>1</v>
      </c>
      <c r="N1890" s="2">
        <v>0</v>
      </c>
      <c r="O1890" s="2">
        <v>2</v>
      </c>
      <c r="P1890" s="2">
        <v>0</v>
      </c>
      <c r="Q1890" s="2">
        <v>10</v>
      </c>
      <c r="R1890" s="2">
        <v>0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1</v>
      </c>
      <c r="AI1890" s="2">
        <v>1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0</v>
      </c>
      <c r="AP1890" s="2">
        <v>0</v>
      </c>
      <c r="AQ1890" s="2">
        <v>0</v>
      </c>
      <c r="AR1890" s="2">
        <v>1</v>
      </c>
      <c r="AS1890" s="2">
        <v>0</v>
      </c>
      <c r="AT1890" s="2">
        <v>0</v>
      </c>
      <c r="AU1890" s="2">
        <v>0</v>
      </c>
      <c r="AV1890" s="2">
        <v>1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1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97.76</v>
      </c>
      <c r="CG1890" s="2">
        <v>266.16000000000003</v>
      </c>
      <c r="CH1890" s="2">
        <v>28</v>
      </c>
      <c r="CI1890" s="2">
        <v>0</v>
      </c>
      <c r="CJ1890" s="2">
        <v>69.760000000000005</v>
      </c>
      <c r="CK1890" s="2">
        <v>0</v>
      </c>
      <c r="CL1890" s="2">
        <v>196.4</v>
      </c>
      <c r="CM1890" s="2">
        <v>0</v>
      </c>
      <c r="CN1890" s="2">
        <v>28</v>
      </c>
      <c r="CO1890" s="2">
        <v>0</v>
      </c>
      <c r="CP1890" s="2">
        <v>69.760000000000005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28</v>
      </c>
      <c r="DC1890" s="2">
        <v>0</v>
      </c>
      <c r="DD1890" s="2">
        <v>69.760000000000005</v>
      </c>
      <c r="DE1890" s="2">
        <v>0</v>
      </c>
      <c r="DF1890" s="2">
        <v>196.4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">
        <v>0</v>
      </c>
      <c r="DX1890" s="2">
        <v>0</v>
      </c>
      <c r="DY1890" s="2">
        <v>0</v>
      </c>
      <c r="DZ1890" s="2">
        <v>0</v>
      </c>
      <c r="EA1890" s="2">
        <v>0</v>
      </c>
      <c r="EB1890" s="2">
        <v>28</v>
      </c>
      <c r="EC1890" s="2">
        <v>0</v>
      </c>
      <c r="ED1890" s="2">
        <v>0</v>
      </c>
      <c r="EE1890" s="2">
        <v>0</v>
      </c>
      <c r="EF1890" s="2">
        <v>0</v>
      </c>
      <c r="EG1890" s="2">
        <v>0</v>
      </c>
      <c r="EH1890" s="2">
        <v>0</v>
      </c>
      <c r="EI1890" s="2">
        <v>0</v>
      </c>
      <c r="EJ1890" s="2">
        <v>0</v>
      </c>
      <c r="EK1890" s="2">
        <v>0</v>
      </c>
      <c r="EL1890" s="2">
        <v>0</v>
      </c>
      <c r="EM1890" s="2">
        <v>0</v>
      </c>
      <c r="EN1890" s="2">
        <v>0</v>
      </c>
      <c r="EO1890" s="2">
        <v>0</v>
      </c>
      <c r="EP1890" s="2">
        <v>0</v>
      </c>
      <c r="EQ1890" s="2">
        <v>0</v>
      </c>
      <c r="ER1890" s="2">
        <v>0</v>
      </c>
      <c r="ES1890" s="2">
        <v>0</v>
      </c>
      <c r="ET1890" s="2">
        <v>0</v>
      </c>
      <c r="EU1890" s="2">
        <v>0</v>
      </c>
      <c r="EV1890" s="2">
        <v>0</v>
      </c>
      <c r="EW1890" s="2">
        <v>0</v>
      </c>
      <c r="EX1890" s="2">
        <v>0</v>
      </c>
      <c r="EY1890" s="2">
        <v>0</v>
      </c>
      <c r="EZ1890" s="2">
        <v>0</v>
      </c>
      <c r="FA1890" s="2">
        <v>0</v>
      </c>
      <c r="FB1890" s="2">
        <v>29</v>
      </c>
      <c r="FC1890" s="2">
        <v>0</v>
      </c>
      <c r="FD1890" s="2">
        <v>40.76</v>
      </c>
      <c r="FE1890" s="2">
        <v>0</v>
      </c>
      <c r="FF1890" s="2">
        <v>0</v>
      </c>
      <c r="FG1890" s="2">
        <v>0</v>
      </c>
      <c r="FH1890" s="2">
        <v>0</v>
      </c>
      <c r="FI1890" s="2">
        <v>0</v>
      </c>
      <c r="FJ1890" s="2">
        <v>0</v>
      </c>
      <c r="FK1890" s="2">
        <v>0</v>
      </c>
      <c r="FL1890" s="2">
        <v>0</v>
      </c>
      <c r="FM1890" s="2">
        <v>0</v>
      </c>
      <c r="FN1890" s="2">
        <v>0</v>
      </c>
      <c r="FO1890" s="2">
        <v>0</v>
      </c>
      <c r="FP1890" s="2">
        <v>0</v>
      </c>
      <c r="FQ1890" s="2">
        <v>0</v>
      </c>
      <c r="FR1890" s="2">
        <v>40</v>
      </c>
      <c r="FS1890" s="2">
        <v>0</v>
      </c>
      <c r="FT1890" s="2">
        <v>15</v>
      </c>
      <c r="FU1890" s="2">
        <v>0</v>
      </c>
      <c r="FV1890" s="2">
        <v>0</v>
      </c>
      <c r="FW1890" s="2">
        <v>69.900000000000006</v>
      </c>
      <c r="FX1890" s="2">
        <v>35</v>
      </c>
      <c r="FY1890" s="2">
        <v>36.5</v>
      </c>
      <c r="FZ1890" s="2">
        <v>0</v>
      </c>
      <c r="GA1890" s="2">
        <v>0</v>
      </c>
      <c r="GB1890" s="2">
        <v>0</v>
      </c>
      <c r="GC1890" s="2">
        <v>0</v>
      </c>
      <c r="GD1890" s="2">
        <v>294.16000000000003</v>
      </c>
      <c r="GE1890" s="2">
        <v>13</v>
      </c>
      <c r="GF1890" s="2" t="s">
        <v>188</v>
      </c>
    </row>
    <row r="1891" spans="1:188" x14ac:dyDescent="0.7">
      <c r="A1891" s="2">
        <v>1873470</v>
      </c>
      <c r="B1891" s="2" t="s">
        <v>2077</v>
      </c>
      <c r="C1891" s="3">
        <v>41275</v>
      </c>
      <c r="D1891" s="2">
        <v>6</v>
      </c>
      <c r="E1891" s="2">
        <v>3</v>
      </c>
      <c r="F1891" s="2">
        <v>1</v>
      </c>
      <c r="G1891" s="2">
        <v>3</v>
      </c>
      <c r="H1891" s="2">
        <v>1</v>
      </c>
      <c r="I1891" s="2">
        <v>0</v>
      </c>
      <c r="J1891" s="2">
        <v>1</v>
      </c>
      <c r="K1891" s="2">
        <v>0</v>
      </c>
      <c r="L1891" s="2">
        <v>1</v>
      </c>
      <c r="M1891" s="2">
        <v>1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1</v>
      </c>
      <c r="AE1891" s="2">
        <v>0</v>
      </c>
      <c r="AF1891" s="2">
        <v>0</v>
      </c>
      <c r="AG1891" s="2">
        <v>0</v>
      </c>
      <c r="AH1891" s="2">
        <v>1</v>
      </c>
      <c r="AI1891" s="2">
        <v>1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0</v>
      </c>
      <c r="AP1891" s="2">
        <v>0</v>
      </c>
      <c r="AQ1891" s="2">
        <v>0</v>
      </c>
      <c r="AR1891" s="2">
        <v>1</v>
      </c>
      <c r="AS1891" s="2">
        <v>0</v>
      </c>
      <c r="AT1891" s="2">
        <v>0</v>
      </c>
      <c r="AU1891" s="2">
        <v>0</v>
      </c>
      <c r="AV1891" s="2">
        <v>1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125</v>
      </c>
      <c r="CG1891" s="2">
        <v>100</v>
      </c>
      <c r="CH1891" s="2">
        <v>25</v>
      </c>
      <c r="CI1891" s="2">
        <v>0</v>
      </c>
      <c r="CJ1891" s="2">
        <v>50</v>
      </c>
      <c r="CK1891" s="2">
        <v>0</v>
      </c>
      <c r="CL1891" s="2">
        <v>50</v>
      </c>
      <c r="CM1891" s="2">
        <v>0</v>
      </c>
      <c r="CN1891" s="2">
        <v>25</v>
      </c>
      <c r="CO1891" s="2">
        <v>0</v>
      </c>
      <c r="CP1891" s="2">
        <v>50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25</v>
      </c>
      <c r="DC1891" s="2">
        <v>0</v>
      </c>
      <c r="DD1891" s="2">
        <v>50</v>
      </c>
      <c r="DE1891" s="2">
        <v>0</v>
      </c>
      <c r="DF1891" s="2">
        <v>50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0</v>
      </c>
      <c r="DZ1891" s="2">
        <v>0</v>
      </c>
      <c r="EA1891" s="2">
        <v>0</v>
      </c>
      <c r="EB1891" s="2">
        <v>25</v>
      </c>
      <c r="EC1891" s="2">
        <v>0</v>
      </c>
      <c r="ED1891" s="2">
        <v>0</v>
      </c>
      <c r="EE1891" s="2">
        <v>0</v>
      </c>
      <c r="EF1891" s="2">
        <v>0</v>
      </c>
      <c r="EG1891" s="2">
        <v>0</v>
      </c>
      <c r="EH1891" s="2">
        <v>0</v>
      </c>
      <c r="EI1891" s="2">
        <v>0</v>
      </c>
      <c r="EJ1891" s="2">
        <v>0</v>
      </c>
      <c r="EK1891" s="2">
        <v>0</v>
      </c>
      <c r="EL1891" s="2">
        <v>0</v>
      </c>
      <c r="EM1891" s="2">
        <v>0</v>
      </c>
      <c r="EN1891" s="2">
        <v>0</v>
      </c>
      <c r="EO1891" s="2">
        <v>0</v>
      </c>
      <c r="EP1891" s="2">
        <v>0</v>
      </c>
      <c r="EQ1891" s="2">
        <v>0</v>
      </c>
      <c r="ER1891" s="2">
        <v>0</v>
      </c>
      <c r="ES1891" s="2">
        <v>0</v>
      </c>
      <c r="ET1891" s="2">
        <v>0</v>
      </c>
      <c r="EU1891" s="2">
        <v>0</v>
      </c>
      <c r="EV1891" s="2">
        <v>0</v>
      </c>
      <c r="EW1891" s="2">
        <v>0</v>
      </c>
      <c r="EX1891" s="2">
        <v>0</v>
      </c>
      <c r="EY1891" s="2">
        <v>0</v>
      </c>
      <c r="EZ1891" s="2">
        <v>0</v>
      </c>
      <c r="FA1891" s="2">
        <v>0</v>
      </c>
      <c r="FB1891" s="2">
        <v>50</v>
      </c>
      <c r="FC1891" s="2">
        <v>0</v>
      </c>
      <c r="FD1891" s="2">
        <v>0</v>
      </c>
      <c r="FE1891" s="2">
        <v>0</v>
      </c>
      <c r="FF1891" s="2">
        <v>0</v>
      </c>
      <c r="FG1891" s="2">
        <v>0</v>
      </c>
      <c r="FH1891" s="2">
        <v>0</v>
      </c>
      <c r="FI1891" s="2">
        <v>0</v>
      </c>
      <c r="FJ1891" s="2">
        <v>0</v>
      </c>
      <c r="FK1891" s="2">
        <v>0</v>
      </c>
      <c r="FL1891" s="2">
        <v>0</v>
      </c>
      <c r="FM1891" s="2">
        <v>0</v>
      </c>
      <c r="FN1891" s="2">
        <v>0</v>
      </c>
      <c r="FO1891" s="2">
        <v>0</v>
      </c>
      <c r="FP1891" s="2">
        <v>0</v>
      </c>
      <c r="FQ1891" s="2">
        <v>0</v>
      </c>
      <c r="FR1891" s="2">
        <v>0</v>
      </c>
      <c r="FS1891" s="2">
        <v>0</v>
      </c>
      <c r="FT1891" s="2">
        <v>50</v>
      </c>
      <c r="FU1891" s="2">
        <v>0</v>
      </c>
      <c r="FV1891" s="2">
        <v>0</v>
      </c>
      <c r="FW1891" s="2">
        <v>0</v>
      </c>
      <c r="FX1891" s="2">
        <v>0</v>
      </c>
      <c r="FY1891" s="2">
        <v>0</v>
      </c>
      <c r="FZ1891" s="2">
        <v>0</v>
      </c>
      <c r="GA1891" s="2">
        <v>0</v>
      </c>
      <c r="GB1891" s="2">
        <v>0</v>
      </c>
      <c r="GC1891" s="2">
        <v>0</v>
      </c>
      <c r="GD1891" s="2">
        <v>125</v>
      </c>
      <c r="GE1891" s="2">
        <v>3</v>
      </c>
      <c r="GF1891" s="2" t="s">
        <v>188</v>
      </c>
    </row>
    <row r="1892" spans="1:188" x14ac:dyDescent="0.7">
      <c r="A1892" s="2">
        <v>1873471</v>
      </c>
      <c r="B1892" s="2" t="s">
        <v>2078</v>
      </c>
      <c r="C1892" s="3">
        <v>41640</v>
      </c>
      <c r="D1892" s="2">
        <v>5</v>
      </c>
      <c r="E1892" s="2">
        <v>3</v>
      </c>
      <c r="F1892" s="2">
        <v>1</v>
      </c>
      <c r="G1892" s="2">
        <v>3</v>
      </c>
      <c r="H1892" s="2">
        <v>0</v>
      </c>
      <c r="I1892" s="2">
        <v>2</v>
      </c>
      <c r="J1892" s="2">
        <v>0</v>
      </c>
      <c r="K1892" s="2">
        <v>1</v>
      </c>
      <c r="L1892" s="2">
        <v>0</v>
      </c>
      <c r="M1892" s="2">
        <v>2</v>
      </c>
      <c r="N1892" s="2">
        <v>0</v>
      </c>
      <c r="O1892" s="2">
        <v>1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1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1</v>
      </c>
      <c r="AI1892" s="2">
        <v>1</v>
      </c>
      <c r="AJ1892" s="2">
        <v>0</v>
      </c>
      <c r="AK1892" s="2">
        <v>0</v>
      </c>
      <c r="AL1892" s="2">
        <v>0</v>
      </c>
      <c r="AM1892" s="2">
        <v>0</v>
      </c>
      <c r="AN1892" s="2">
        <v>1</v>
      </c>
      <c r="AO1892" s="2">
        <v>0</v>
      </c>
      <c r="AP1892" s="2">
        <v>0</v>
      </c>
      <c r="AQ1892" s="2">
        <v>0</v>
      </c>
      <c r="AR1892" s="2">
        <v>1</v>
      </c>
      <c r="AS1892" s="2">
        <v>0</v>
      </c>
      <c r="AT1892" s="2">
        <v>0</v>
      </c>
      <c r="AU1892" s="2">
        <v>0</v>
      </c>
      <c r="AV1892" s="2">
        <v>1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188.24</v>
      </c>
      <c r="CG1892" s="2">
        <v>150</v>
      </c>
      <c r="CH1892" s="2">
        <v>0</v>
      </c>
      <c r="CI1892" s="2">
        <v>138.24</v>
      </c>
      <c r="CJ1892" s="2">
        <v>0</v>
      </c>
      <c r="CK1892" s="2">
        <v>50</v>
      </c>
      <c r="CL1892" s="2">
        <v>0</v>
      </c>
      <c r="CM1892" s="2">
        <v>0</v>
      </c>
      <c r="CN1892" s="2">
        <v>0</v>
      </c>
      <c r="CO1892" s="2">
        <v>138.24</v>
      </c>
      <c r="CP1892" s="2">
        <v>0</v>
      </c>
      <c r="CQ1892" s="2">
        <v>50</v>
      </c>
      <c r="CR1892" s="2">
        <v>0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2">
        <v>138.24</v>
      </c>
      <c r="DC1892" s="2">
        <v>0</v>
      </c>
      <c r="DD1892" s="2">
        <v>50</v>
      </c>
      <c r="DE1892" s="2">
        <v>0</v>
      </c>
      <c r="DF1892" s="2">
        <v>100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">
        <v>0</v>
      </c>
      <c r="DX1892" s="2">
        <v>0</v>
      </c>
      <c r="DY1892" s="2">
        <v>0</v>
      </c>
      <c r="DZ1892" s="2">
        <v>0</v>
      </c>
      <c r="EA1892" s="2">
        <v>0</v>
      </c>
      <c r="EB1892" s="2">
        <v>0</v>
      </c>
      <c r="EC1892" s="2">
        <v>0</v>
      </c>
      <c r="ED1892" s="2">
        <v>0</v>
      </c>
      <c r="EE1892" s="2">
        <v>0</v>
      </c>
      <c r="EF1892" s="2">
        <v>0</v>
      </c>
      <c r="EG1892" s="2">
        <v>0</v>
      </c>
      <c r="EH1892" s="2">
        <v>0</v>
      </c>
      <c r="EI1892" s="2">
        <v>0</v>
      </c>
      <c r="EJ1892" s="2">
        <v>0</v>
      </c>
      <c r="EK1892" s="2">
        <v>0</v>
      </c>
      <c r="EL1892" s="2">
        <v>0</v>
      </c>
      <c r="EM1892" s="2">
        <v>0</v>
      </c>
      <c r="EN1892" s="2">
        <v>0</v>
      </c>
      <c r="EO1892" s="2">
        <v>0</v>
      </c>
      <c r="EP1892" s="2">
        <v>0</v>
      </c>
      <c r="EQ1892" s="2">
        <v>0</v>
      </c>
      <c r="ER1892" s="2">
        <v>0</v>
      </c>
      <c r="ES1892" s="2">
        <v>138.24</v>
      </c>
      <c r="ET1892" s="2">
        <v>0</v>
      </c>
      <c r="EU1892" s="2">
        <v>0</v>
      </c>
      <c r="EV1892" s="2">
        <v>0</v>
      </c>
      <c r="EW1892" s="2">
        <v>0</v>
      </c>
      <c r="EX1892" s="2">
        <v>0</v>
      </c>
      <c r="EY1892" s="2">
        <v>0</v>
      </c>
      <c r="EZ1892" s="2">
        <v>0</v>
      </c>
      <c r="FA1892" s="2">
        <v>0</v>
      </c>
      <c r="FB1892" s="2">
        <v>0</v>
      </c>
      <c r="FC1892" s="2">
        <v>0</v>
      </c>
      <c r="FD1892" s="2">
        <v>0</v>
      </c>
      <c r="FE1892" s="2">
        <v>0</v>
      </c>
      <c r="FF1892" s="2">
        <v>0</v>
      </c>
      <c r="FG1892" s="2">
        <v>0</v>
      </c>
      <c r="FH1892" s="2">
        <v>0</v>
      </c>
      <c r="FI1892" s="2">
        <v>0</v>
      </c>
      <c r="FJ1892" s="2">
        <v>0</v>
      </c>
      <c r="FK1892" s="2">
        <v>50</v>
      </c>
      <c r="FL1892" s="2">
        <v>0</v>
      </c>
      <c r="FM1892" s="2">
        <v>0</v>
      </c>
      <c r="FN1892" s="2">
        <v>0</v>
      </c>
      <c r="FO1892" s="2">
        <v>0</v>
      </c>
      <c r="FP1892" s="2">
        <v>0</v>
      </c>
      <c r="FQ1892" s="2">
        <v>0</v>
      </c>
      <c r="FR1892" s="2">
        <v>0</v>
      </c>
      <c r="FS1892" s="2">
        <v>0</v>
      </c>
      <c r="FT1892" s="2">
        <v>0</v>
      </c>
      <c r="FU1892" s="2">
        <v>0</v>
      </c>
      <c r="FV1892" s="2">
        <v>0</v>
      </c>
      <c r="FW1892" s="2">
        <v>0</v>
      </c>
      <c r="FX1892" s="2">
        <v>0</v>
      </c>
      <c r="FY1892" s="2">
        <v>0</v>
      </c>
      <c r="FZ1892" s="2">
        <v>0</v>
      </c>
      <c r="GA1892" s="2">
        <v>0</v>
      </c>
      <c r="GB1892" s="2">
        <v>0</v>
      </c>
      <c r="GC1892" s="2">
        <v>0</v>
      </c>
      <c r="GD1892" s="2">
        <v>188.24</v>
      </c>
      <c r="GE1892" s="2">
        <v>3</v>
      </c>
      <c r="GF1892" s="2" t="s">
        <v>188</v>
      </c>
    </row>
    <row r="1893" spans="1:188" x14ac:dyDescent="0.7">
      <c r="A1893" s="2">
        <v>1874355</v>
      </c>
      <c r="B1893" s="2" t="s">
        <v>2079</v>
      </c>
      <c r="C1893" s="3">
        <v>41275</v>
      </c>
      <c r="D1893" s="2">
        <v>6</v>
      </c>
      <c r="E1893" s="2">
        <v>3</v>
      </c>
      <c r="F1893" s="2">
        <v>1</v>
      </c>
      <c r="G1893" s="2">
        <v>3</v>
      </c>
      <c r="H1893" s="2">
        <v>3</v>
      </c>
      <c r="I1893" s="2">
        <v>0</v>
      </c>
      <c r="J1893" s="2">
        <v>3</v>
      </c>
      <c r="K1893" s="2">
        <v>0</v>
      </c>
      <c r="L1893" s="2">
        <v>2</v>
      </c>
      <c r="M1893" s="2">
        <v>3</v>
      </c>
      <c r="N1893" s="2">
        <v>0</v>
      </c>
      <c r="O1893" s="2">
        <v>3</v>
      </c>
      <c r="P1893" s="2">
        <v>0</v>
      </c>
      <c r="Q1893" s="2">
        <v>2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0</v>
      </c>
      <c r="AF1893" s="2">
        <v>0</v>
      </c>
      <c r="AG1893" s="2">
        <v>0</v>
      </c>
      <c r="AH1893" s="2">
        <v>1</v>
      </c>
      <c r="AI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1</v>
      </c>
      <c r="AO1893" s="2">
        <v>0</v>
      </c>
      <c r="AP1893" s="2">
        <v>0</v>
      </c>
      <c r="AQ1893" s="2">
        <v>0</v>
      </c>
      <c r="AR1893" s="2">
        <v>1</v>
      </c>
      <c r="AS1893" s="2">
        <v>0</v>
      </c>
      <c r="AT1893" s="2">
        <v>0</v>
      </c>
      <c r="AU1893" s="2">
        <v>0</v>
      </c>
      <c r="AV1893" s="2">
        <v>1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1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135</v>
      </c>
      <c r="CG1893" s="2">
        <v>90</v>
      </c>
      <c r="CH1893" s="2">
        <v>45</v>
      </c>
      <c r="CI1893" s="2">
        <v>0</v>
      </c>
      <c r="CJ1893" s="2">
        <v>55</v>
      </c>
      <c r="CK1893" s="2">
        <v>0</v>
      </c>
      <c r="CL1893" s="2">
        <v>35</v>
      </c>
      <c r="CM1893" s="2">
        <v>0</v>
      </c>
      <c r="CN1893" s="2">
        <v>45</v>
      </c>
      <c r="CO1893" s="2">
        <v>0</v>
      </c>
      <c r="CP1893" s="2">
        <v>55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45</v>
      </c>
      <c r="DC1893" s="2">
        <v>0</v>
      </c>
      <c r="DD1893" s="2">
        <v>55</v>
      </c>
      <c r="DE1893" s="2">
        <v>0</v>
      </c>
      <c r="DF1893" s="2">
        <v>35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0</v>
      </c>
      <c r="DV1893" s="2">
        <v>0</v>
      </c>
      <c r="DW1893" s="2">
        <v>0</v>
      </c>
      <c r="DX1893" s="2">
        <v>25</v>
      </c>
      <c r="DY1893" s="2">
        <v>0</v>
      </c>
      <c r="DZ1893" s="2">
        <v>0</v>
      </c>
      <c r="EA1893" s="2">
        <v>0</v>
      </c>
      <c r="EB1893" s="2">
        <v>0</v>
      </c>
      <c r="EC1893" s="2">
        <v>0</v>
      </c>
      <c r="ED1893" s="2">
        <v>20</v>
      </c>
      <c r="EE1893" s="2">
        <v>0</v>
      </c>
      <c r="EF1893" s="2">
        <v>0</v>
      </c>
      <c r="EG1893" s="2">
        <v>0</v>
      </c>
      <c r="EH1893" s="2">
        <v>0</v>
      </c>
      <c r="EI1893" s="2">
        <v>0</v>
      </c>
      <c r="EJ1893" s="2">
        <v>0</v>
      </c>
      <c r="EK1893" s="2">
        <v>0</v>
      </c>
      <c r="EL1893" s="2">
        <v>0</v>
      </c>
      <c r="EM1893" s="2">
        <v>0</v>
      </c>
      <c r="EN1893" s="2">
        <v>0</v>
      </c>
      <c r="EO1893" s="2">
        <v>0</v>
      </c>
      <c r="EP1893" s="2">
        <v>0</v>
      </c>
      <c r="EQ1893" s="2">
        <v>0</v>
      </c>
      <c r="ER1893" s="2">
        <v>0</v>
      </c>
      <c r="ES1893" s="2">
        <v>0</v>
      </c>
      <c r="ET1893" s="2">
        <v>0</v>
      </c>
      <c r="EU1893" s="2">
        <v>25</v>
      </c>
      <c r="EV1893" s="2">
        <v>0</v>
      </c>
      <c r="EW1893" s="2">
        <v>0</v>
      </c>
      <c r="EX1893" s="2">
        <v>0</v>
      </c>
      <c r="EY1893" s="2">
        <v>0</v>
      </c>
      <c r="EZ1893" s="2">
        <v>0</v>
      </c>
      <c r="FA1893" s="2">
        <v>20</v>
      </c>
      <c r="FB1893" s="2">
        <v>0</v>
      </c>
      <c r="FC1893" s="2">
        <v>0</v>
      </c>
      <c r="FD1893" s="2">
        <v>0</v>
      </c>
      <c r="FE1893" s="2">
        <v>10</v>
      </c>
      <c r="FF1893" s="2">
        <v>0</v>
      </c>
      <c r="FG1893" s="2">
        <v>0</v>
      </c>
      <c r="FH1893" s="2">
        <v>0</v>
      </c>
      <c r="FI1893" s="2">
        <v>0</v>
      </c>
      <c r="FJ1893" s="2">
        <v>0</v>
      </c>
      <c r="FK1893" s="2">
        <v>0</v>
      </c>
      <c r="FL1893" s="2">
        <v>0</v>
      </c>
      <c r="FM1893" s="2">
        <v>0</v>
      </c>
      <c r="FN1893" s="2">
        <v>0</v>
      </c>
      <c r="FO1893" s="2">
        <v>0</v>
      </c>
      <c r="FP1893" s="2">
        <v>0</v>
      </c>
      <c r="FQ1893" s="2">
        <v>0</v>
      </c>
      <c r="FR1893" s="2">
        <v>0</v>
      </c>
      <c r="FS1893" s="2">
        <v>0</v>
      </c>
      <c r="FT1893" s="2">
        <v>0</v>
      </c>
      <c r="FU1893" s="2">
        <v>0</v>
      </c>
      <c r="FV1893" s="2">
        <v>0</v>
      </c>
      <c r="FW1893" s="2">
        <v>0</v>
      </c>
      <c r="FX1893" s="2">
        <v>25</v>
      </c>
      <c r="FY1893" s="2">
        <v>0</v>
      </c>
      <c r="FZ1893" s="2">
        <v>0</v>
      </c>
      <c r="GA1893" s="2">
        <v>0</v>
      </c>
      <c r="GB1893" s="2">
        <v>0</v>
      </c>
      <c r="GC1893" s="2">
        <v>10</v>
      </c>
      <c r="GD1893" s="2">
        <v>135</v>
      </c>
      <c r="GE1893" s="2">
        <v>8</v>
      </c>
      <c r="GF1893" s="2" t="s">
        <v>188</v>
      </c>
    </row>
    <row r="1894" spans="1:188" x14ac:dyDescent="0.7">
      <c r="A1894" s="2">
        <v>1874387</v>
      </c>
      <c r="B1894" s="2" t="s">
        <v>2080</v>
      </c>
      <c r="C1894" s="3">
        <v>41275</v>
      </c>
      <c r="D1894" s="2">
        <v>6</v>
      </c>
      <c r="E1894" s="2">
        <v>3</v>
      </c>
      <c r="F1894" s="2">
        <v>1</v>
      </c>
      <c r="G1894" s="2">
        <v>3</v>
      </c>
      <c r="H1894" s="2">
        <v>1</v>
      </c>
      <c r="I1894" s="2">
        <v>0</v>
      </c>
      <c r="J1894" s="2">
        <v>1</v>
      </c>
      <c r="K1894" s="2">
        <v>0</v>
      </c>
      <c r="L1894" s="2">
        <v>1</v>
      </c>
      <c r="M1894" s="2">
        <v>1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1</v>
      </c>
      <c r="AE1894" s="2">
        <v>0</v>
      </c>
      <c r="AF1894" s="2">
        <v>0</v>
      </c>
      <c r="AG1894" s="2">
        <v>0</v>
      </c>
      <c r="AH1894" s="2">
        <v>1</v>
      </c>
      <c r="AI1894" s="2">
        <v>1</v>
      </c>
      <c r="AJ1894" s="2">
        <v>0</v>
      </c>
      <c r="AK1894" s="2">
        <v>0</v>
      </c>
      <c r="AL1894" s="2">
        <v>0</v>
      </c>
      <c r="AM1894" s="2">
        <v>0</v>
      </c>
      <c r="AN1894" s="2">
        <v>1</v>
      </c>
      <c r="AO1894" s="2">
        <v>0</v>
      </c>
      <c r="AP1894" s="2">
        <v>0</v>
      </c>
      <c r="AQ1894" s="2">
        <v>0</v>
      </c>
      <c r="AR1894" s="2">
        <v>1</v>
      </c>
      <c r="AS1894" s="2">
        <v>0</v>
      </c>
      <c r="AT1894" s="2">
        <v>0</v>
      </c>
      <c r="AU1894" s="2">
        <v>0</v>
      </c>
      <c r="AV1894" s="2">
        <v>1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1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100</v>
      </c>
      <c r="CG1894" s="2">
        <v>75</v>
      </c>
      <c r="CH1894" s="2">
        <v>25</v>
      </c>
      <c r="CI1894" s="2">
        <v>0</v>
      </c>
      <c r="CJ1894" s="2">
        <v>25</v>
      </c>
      <c r="CK1894" s="2">
        <v>0</v>
      </c>
      <c r="CL1894" s="2">
        <v>50</v>
      </c>
      <c r="CM1894" s="2">
        <v>0</v>
      </c>
      <c r="CN1894" s="2">
        <v>25</v>
      </c>
      <c r="CO1894" s="2">
        <v>0</v>
      </c>
      <c r="CP1894" s="2">
        <v>25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25</v>
      </c>
      <c r="DC1894" s="2">
        <v>0</v>
      </c>
      <c r="DD1894" s="2">
        <v>25</v>
      </c>
      <c r="DE1894" s="2">
        <v>0</v>
      </c>
      <c r="DF1894" s="2">
        <v>50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2">
        <v>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  <c r="EC1894" s="2">
        <v>0</v>
      </c>
      <c r="ED1894" s="2">
        <v>0</v>
      </c>
      <c r="EE1894" s="2">
        <v>0</v>
      </c>
      <c r="EF1894" s="2">
        <v>25</v>
      </c>
      <c r="EG1894" s="2">
        <v>0</v>
      </c>
      <c r="EH1894" s="2">
        <v>0</v>
      </c>
      <c r="EI1894" s="2">
        <v>0</v>
      </c>
      <c r="EJ1894" s="2">
        <v>0</v>
      </c>
      <c r="EK1894" s="2">
        <v>0</v>
      </c>
      <c r="EL1894" s="2">
        <v>0</v>
      </c>
      <c r="EM1894" s="2">
        <v>0</v>
      </c>
      <c r="EN1894" s="2">
        <v>0</v>
      </c>
      <c r="EO1894" s="2">
        <v>0</v>
      </c>
      <c r="EP1894" s="2">
        <v>0</v>
      </c>
      <c r="EQ1894" s="2">
        <v>0</v>
      </c>
      <c r="ER1894" s="2">
        <v>0</v>
      </c>
      <c r="ES1894" s="2">
        <v>0</v>
      </c>
      <c r="ET1894" s="2">
        <v>0</v>
      </c>
      <c r="EU1894" s="2">
        <v>0</v>
      </c>
      <c r="EV1894" s="2">
        <v>0</v>
      </c>
      <c r="EW1894" s="2">
        <v>0</v>
      </c>
      <c r="EX1894" s="2">
        <v>0</v>
      </c>
      <c r="EY1894" s="2">
        <v>0</v>
      </c>
      <c r="EZ1894" s="2">
        <v>0</v>
      </c>
      <c r="FA1894" s="2">
        <v>0</v>
      </c>
      <c r="FB1894" s="2">
        <v>25</v>
      </c>
      <c r="FC1894" s="2">
        <v>0</v>
      </c>
      <c r="FD1894" s="2">
        <v>0</v>
      </c>
      <c r="FE1894" s="2">
        <v>0</v>
      </c>
      <c r="FF1894" s="2">
        <v>0</v>
      </c>
      <c r="FG1894" s="2">
        <v>0</v>
      </c>
      <c r="FH1894" s="2">
        <v>0</v>
      </c>
      <c r="FI1894" s="2">
        <v>0</v>
      </c>
      <c r="FJ1894" s="2">
        <v>0</v>
      </c>
      <c r="FK1894" s="2">
        <v>0</v>
      </c>
      <c r="FL1894" s="2">
        <v>0</v>
      </c>
      <c r="FM1894" s="2">
        <v>0</v>
      </c>
      <c r="FN1894" s="2">
        <v>0</v>
      </c>
      <c r="FO1894" s="2">
        <v>0</v>
      </c>
      <c r="FP1894" s="2">
        <v>0</v>
      </c>
      <c r="FQ1894" s="2">
        <v>0</v>
      </c>
      <c r="FR1894" s="2">
        <v>0</v>
      </c>
      <c r="FS1894" s="2">
        <v>0</v>
      </c>
      <c r="FT1894" s="2">
        <v>0</v>
      </c>
      <c r="FU1894" s="2">
        <v>0</v>
      </c>
      <c r="FV1894" s="2">
        <v>0</v>
      </c>
      <c r="FW1894" s="2">
        <v>0</v>
      </c>
      <c r="FX1894" s="2">
        <v>0</v>
      </c>
      <c r="FY1894" s="2">
        <v>0</v>
      </c>
      <c r="FZ1894" s="2">
        <v>0</v>
      </c>
      <c r="GA1894" s="2">
        <v>0</v>
      </c>
      <c r="GB1894" s="2">
        <v>0</v>
      </c>
      <c r="GC1894" s="2">
        <v>50</v>
      </c>
      <c r="GD1894" s="2">
        <v>100</v>
      </c>
      <c r="GE1894" s="2">
        <v>3</v>
      </c>
      <c r="GF1894" s="2" t="s">
        <v>188</v>
      </c>
    </row>
    <row r="1895" spans="1:188" x14ac:dyDescent="0.7">
      <c r="A1895" s="2">
        <v>1874821</v>
      </c>
      <c r="B1895" s="2" t="s">
        <v>2081</v>
      </c>
      <c r="C1895" s="3">
        <v>41275</v>
      </c>
      <c r="D1895" s="2">
        <v>6</v>
      </c>
      <c r="E1895" s="2">
        <v>3</v>
      </c>
      <c r="F1895" s="2">
        <v>1</v>
      </c>
      <c r="G1895" s="2">
        <v>3</v>
      </c>
      <c r="H1895" s="2">
        <v>1</v>
      </c>
      <c r="I1895" s="2">
        <v>0</v>
      </c>
      <c r="J1895" s="2">
        <v>1</v>
      </c>
      <c r="K1895" s="2">
        <v>0</v>
      </c>
      <c r="L1895" s="2">
        <v>1</v>
      </c>
      <c r="M1895" s="2">
        <v>1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1</v>
      </c>
      <c r="AE1895" s="2">
        <v>0</v>
      </c>
      <c r="AF1895" s="2">
        <v>0</v>
      </c>
      <c r="AG1895" s="2">
        <v>0</v>
      </c>
      <c r="AH1895" s="2">
        <v>1</v>
      </c>
      <c r="AI1895" s="2">
        <v>1</v>
      </c>
      <c r="AJ1895" s="2">
        <v>0</v>
      </c>
      <c r="AK1895" s="2">
        <v>0</v>
      </c>
      <c r="AL1895" s="2">
        <v>0</v>
      </c>
      <c r="AM1895" s="2">
        <v>0</v>
      </c>
      <c r="AN1895" s="2">
        <v>1</v>
      </c>
      <c r="AO1895" s="2">
        <v>0</v>
      </c>
      <c r="AP1895" s="2">
        <v>0</v>
      </c>
      <c r="AQ1895" s="2">
        <v>0</v>
      </c>
      <c r="AR1895" s="2">
        <v>1</v>
      </c>
      <c r="AS1895" s="2">
        <v>0</v>
      </c>
      <c r="AT1895" s="2">
        <v>0</v>
      </c>
      <c r="AU1895" s="2">
        <v>0</v>
      </c>
      <c r="AV1895" s="2">
        <v>1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325</v>
      </c>
      <c r="CG1895" s="2">
        <v>175</v>
      </c>
      <c r="CH1895" s="2">
        <v>150</v>
      </c>
      <c r="CI1895" s="2">
        <v>0</v>
      </c>
      <c r="CJ1895" s="2">
        <v>75</v>
      </c>
      <c r="CK1895" s="2">
        <v>0</v>
      </c>
      <c r="CL1895" s="2">
        <v>100</v>
      </c>
      <c r="CM1895" s="2">
        <v>0</v>
      </c>
      <c r="CN1895" s="2">
        <v>150</v>
      </c>
      <c r="CO1895" s="2">
        <v>0</v>
      </c>
      <c r="CP1895" s="2">
        <v>75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150</v>
      </c>
      <c r="DC1895" s="2">
        <v>0</v>
      </c>
      <c r="DD1895" s="2">
        <v>75</v>
      </c>
      <c r="DE1895" s="2">
        <v>0</v>
      </c>
      <c r="DF1895" s="2">
        <v>100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  <c r="EA1895" s="2">
        <v>0</v>
      </c>
      <c r="EB1895" s="2">
        <v>0</v>
      </c>
      <c r="EC1895" s="2">
        <v>150</v>
      </c>
      <c r="ED1895" s="2">
        <v>0</v>
      </c>
      <c r="EE1895" s="2">
        <v>0</v>
      </c>
      <c r="EF1895" s="2">
        <v>0</v>
      </c>
      <c r="EG1895" s="2">
        <v>0</v>
      </c>
      <c r="EH1895" s="2">
        <v>0</v>
      </c>
      <c r="EI1895" s="2">
        <v>0</v>
      </c>
      <c r="EJ1895" s="2">
        <v>0</v>
      </c>
      <c r="EK1895" s="2">
        <v>0</v>
      </c>
      <c r="EL1895" s="2">
        <v>0</v>
      </c>
      <c r="EM1895" s="2">
        <v>0</v>
      </c>
      <c r="EN1895" s="2">
        <v>0</v>
      </c>
      <c r="EO1895" s="2">
        <v>0</v>
      </c>
      <c r="EP1895" s="2">
        <v>0</v>
      </c>
      <c r="EQ1895" s="2">
        <v>0</v>
      </c>
      <c r="ER1895" s="2">
        <v>0</v>
      </c>
      <c r="ES1895" s="2">
        <v>0</v>
      </c>
      <c r="ET1895" s="2">
        <v>0</v>
      </c>
      <c r="EU1895" s="2">
        <v>0</v>
      </c>
      <c r="EV1895" s="2">
        <v>0</v>
      </c>
      <c r="EW1895" s="2">
        <v>0</v>
      </c>
      <c r="EX1895" s="2">
        <v>0</v>
      </c>
      <c r="EY1895" s="2">
        <v>0</v>
      </c>
      <c r="EZ1895" s="2">
        <v>0</v>
      </c>
      <c r="FA1895" s="2">
        <v>0</v>
      </c>
      <c r="FB1895" s="2">
        <v>0</v>
      </c>
      <c r="FC1895" s="2">
        <v>0</v>
      </c>
      <c r="FD1895" s="2">
        <v>0</v>
      </c>
      <c r="FE1895" s="2">
        <v>75</v>
      </c>
      <c r="FF1895" s="2">
        <v>0</v>
      </c>
      <c r="FG1895" s="2">
        <v>0</v>
      </c>
      <c r="FH1895" s="2">
        <v>0</v>
      </c>
      <c r="FI1895" s="2">
        <v>0</v>
      </c>
      <c r="FJ1895" s="2">
        <v>0</v>
      </c>
      <c r="FK1895" s="2">
        <v>0</v>
      </c>
      <c r="FL1895" s="2">
        <v>0</v>
      </c>
      <c r="FM1895" s="2">
        <v>0</v>
      </c>
      <c r="FN1895" s="2">
        <v>0</v>
      </c>
      <c r="FO1895" s="2">
        <v>0</v>
      </c>
      <c r="FP1895" s="2">
        <v>0</v>
      </c>
      <c r="FQ1895" s="2">
        <v>0</v>
      </c>
      <c r="FR1895" s="2">
        <v>0</v>
      </c>
      <c r="FS1895" s="2">
        <v>100</v>
      </c>
      <c r="FT1895" s="2">
        <v>0</v>
      </c>
      <c r="FU1895" s="2">
        <v>0</v>
      </c>
      <c r="FV1895" s="2">
        <v>0</v>
      </c>
      <c r="FW1895" s="2">
        <v>0</v>
      </c>
      <c r="FX1895" s="2">
        <v>0</v>
      </c>
      <c r="FY1895" s="2">
        <v>0</v>
      </c>
      <c r="FZ1895" s="2">
        <v>0</v>
      </c>
      <c r="GA1895" s="2">
        <v>0</v>
      </c>
      <c r="GB1895" s="2">
        <v>0</v>
      </c>
      <c r="GC1895" s="2">
        <v>0</v>
      </c>
      <c r="GD1895" s="2">
        <v>325</v>
      </c>
      <c r="GE1895" s="2">
        <v>3</v>
      </c>
      <c r="GF1895" s="2" t="s">
        <v>188</v>
      </c>
    </row>
    <row r="1896" spans="1:188" x14ac:dyDescent="0.7">
      <c r="A1896" s="2">
        <v>1875103</v>
      </c>
      <c r="B1896" s="2" t="s">
        <v>2082</v>
      </c>
      <c r="C1896" s="3">
        <v>41275</v>
      </c>
      <c r="D1896" s="2">
        <v>6</v>
      </c>
      <c r="E1896" s="2">
        <v>3</v>
      </c>
      <c r="F1896" s="2">
        <v>1</v>
      </c>
      <c r="G1896" s="2">
        <v>3</v>
      </c>
      <c r="H1896" s="2">
        <v>1</v>
      </c>
      <c r="I1896" s="2">
        <v>0</v>
      </c>
      <c r="J1896" s="2">
        <v>2</v>
      </c>
      <c r="K1896" s="2">
        <v>0</v>
      </c>
      <c r="L1896" s="2">
        <v>3</v>
      </c>
      <c r="M1896" s="2">
        <v>1</v>
      </c>
      <c r="N1896" s="2">
        <v>0</v>
      </c>
      <c r="O1896" s="2">
        <v>2</v>
      </c>
      <c r="P1896" s="2">
        <v>0</v>
      </c>
      <c r="Q1896" s="2">
        <v>3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1</v>
      </c>
      <c r="AE1896" s="2">
        <v>0</v>
      </c>
      <c r="AF1896" s="2">
        <v>0</v>
      </c>
      <c r="AG1896" s="2">
        <v>0</v>
      </c>
      <c r="AH1896" s="2">
        <v>1</v>
      </c>
      <c r="AI1896" s="2">
        <v>1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0</v>
      </c>
      <c r="AP1896" s="2">
        <v>0</v>
      </c>
      <c r="AQ1896" s="2">
        <v>0</v>
      </c>
      <c r="AR1896" s="2">
        <v>1</v>
      </c>
      <c r="AS1896" s="2">
        <v>0</v>
      </c>
      <c r="AT1896" s="2">
        <v>0</v>
      </c>
      <c r="AU1896" s="2">
        <v>0</v>
      </c>
      <c r="AV1896" s="2">
        <v>1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1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484</v>
      </c>
      <c r="CG1896" s="2">
        <v>384</v>
      </c>
      <c r="CH1896" s="2">
        <v>100</v>
      </c>
      <c r="CI1896" s="2">
        <v>0</v>
      </c>
      <c r="CJ1896" s="2">
        <v>199</v>
      </c>
      <c r="CK1896" s="2">
        <v>0</v>
      </c>
      <c r="CL1896" s="2">
        <v>185</v>
      </c>
      <c r="CM1896" s="2">
        <v>0</v>
      </c>
      <c r="CN1896" s="2">
        <v>100</v>
      </c>
      <c r="CO1896" s="2">
        <v>0</v>
      </c>
      <c r="CP1896" s="2">
        <v>199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100</v>
      </c>
      <c r="DC1896" s="2">
        <v>0</v>
      </c>
      <c r="DD1896" s="2">
        <v>199</v>
      </c>
      <c r="DE1896" s="2">
        <v>0</v>
      </c>
      <c r="DF1896" s="2">
        <v>185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100</v>
      </c>
      <c r="EE1896" s="2">
        <v>0</v>
      </c>
      <c r="EF1896" s="2">
        <v>0</v>
      </c>
      <c r="EG1896" s="2">
        <v>0</v>
      </c>
      <c r="EH1896" s="2">
        <v>0</v>
      </c>
      <c r="EI1896" s="2">
        <v>0</v>
      </c>
      <c r="EJ1896" s="2">
        <v>0</v>
      </c>
      <c r="EK1896" s="2">
        <v>0</v>
      </c>
      <c r="EL1896" s="2">
        <v>0</v>
      </c>
      <c r="EM1896" s="2">
        <v>0</v>
      </c>
      <c r="EN1896" s="2">
        <v>0</v>
      </c>
      <c r="EO1896" s="2">
        <v>0</v>
      </c>
      <c r="EP1896" s="2">
        <v>0</v>
      </c>
      <c r="EQ1896" s="2">
        <v>0</v>
      </c>
      <c r="ER1896" s="2">
        <v>0</v>
      </c>
      <c r="ES1896" s="2">
        <v>0</v>
      </c>
      <c r="ET1896" s="2">
        <v>0</v>
      </c>
      <c r="EU1896" s="2">
        <v>0</v>
      </c>
      <c r="EV1896" s="2">
        <v>0</v>
      </c>
      <c r="EW1896" s="2">
        <v>100</v>
      </c>
      <c r="EX1896" s="2">
        <v>0</v>
      </c>
      <c r="EY1896" s="2">
        <v>0</v>
      </c>
      <c r="EZ1896" s="2">
        <v>0</v>
      </c>
      <c r="FA1896" s="2">
        <v>99</v>
      </c>
      <c r="FB1896" s="2">
        <v>0</v>
      </c>
      <c r="FC1896" s="2">
        <v>0</v>
      </c>
      <c r="FD1896" s="2">
        <v>0</v>
      </c>
      <c r="FE1896" s="2">
        <v>0</v>
      </c>
      <c r="FF1896" s="2">
        <v>0</v>
      </c>
      <c r="FG1896" s="2">
        <v>0</v>
      </c>
      <c r="FH1896" s="2">
        <v>0</v>
      </c>
      <c r="FI1896" s="2">
        <v>0</v>
      </c>
      <c r="FJ1896" s="2">
        <v>0</v>
      </c>
      <c r="FK1896" s="2">
        <v>0</v>
      </c>
      <c r="FL1896" s="2">
        <v>0</v>
      </c>
      <c r="FM1896" s="2">
        <v>0</v>
      </c>
      <c r="FN1896" s="2">
        <v>0</v>
      </c>
      <c r="FO1896" s="2">
        <v>0</v>
      </c>
      <c r="FP1896" s="2">
        <v>0</v>
      </c>
      <c r="FQ1896" s="2">
        <v>0</v>
      </c>
      <c r="FR1896" s="2">
        <v>0</v>
      </c>
      <c r="FS1896" s="2">
        <v>0</v>
      </c>
      <c r="FT1896" s="2">
        <v>50</v>
      </c>
      <c r="FU1896" s="2">
        <v>0</v>
      </c>
      <c r="FV1896" s="2">
        <v>0</v>
      </c>
      <c r="FW1896" s="2">
        <v>0</v>
      </c>
      <c r="FX1896" s="2">
        <v>0</v>
      </c>
      <c r="FY1896" s="2">
        <v>125</v>
      </c>
      <c r="FZ1896" s="2">
        <v>0</v>
      </c>
      <c r="GA1896" s="2">
        <v>0</v>
      </c>
      <c r="GB1896" s="2">
        <v>10</v>
      </c>
      <c r="GC1896" s="2">
        <v>0</v>
      </c>
      <c r="GD1896" s="2">
        <v>484</v>
      </c>
      <c r="GE1896" s="2">
        <v>6</v>
      </c>
      <c r="GF1896" s="2" t="s">
        <v>188</v>
      </c>
    </row>
    <row r="1897" spans="1:188" x14ac:dyDescent="0.7">
      <c r="A1897" s="2">
        <v>1875578</v>
      </c>
      <c r="B1897" s="2" t="s">
        <v>2083</v>
      </c>
      <c r="C1897" s="3">
        <v>41275</v>
      </c>
      <c r="D1897" s="2">
        <v>6</v>
      </c>
      <c r="E1897" s="2">
        <v>3</v>
      </c>
      <c r="F1897" s="2">
        <v>1</v>
      </c>
      <c r="G1897" s="2">
        <v>3</v>
      </c>
      <c r="H1897" s="2">
        <v>1</v>
      </c>
      <c r="I1897" s="2">
        <v>0</v>
      </c>
      <c r="J1897" s="2">
        <v>1</v>
      </c>
      <c r="K1897" s="2">
        <v>0</v>
      </c>
      <c r="L1897" s="2">
        <v>1</v>
      </c>
      <c r="M1897" s="2">
        <v>1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1</v>
      </c>
      <c r="AE1897" s="2">
        <v>0</v>
      </c>
      <c r="AF1897" s="2">
        <v>0</v>
      </c>
      <c r="AG1897" s="2">
        <v>0</v>
      </c>
      <c r="AH1897" s="2">
        <v>1</v>
      </c>
      <c r="AI1897" s="2">
        <v>1</v>
      </c>
      <c r="AJ1897" s="2">
        <v>0</v>
      </c>
      <c r="AK1897" s="2">
        <v>0</v>
      </c>
      <c r="AL1897" s="2">
        <v>0</v>
      </c>
      <c r="AM1897" s="2">
        <v>0</v>
      </c>
      <c r="AN1897" s="2">
        <v>1</v>
      </c>
      <c r="AO1897" s="2">
        <v>0</v>
      </c>
      <c r="AP1897" s="2">
        <v>0</v>
      </c>
      <c r="AQ1897" s="2">
        <v>0</v>
      </c>
      <c r="AR1897" s="2">
        <v>1</v>
      </c>
      <c r="AS1897" s="2">
        <v>0</v>
      </c>
      <c r="AT1897" s="2">
        <v>0</v>
      </c>
      <c r="AU1897" s="2">
        <v>0</v>
      </c>
      <c r="AV1897" s="2">
        <v>1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1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60</v>
      </c>
      <c r="CG1897" s="2">
        <v>50</v>
      </c>
      <c r="CH1897" s="2">
        <v>10</v>
      </c>
      <c r="CI1897" s="2">
        <v>0</v>
      </c>
      <c r="CJ1897" s="2">
        <v>25</v>
      </c>
      <c r="CK1897" s="2">
        <v>0</v>
      </c>
      <c r="CL1897" s="2">
        <v>25</v>
      </c>
      <c r="CM1897" s="2">
        <v>0</v>
      </c>
      <c r="CN1897" s="2">
        <v>10</v>
      </c>
      <c r="CO1897" s="2">
        <v>0</v>
      </c>
      <c r="CP1897" s="2">
        <v>25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10</v>
      </c>
      <c r="DC1897" s="2">
        <v>0</v>
      </c>
      <c r="DD1897" s="2">
        <v>25</v>
      </c>
      <c r="DE1897" s="2">
        <v>0</v>
      </c>
      <c r="DF1897" s="2">
        <v>25</v>
      </c>
      <c r="DG1897" s="2">
        <v>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  <c r="EC1897" s="2">
        <v>10</v>
      </c>
      <c r="ED1897" s="2">
        <v>0</v>
      </c>
      <c r="EE1897" s="2">
        <v>0</v>
      </c>
      <c r="EF1897" s="2">
        <v>0</v>
      </c>
      <c r="EG1897" s="2">
        <v>0</v>
      </c>
      <c r="EH1897" s="2">
        <v>0</v>
      </c>
      <c r="EI1897" s="2">
        <v>0</v>
      </c>
      <c r="EJ1897" s="2">
        <v>0</v>
      </c>
      <c r="EK1897" s="2">
        <v>0</v>
      </c>
      <c r="EL1897" s="2">
        <v>0</v>
      </c>
      <c r="EM1897" s="2">
        <v>0</v>
      </c>
      <c r="EN1897" s="2">
        <v>0</v>
      </c>
      <c r="EO1897" s="2">
        <v>0</v>
      </c>
      <c r="EP1897" s="2">
        <v>0</v>
      </c>
      <c r="EQ1897" s="2">
        <v>0</v>
      </c>
      <c r="ER1897" s="2">
        <v>0</v>
      </c>
      <c r="ES1897" s="2">
        <v>0</v>
      </c>
      <c r="ET1897" s="2">
        <v>0</v>
      </c>
      <c r="EU1897" s="2">
        <v>0</v>
      </c>
      <c r="EV1897" s="2">
        <v>0</v>
      </c>
      <c r="EW1897" s="2">
        <v>0</v>
      </c>
      <c r="EX1897" s="2">
        <v>0</v>
      </c>
      <c r="EY1897" s="2">
        <v>0</v>
      </c>
      <c r="EZ1897" s="2">
        <v>0</v>
      </c>
      <c r="FA1897" s="2">
        <v>25</v>
      </c>
      <c r="FB1897" s="2">
        <v>0</v>
      </c>
      <c r="FC1897" s="2">
        <v>0</v>
      </c>
      <c r="FD1897" s="2">
        <v>0</v>
      </c>
      <c r="FE1897" s="2">
        <v>0</v>
      </c>
      <c r="FF1897" s="2">
        <v>0</v>
      </c>
      <c r="FG1897" s="2">
        <v>0</v>
      </c>
      <c r="FH1897" s="2">
        <v>0</v>
      </c>
      <c r="FI1897" s="2">
        <v>0</v>
      </c>
      <c r="FJ1897" s="2">
        <v>0</v>
      </c>
      <c r="FK1897" s="2">
        <v>0</v>
      </c>
      <c r="FL1897" s="2">
        <v>0</v>
      </c>
      <c r="FM1897" s="2">
        <v>0</v>
      </c>
      <c r="FN1897" s="2">
        <v>0</v>
      </c>
      <c r="FO1897" s="2">
        <v>0</v>
      </c>
      <c r="FP1897" s="2">
        <v>0</v>
      </c>
      <c r="FQ1897" s="2">
        <v>0</v>
      </c>
      <c r="FR1897" s="2">
        <v>0</v>
      </c>
      <c r="FS1897" s="2">
        <v>0</v>
      </c>
      <c r="FT1897" s="2">
        <v>0</v>
      </c>
      <c r="FU1897" s="2">
        <v>0</v>
      </c>
      <c r="FV1897" s="2">
        <v>0</v>
      </c>
      <c r="FW1897" s="2">
        <v>0</v>
      </c>
      <c r="FX1897" s="2">
        <v>0</v>
      </c>
      <c r="FY1897" s="2">
        <v>25</v>
      </c>
      <c r="FZ1897" s="2">
        <v>0</v>
      </c>
      <c r="GA1897" s="2">
        <v>0</v>
      </c>
      <c r="GB1897" s="2">
        <v>0</v>
      </c>
      <c r="GC1897" s="2">
        <v>0</v>
      </c>
      <c r="GD1897" s="2">
        <v>60</v>
      </c>
      <c r="GE1897" s="2">
        <v>3</v>
      </c>
      <c r="GF1897" s="2" t="s">
        <v>188</v>
      </c>
    </row>
    <row r="1898" spans="1:188" x14ac:dyDescent="0.7">
      <c r="A1898" s="2">
        <v>1879297</v>
      </c>
      <c r="B1898" s="2" t="s">
        <v>2084</v>
      </c>
      <c r="C1898" s="3">
        <v>41275</v>
      </c>
      <c r="D1898" s="2">
        <v>6</v>
      </c>
      <c r="E1898" s="2">
        <v>3</v>
      </c>
      <c r="F1898" s="2">
        <v>1</v>
      </c>
      <c r="G1898" s="2">
        <v>3</v>
      </c>
      <c r="H1898" s="2">
        <v>1</v>
      </c>
      <c r="I1898" s="2">
        <v>0</v>
      </c>
      <c r="J1898" s="2">
        <v>1</v>
      </c>
      <c r="K1898" s="2">
        <v>0</v>
      </c>
      <c r="L1898" s="2">
        <v>1</v>
      </c>
      <c r="M1898" s="2">
        <v>1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1</v>
      </c>
      <c r="AE1898" s="2">
        <v>0</v>
      </c>
      <c r="AF1898" s="2">
        <v>0</v>
      </c>
      <c r="AG1898" s="2">
        <v>0</v>
      </c>
      <c r="AH1898" s="2">
        <v>1</v>
      </c>
      <c r="AI1898" s="2">
        <v>1</v>
      </c>
      <c r="AJ1898" s="2">
        <v>0</v>
      </c>
      <c r="AK1898" s="2">
        <v>0</v>
      </c>
      <c r="AL1898" s="2">
        <v>0</v>
      </c>
      <c r="AM1898" s="2">
        <v>0</v>
      </c>
      <c r="AN1898" s="2">
        <v>1</v>
      </c>
      <c r="AO1898" s="2">
        <v>0</v>
      </c>
      <c r="AP1898" s="2">
        <v>0</v>
      </c>
      <c r="AQ1898" s="2">
        <v>0</v>
      </c>
      <c r="AR1898" s="2">
        <v>1</v>
      </c>
      <c r="AS1898" s="2">
        <v>0</v>
      </c>
      <c r="AT1898" s="2">
        <v>0</v>
      </c>
      <c r="AU1898" s="2">
        <v>0</v>
      </c>
      <c r="AV1898" s="2">
        <v>1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1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45</v>
      </c>
      <c r="CG1898" s="2">
        <v>35</v>
      </c>
      <c r="CH1898" s="2">
        <v>10</v>
      </c>
      <c r="CI1898" s="2">
        <v>0</v>
      </c>
      <c r="CJ1898" s="2">
        <v>10</v>
      </c>
      <c r="CK1898" s="2">
        <v>0</v>
      </c>
      <c r="CL1898" s="2">
        <v>25</v>
      </c>
      <c r="CM1898" s="2">
        <v>0</v>
      </c>
      <c r="CN1898" s="2">
        <v>10</v>
      </c>
      <c r="CO1898" s="2">
        <v>0</v>
      </c>
      <c r="CP1898" s="2">
        <v>10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10</v>
      </c>
      <c r="DC1898" s="2">
        <v>0</v>
      </c>
      <c r="DD1898" s="2">
        <v>10</v>
      </c>
      <c r="DE1898" s="2">
        <v>0</v>
      </c>
      <c r="DF1898" s="2">
        <v>25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">
        <v>0</v>
      </c>
      <c r="DX1898" s="2">
        <v>10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0</v>
      </c>
      <c r="EF1898" s="2">
        <v>0</v>
      </c>
      <c r="EG1898" s="2">
        <v>0</v>
      </c>
      <c r="EH1898" s="2">
        <v>0</v>
      </c>
      <c r="EI1898" s="2">
        <v>0</v>
      </c>
      <c r="EJ1898" s="2">
        <v>0</v>
      </c>
      <c r="EK1898" s="2">
        <v>0</v>
      </c>
      <c r="EL1898" s="2">
        <v>0</v>
      </c>
      <c r="EM1898" s="2">
        <v>0</v>
      </c>
      <c r="EN1898" s="2">
        <v>0</v>
      </c>
      <c r="EO1898" s="2">
        <v>0</v>
      </c>
      <c r="EP1898" s="2">
        <v>0</v>
      </c>
      <c r="EQ1898" s="2">
        <v>0</v>
      </c>
      <c r="ER1898" s="2">
        <v>0</v>
      </c>
      <c r="ES1898" s="2">
        <v>0</v>
      </c>
      <c r="ET1898" s="2">
        <v>0</v>
      </c>
      <c r="EU1898" s="2">
        <v>0</v>
      </c>
      <c r="EV1898" s="2">
        <v>0</v>
      </c>
      <c r="EW1898" s="2">
        <v>0</v>
      </c>
      <c r="EX1898" s="2">
        <v>0</v>
      </c>
      <c r="EY1898" s="2">
        <v>0</v>
      </c>
      <c r="EZ1898" s="2">
        <v>0</v>
      </c>
      <c r="FA1898" s="2">
        <v>0</v>
      </c>
      <c r="FB1898" s="2">
        <v>10</v>
      </c>
      <c r="FC1898" s="2">
        <v>0</v>
      </c>
      <c r="FD1898" s="2">
        <v>0</v>
      </c>
      <c r="FE1898" s="2">
        <v>0</v>
      </c>
      <c r="FF1898" s="2">
        <v>0</v>
      </c>
      <c r="FG1898" s="2">
        <v>0</v>
      </c>
      <c r="FH1898" s="2">
        <v>0</v>
      </c>
      <c r="FI1898" s="2">
        <v>0</v>
      </c>
      <c r="FJ1898" s="2">
        <v>0</v>
      </c>
      <c r="FK1898" s="2">
        <v>0</v>
      </c>
      <c r="FL1898" s="2">
        <v>0</v>
      </c>
      <c r="FM1898" s="2">
        <v>0</v>
      </c>
      <c r="FN1898" s="2">
        <v>0</v>
      </c>
      <c r="FO1898" s="2">
        <v>0</v>
      </c>
      <c r="FP1898" s="2">
        <v>0</v>
      </c>
      <c r="FQ1898" s="2">
        <v>0</v>
      </c>
      <c r="FR1898" s="2">
        <v>0</v>
      </c>
      <c r="FS1898" s="2">
        <v>0</v>
      </c>
      <c r="FT1898" s="2">
        <v>25</v>
      </c>
      <c r="FU1898" s="2">
        <v>0</v>
      </c>
      <c r="FV1898" s="2">
        <v>0</v>
      </c>
      <c r="FW1898" s="2">
        <v>0</v>
      </c>
      <c r="FX1898" s="2">
        <v>0</v>
      </c>
      <c r="FY1898" s="2">
        <v>0</v>
      </c>
      <c r="FZ1898" s="2">
        <v>0</v>
      </c>
      <c r="GA1898" s="2">
        <v>0</v>
      </c>
      <c r="GB1898" s="2">
        <v>0</v>
      </c>
      <c r="GC1898" s="2">
        <v>0</v>
      </c>
      <c r="GD1898" s="2">
        <v>45</v>
      </c>
      <c r="GE1898" s="2">
        <v>3</v>
      </c>
      <c r="GF1898" s="2" t="s">
        <v>188</v>
      </c>
    </row>
    <row r="1899" spans="1:188" x14ac:dyDescent="0.7">
      <c r="A1899" s="2">
        <v>1884062</v>
      </c>
      <c r="B1899" s="2" t="s">
        <v>2085</v>
      </c>
      <c r="C1899" s="3">
        <v>41275</v>
      </c>
      <c r="D1899" s="2">
        <v>6</v>
      </c>
      <c r="E1899" s="2">
        <v>3</v>
      </c>
      <c r="F1899" s="2">
        <v>1</v>
      </c>
      <c r="G1899" s="2">
        <v>3</v>
      </c>
      <c r="H1899" s="2">
        <v>2</v>
      </c>
      <c r="I1899" s="2">
        <v>0</v>
      </c>
      <c r="J1899" s="2">
        <v>1</v>
      </c>
      <c r="K1899" s="2">
        <v>0</v>
      </c>
      <c r="L1899" s="2">
        <v>1</v>
      </c>
      <c r="M1899" s="2">
        <v>2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1</v>
      </c>
      <c r="AE1899" s="2">
        <v>0</v>
      </c>
      <c r="AF1899" s="2">
        <v>0</v>
      </c>
      <c r="AG1899" s="2">
        <v>0</v>
      </c>
      <c r="AH1899" s="2">
        <v>1</v>
      </c>
      <c r="AI1899" s="2">
        <v>1</v>
      </c>
      <c r="AJ1899" s="2">
        <v>0</v>
      </c>
      <c r="AK1899" s="2">
        <v>0</v>
      </c>
      <c r="AL1899" s="2">
        <v>0</v>
      </c>
      <c r="AM1899" s="2">
        <v>0</v>
      </c>
      <c r="AN1899" s="2">
        <v>1</v>
      </c>
      <c r="AO1899" s="2">
        <v>0</v>
      </c>
      <c r="AP1899" s="2">
        <v>0</v>
      </c>
      <c r="AQ1899" s="2">
        <v>0</v>
      </c>
      <c r="AR1899" s="2">
        <v>1</v>
      </c>
      <c r="AS1899" s="2">
        <v>0</v>
      </c>
      <c r="AT1899" s="2">
        <v>0</v>
      </c>
      <c r="AU1899" s="2">
        <v>0</v>
      </c>
      <c r="AV1899" s="2">
        <v>1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1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150</v>
      </c>
      <c r="CG1899" s="2">
        <v>50</v>
      </c>
      <c r="CH1899" s="2">
        <v>100</v>
      </c>
      <c r="CI1899" s="2">
        <v>0</v>
      </c>
      <c r="CJ1899" s="2">
        <v>25</v>
      </c>
      <c r="CK1899" s="2">
        <v>0</v>
      </c>
      <c r="CL1899" s="2">
        <v>25</v>
      </c>
      <c r="CM1899" s="2">
        <v>0</v>
      </c>
      <c r="CN1899" s="2">
        <v>100</v>
      </c>
      <c r="CO1899" s="2">
        <v>0</v>
      </c>
      <c r="CP1899" s="2">
        <v>25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100</v>
      </c>
      <c r="DC1899" s="2">
        <v>0</v>
      </c>
      <c r="DD1899" s="2">
        <v>25</v>
      </c>
      <c r="DE1899" s="2">
        <v>0</v>
      </c>
      <c r="DF1899" s="2">
        <v>25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  <c r="DX1899" s="2">
        <v>0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50</v>
      </c>
      <c r="EE1899" s="2">
        <v>0</v>
      </c>
      <c r="EF1899" s="2">
        <v>0</v>
      </c>
      <c r="EG1899" s="2">
        <v>50</v>
      </c>
      <c r="EH1899" s="2">
        <v>0</v>
      </c>
      <c r="EI1899" s="2">
        <v>0</v>
      </c>
      <c r="EJ1899" s="2">
        <v>0</v>
      </c>
      <c r="EK1899" s="2">
        <v>0</v>
      </c>
      <c r="EL1899" s="2">
        <v>0</v>
      </c>
      <c r="EM1899" s="2">
        <v>0</v>
      </c>
      <c r="EN1899" s="2">
        <v>0</v>
      </c>
      <c r="EO1899" s="2">
        <v>0</v>
      </c>
      <c r="EP1899" s="2">
        <v>0</v>
      </c>
      <c r="EQ1899" s="2">
        <v>0</v>
      </c>
      <c r="ER1899" s="2">
        <v>0</v>
      </c>
      <c r="ES1899" s="2">
        <v>0</v>
      </c>
      <c r="ET1899" s="2">
        <v>0</v>
      </c>
      <c r="EU1899" s="2">
        <v>0</v>
      </c>
      <c r="EV1899" s="2">
        <v>0</v>
      </c>
      <c r="EW1899" s="2">
        <v>0</v>
      </c>
      <c r="EX1899" s="2">
        <v>0</v>
      </c>
      <c r="EY1899" s="2">
        <v>0</v>
      </c>
      <c r="EZ1899" s="2">
        <v>0</v>
      </c>
      <c r="FA1899" s="2">
        <v>0</v>
      </c>
      <c r="FB1899" s="2">
        <v>0</v>
      </c>
      <c r="FC1899" s="2">
        <v>25</v>
      </c>
      <c r="FD1899" s="2">
        <v>0</v>
      </c>
      <c r="FE1899" s="2">
        <v>0</v>
      </c>
      <c r="FF1899" s="2">
        <v>0</v>
      </c>
      <c r="FG1899" s="2">
        <v>0</v>
      </c>
      <c r="FH1899" s="2">
        <v>0</v>
      </c>
      <c r="FI1899" s="2">
        <v>0</v>
      </c>
      <c r="FJ1899" s="2">
        <v>0</v>
      </c>
      <c r="FK1899" s="2">
        <v>0</v>
      </c>
      <c r="FL1899" s="2">
        <v>0</v>
      </c>
      <c r="FM1899" s="2">
        <v>0</v>
      </c>
      <c r="FN1899" s="2">
        <v>0</v>
      </c>
      <c r="FO1899" s="2">
        <v>0</v>
      </c>
      <c r="FP1899" s="2">
        <v>0</v>
      </c>
      <c r="FQ1899" s="2">
        <v>0</v>
      </c>
      <c r="FR1899" s="2">
        <v>0</v>
      </c>
      <c r="FS1899" s="2">
        <v>25</v>
      </c>
      <c r="FT1899" s="2">
        <v>0</v>
      </c>
      <c r="FU1899" s="2">
        <v>0</v>
      </c>
      <c r="FV1899" s="2">
        <v>0</v>
      </c>
      <c r="FW1899" s="2">
        <v>0</v>
      </c>
      <c r="FX1899" s="2">
        <v>0</v>
      </c>
      <c r="FY1899" s="2">
        <v>0</v>
      </c>
      <c r="FZ1899" s="2">
        <v>0</v>
      </c>
      <c r="GA1899" s="2">
        <v>0</v>
      </c>
      <c r="GB1899" s="2">
        <v>0</v>
      </c>
      <c r="GC1899" s="2">
        <v>0</v>
      </c>
      <c r="GD1899" s="2">
        <v>150</v>
      </c>
      <c r="GE1899" s="2">
        <v>4</v>
      </c>
      <c r="GF1899" s="2" t="s">
        <v>188</v>
      </c>
    </row>
    <row r="1900" spans="1:188" x14ac:dyDescent="0.7">
      <c r="A1900" s="2">
        <v>1885128</v>
      </c>
      <c r="B1900" s="2" t="s">
        <v>2086</v>
      </c>
      <c r="C1900" s="3">
        <v>41640</v>
      </c>
      <c r="D1900" s="2">
        <v>5</v>
      </c>
      <c r="E1900" s="2">
        <v>3</v>
      </c>
      <c r="F1900" s="2">
        <v>1</v>
      </c>
      <c r="G1900" s="2">
        <v>3</v>
      </c>
      <c r="H1900" s="2">
        <v>0</v>
      </c>
      <c r="I1900" s="2">
        <v>1</v>
      </c>
      <c r="J1900" s="2">
        <v>0</v>
      </c>
      <c r="K1900" s="2">
        <v>1</v>
      </c>
      <c r="L1900" s="2">
        <v>0</v>
      </c>
      <c r="M1900" s="2">
        <v>1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1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</v>
      </c>
      <c r="AI1900" s="2">
        <v>1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0</v>
      </c>
      <c r="AP1900" s="2">
        <v>0</v>
      </c>
      <c r="AQ1900" s="2">
        <v>0</v>
      </c>
      <c r="AR1900" s="2">
        <v>1</v>
      </c>
      <c r="AS1900" s="2">
        <v>0</v>
      </c>
      <c r="AT1900" s="2">
        <v>0</v>
      </c>
      <c r="AU1900" s="2">
        <v>0</v>
      </c>
      <c r="AV1900" s="2">
        <v>1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45</v>
      </c>
      <c r="CG1900" s="2">
        <v>75</v>
      </c>
      <c r="CH1900" s="2">
        <v>0</v>
      </c>
      <c r="CI1900" s="2">
        <v>20</v>
      </c>
      <c r="CJ1900" s="2">
        <v>0</v>
      </c>
      <c r="CK1900" s="2">
        <v>25</v>
      </c>
      <c r="CL1900" s="2">
        <v>0</v>
      </c>
      <c r="CM1900" s="2">
        <v>0</v>
      </c>
      <c r="CN1900" s="2">
        <v>0</v>
      </c>
      <c r="CO1900" s="2">
        <v>20</v>
      </c>
      <c r="CP1900" s="2">
        <v>0</v>
      </c>
      <c r="CQ1900" s="2">
        <v>25</v>
      </c>
      <c r="CR1900" s="2">
        <v>0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20</v>
      </c>
      <c r="DC1900" s="2">
        <v>0</v>
      </c>
      <c r="DD1900" s="2">
        <v>25</v>
      </c>
      <c r="DE1900" s="2">
        <v>0</v>
      </c>
      <c r="DF1900" s="2">
        <v>50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  <c r="EC1900" s="2">
        <v>0</v>
      </c>
      <c r="ED1900" s="2">
        <v>0</v>
      </c>
      <c r="EE1900" s="2">
        <v>0</v>
      </c>
      <c r="EF1900" s="2">
        <v>0</v>
      </c>
      <c r="EG1900" s="2">
        <v>0</v>
      </c>
      <c r="EH1900" s="2">
        <v>0</v>
      </c>
      <c r="EI1900" s="2">
        <v>0</v>
      </c>
      <c r="EJ1900" s="2">
        <v>0</v>
      </c>
      <c r="EK1900" s="2">
        <v>0</v>
      </c>
      <c r="EL1900" s="2">
        <v>0</v>
      </c>
      <c r="EM1900" s="2">
        <v>0</v>
      </c>
      <c r="EN1900" s="2">
        <v>0</v>
      </c>
      <c r="EO1900" s="2">
        <v>20</v>
      </c>
      <c r="EP1900" s="2">
        <v>0</v>
      </c>
      <c r="EQ1900" s="2">
        <v>0</v>
      </c>
      <c r="ER1900" s="2">
        <v>0</v>
      </c>
      <c r="ES1900" s="2">
        <v>0</v>
      </c>
      <c r="ET1900" s="2">
        <v>0</v>
      </c>
      <c r="EU1900" s="2">
        <v>0</v>
      </c>
      <c r="EV1900" s="2">
        <v>0</v>
      </c>
      <c r="EW1900" s="2">
        <v>0</v>
      </c>
      <c r="EX1900" s="2">
        <v>0</v>
      </c>
      <c r="EY1900" s="2">
        <v>0</v>
      </c>
      <c r="EZ1900" s="2">
        <v>0</v>
      </c>
      <c r="FA1900" s="2">
        <v>0</v>
      </c>
      <c r="FB1900" s="2">
        <v>0</v>
      </c>
      <c r="FC1900" s="2">
        <v>0</v>
      </c>
      <c r="FD1900" s="2">
        <v>0</v>
      </c>
      <c r="FE1900" s="2">
        <v>0</v>
      </c>
      <c r="FF1900" s="2">
        <v>0</v>
      </c>
      <c r="FG1900" s="2">
        <v>0</v>
      </c>
      <c r="FH1900" s="2">
        <v>0</v>
      </c>
      <c r="FI1900" s="2">
        <v>0</v>
      </c>
      <c r="FJ1900" s="2">
        <v>25</v>
      </c>
      <c r="FK1900" s="2">
        <v>0</v>
      </c>
      <c r="FL1900" s="2">
        <v>0</v>
      </c>
      <c r="FM1900" s="2">
        <v>0</v>
      </c>
      <c r="FN1900" s="2">
        <v>0</v>
      </c>
      <c r="FO1900" s="2">
        <v>0</v>
      </c>
      <c r="FP1900" s="2">
        <v>0</v>
      </c>
      <c r="FQ1900" s="2">
        <v>0</v>
      </c>
      <c r="FR1900" s="2">
        <v>0</v>
      </c>
      <c r="FS1900" s="2">
        <v>0</v>
      </c>
      <c r="FT1900" s="2">
        <v>0</v>
      </c>
      <c r="FU1900" s="2">
        <v>0</v>
      </c>
      <c r="FV1900" s="2">
        <v>0</v>
      </c>
      <c r="FW1900" s="2">
        <v>0</v>
      </c>
      <c r="FX1900" s="2">
        <v>0</v>
      </c>
      <c r="FY1900" s="2">
        <v>0</v>
      </c>
      <c r="FZ1900" s="2">
        <v>0</v>
      </c>
      <c r="GA1900" s="2">
        <v>0</v>
      </c>
      <c r="GB1900" s="2">
        <v>0</v>
      </c>
      <c r="GC1900" s="2">
        <v>0</v>
      </c>
      <c r="GD1900" s="2">
        <v>45</v>
      </c>
      <c r="GE1900" s="2">
        <v>2</v>
      </c>
      <c r="GF1900" s="2" t="s">
        <v>188</v>
      </c>
    </row>
    <row r="1901" spans="1:188" x14ac:dyDescent="0.7">
      <c r="A1901" s="2">
        <v>1886340</v>
      </c>
      <c r="B1901" s="2" t="s">
        <v>2087</v>
      </c>
      <c r="C1901" s="3">
        <v>41275</v>
      </c>
      <c r="D1901" s="2">
        <v>6</v>
      </c>
      <c r="E1901" s="2">
        <v>3</v>
      </c>
      <c r="F1901" s="2">
        <v>1</v>
      </c>
      <c r="G1901" s="2">
        <v>3</v>
      </c>
      <c r="H1901" s="2">
        <v>1</v>
      </c>
      <c r="I1901" s="2">
        <v>0</v>
      </c>
      <c r="J1901" s="2">
        <v>3</v>
      </c>
      <c r="K1901" s="2">
        <v>0</v>
      </c>
      <c r="L1901" s="2">
        <v>2</v>
      </c>
      <c r="M1901" s="2">
        <v>1</v>
      </c>
      <c r="N1901" s="2">
        <v>0</v>
      </c>
      <c r="O1901" s="2">
        <v>3</v>
      </c>
      <c r="P1901" s="2">
        <v>0</v>
      </c>
      <c r="Q1901" s="2">
        <v>2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1</v>
      </c>
      <c r="AE1901" s="2">
        <v>0</v>
      </c>
      <c r="AF1901" s="2">
        <v>0</v>
      </c>
      <c r="AG1901" s="2">
        <v>0</v>
      </c>
      <c r="AH1901" s="2">
        <v>1</v>
      </c>
      <c r="AI1901" s="2">
        <v>1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>
        <v>0</v>
      </c>
      <c r="AP1901" s="2">
        <v>0</v>
      </c>
      <c r="AQ1901" s="2">
        <v>0</v>
      </c>
      <c r="AR1901" s="2">
        <v>1</v>
      </c>
      <c r="AS1901" s="2">
        <v>0</v>
      </c>
      <c r="AT1901" s="2">
        <v>0</v>
      </c>
      <c r="AU1901" s="2">
        <v>0</v>
      </c>
      <c r="AV1901" s="2">
        <v>1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1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1330.22</v>
      </c>
      <c r="CG1901" s="2">
        <v>1320.22</v>
      </c>
      <c r="CH1901" s="2">
        <v>10</v>
      </c>
      <c r="CI1901" s="2">
        <v>0</v>
      </c>
      <c r="CJ1901" s="2">
        <v>810</v>
      </c>
      <c r="CK1901" s="2">
        <v>0</v>
      </c>
      <c r="CL1901" s="2">
        <v>510.22</v>
      </c>
      <c r="CM1901" s="2">
        <v>0</v>
      </c>
      <c r="CN1901" s="2">
        <v>10</v>
      </c>
      <c r="CO1901" s="2">
        <v>0</v>
      </c>
      <c r="CP1901" s="2">
        <v>810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10</v>
      </c>
      <c r="DC1901" s="2">
        <v>0</v>
      </c>
      <c r="DD1901" s="2">
        <v>810</v>
      </c>
      <c r="DE1901" s="2">
        <v>0</v>
      </c>
      <c r="DF1901" s="2">
        <v>510.22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  <c r="DX1901" s="2">
        <v>0</v>
      </c>
      <c r="DY1901" s="2">
        <v>0</v>
      </c>
      <c r="DZ1901" s="2">
        <v>0</v>
      </c>
      <c r="EA1901" s="2">
        <v>0</v>
      </c>
      <c r="EB1901" s="2">
        <v>0</v>
      </c>
      <c r="EC1901" s="2">
        <v>0</v>
      </c>
      <c r="ED1901" s="2">
        <v>0</v>
      </c>
      <c r="EE1901" s="2">
        <v>0</v>
      </c>
      <c r="EF1901" s="2">
        <v>0</v>
      </c>
      <c r="EG1901" s="2">
        <v>10</v>
      </c>
      <c r="EH1901" s="2">
        <v>0</v>
      </c>
      <c r="EI1901" s="2">
        <v>0</v>
      </c>
      <c r="EJ1901" s="2">
        <v>0</v>
      </c>
      <c r="EK1901" s="2">
        <v>0</v>
      </c>
      <c r="EL1901" s="2">
        <v>0</v>
      </c>
      <c r="EM1901" s="2">
        <v>0</v>
      </c>
      <c r="EN1901" s="2">
        <v>0</v>
      </c>
      <c r="EO1901" s="2">
        <v>0</v>
      </c>
      <c r="EP1901" s="2">
        <v>0</v>
      </c>
      <c r="EQ1901" s="2">
        <v>0</v>
      </c>
      <c r="ER1901" s="2">
        <v>0</v>
      </c>
      <c r="ES1901" s="2">
        <v>0</v>
      </c>
      <c r="ET1901" s="2">
        <v>0</v>
      </c>
      <c r="EU1901" s="2">
        <v>0</v>
      </c>
      <c r="EV1901" s="2">
        <v>0</v>
      </c>
      <c r="EW1901" s="2">
        <v>0</v>
      </c>
      <c r="EX1901" s="2">
        <v>0</v>
      </c>
      <c r="EY1901" s="2">
        <v>0</v>
      </c>
      <c r="EZ1901" s="2">
        <v>0</v>
      </c>
      <c r="FA1901" s="2">
        <v>600</v>
      </c>
      <c r="FB1901" s="2">
        <v>0</v>
      </c>
      <c r="FC1901" s="2">
        <v>0</v>
      </c>
      <c r="FD1901" s="2">
        <v>210</v>
      </c>
      <c r="FE1901" s="2">
        <v>0</v>
      </c>
      <c r="FF1901" s="2">
        <v>0</v>
      </c>
      <c r="FG1901" s="2">
        <v>0</v>
      </c>
      <c r="FH1901" s="2">
        <v>0</v>
      </c>
      <c r="FI1901" s="2">
        <v>0</v>
      </c>
      <c r="FJ1901" s="2">
        <v>0</v>
      </c>
      <c r="FK1901" s="2">
        <v>0</v>
      </c>
      <c r="FL1901" s="2">
        <v>0</v>
      </c>
      <c r="FM1901" s="2">
        <v>0</v>
      </c>
      <c r="FN1901" s="2">
        <v>0</v>
      </c>
      <c r="FO1901" s="2">
        <v>0</v>
      </c>
      <c r="FP1901" s="2">
        <v>0</v>
      </c>
      <c r="FQ1901" s="2">
        <v>0</v>
      </c>
      <c r="FR1901" s="2">
        <v>0</v>
      </c>
      <c r="FS1901" s="2">
        <v>0</v>
      </c>
      <c r="FT1901" s="2">
        <v>0</v>
      </c>
      <c r="FU1901" s="2">
        <v>0</v>
      </c>
      <c r="FV1901" s="2">
        <v>50</v>
      </c>
      <c r="FW1901" s="2">
        <v>0</v>
      </c>
      <c r="FX1901" s="2">
        <v>0</v>
      </c>
      <c r="FY1901" s="2">
        <v>0</v>
      </c>
      <c r="FZ1901" s="2">
        <v>0</v>
      </c>
      <c r="GA1901" s="2">
        <v>460.22</v>
      </c>
      <c r="GB1901" s="2">
        <v>0</v>
      </c>
      <c r="GC1901" s="2">
        <v>0</v>
      </c>
      <c r="GD1901" s="2">
        <v>1330.22</v>
      </c>
      <c r="GE1901" s="2">
        <v>6</v>
      </c>
      <c r="GF1901" s="2" t="s">
        <v>188</v>
      </c>
    </row>
    <row r="1902" spans="1:188" x14ac:dyDescent="0.7">
      <c r="A1902" s="2">
        <v>1886511</v>
      </c>
      <c r="B1902" s="2" t="s">
        <v>2088</v>
      </c>
      <c r="C1902" s="3">
        <v>41275</v>
      </c>
      <c r="D1902" s="2">
        <v>6</v>
      </c>
      <c r="E1902" s="2">
        <v>4</v>
      </c>
      <c r="F1902" s="2">
        <v>2</v>
      </c>
      <c r="G1902" s="2">
        <v>4</v>
      </c>
      <c r="H1902" s="2">
        <v>3</v>
      </c>
      <c r="I1902" s="2">
        <v>0</v>
      </c>
      <c r="J1902" s="2">
        <v>1</v>
      </c>
      <c r="K1902" s="2">
        <v>0</v>
      </c>
      <c r="L1902" s="2">
        <v>4</v>
      </c>
      <c r="M1902" s="2">
        <v>3</v>
      </c>
      <c r="N1902" s="2">
        <v>0</v>
      </c>
      <c r="O1902" s="2">
        <v>1</v>
      </c>
      <c r="P1902" s="2">
        <v>0</v>
      </c>
      <c r="Q1902" s="2">
        <v>4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1</v>
      </c>
      <c r="AI1902" s="2">
        <v>1</v>
      </c>
      <c r="AJ1902" s="2">
        <v>0</v>
      </c>
      <c r="AK1902" s="2">
        <v>0</v>
      </c>
      <c r="AL1902" s="2">
        <v>0</v>
      </c>
      <c r="AM1902" s="2">
        <v>0</v>
      </c>
      <c r="AN1902" s="2">
        <v>1</v>
      </c>
      <c r="AO1902" s="2">
        <v>0</v>
      </c>
      <c r="AP1902" s="2">
        <v>0</v>
      </c>
      <c r="AQ1902" s="2">
        <v>0</v>
      </c>
      <c r="AR1902" s="2">
        <v>1</v>
      </c>
      <c r="AS1902" s="2">
        <v>0</v>
      </c>
      <c r="AT1902" s="2">
        <v>0</v>
      </c>
      <c r="AU1902" s="2">
        <v>0</v>
      </c>
      <c r="AV1902" s="2">
        <v>1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1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89</v>
      </c>
      <c r="CG1902" s="2">
        <v>246.44</v>
      </c>
      <c r="CH1902" s="2">
        <v>75</v>
      </c>
      <c r="CI1902" s="2">
        <v>0</v>
      </c>
      <c r="CJ1902" s="2">
        <v>14</v>
      </c>
      <c r="CK1902" s="2">
        <v>0</v>
      </c>
      <c r="CL1902" s="2">
        <v>232.44</v>
      </c>
      <c r="CM1902" s="2">
        <v>0</v>
      </c>
      <c r="CN1902" s="2">
        <v>75</v>
      </c>
      <c r="CO1902" s="2">
        <v>0</v>
      </c>
      <c r="CP1902" s="2">
        <v>14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0</v>
      </c>
      <c r="DB1902" s="2">
        <v>75</v>
      </c>
      <c r="DC1902" s="2">
        <v>0</v>
      </c>
      <c r="DD1902" s="2">
        <v>14</v>
      </c>
      <c r="DE1902" s="2">
        <v>0</v>
      </c>
      <c r="DF1902" s="2">
        <v>232.44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50</v>
      </c>
      <c r="DZ1902" s="2">
        <v>25</v>
      </c>
      <c r="EA1902" s="2">
        <v>0</v>
      </c>
      <c r="EB1902" s="2">
        <v>0</v>
      </c>
      <c r="EC1902" s="2">
        <v>0</v>
      </c>
      <c r="ED1902" s="2">
        <v>0</v>
      </c>
      <c r="EE1902" s="2">
        <v>0</v>
      </c>
      <c r="EF1902" s="2">
        <v>0</v>
      </c>
      <c r="EG1902" s="2">
        <v>0</v>
      </c>
      <c r="EH1902" s="2">
        <v>0</v>
      </c>
      <c r="EI1902" s="2">
        <v>0</v>
      </c>
      <c r="EJ1902" s="2">
        <v>0</v>
      </c>
      <c r="EK1902" s="2">
        <v>0</v>
      </c>
      <c r="EL1902" s="2">
        <v>0</v>
      </c>
      <c r="EM1902" s="2">
        <v>0</v>
      </c>
      <c r="EN1902" s="2">
        <v>0</v>
      </c>
      <c r="EO1902" s="2">
        <v>0</v>
      </c>
      <c r="EP1902" s="2">
        <v>0</v>
      </c>
      <c r="EQ1902" s="2">
        <v>0</v>
      </c>
      <c r="ER1902" s="2">
        <v>0</v>
      </c>
      <c r="ES1902" s="2">
        <v>0</v>
      </c>
      <c r="ET1902" s="2">
        <v>0</v>
      </c>
      <c r="EU1902" s="2">
        <v>0</v>
      </c>
      <c r="EV1902" s="2">
        <v>0</v>
      </c>
      <c r="EW1902" s="2">
        <v>0</v>
      </c>
      <c r="EX1902" s="2">
        <v>0</v>
      </c>
      <c r="EY1902" s="2">
        <v>0</v>
      </c>
      <c r="EZ1902" s="2">
        <v>0</v>
      </c>
      <c r="FA1902" s="2">
        <v>0</v>
      </c>
      <c r="FB1902" s="2">
        <v>0</v>
      </c>
      <c r="FC1902" s="2">
        <v>14</v>
      </c>
      <c r="FD1902" s="2">
        <v>0</v>
      </c>
      <c r="FE1902" s="2">
        <v>0</v>
      </c>
      <c r="FF1902" s="2">
        <v>0</v>
      </c>
      <c r="FG1902" s="2">
        <v>0</v>
      </c>
      <c r="FH1902" s="2">
        <v>0</v>
      </c>
      <c r="FI1902" s="2">
        <v>0</v>
      </c>
      <c r="FJ1902" s="2">
        <v>0</v>
      </c>
      <c r="FK1902" s="2">
        <v>0</v>
      </c>
      <c r="FL1902" s="2">
        <v>0</v>
      </c>
      <c r="FM1902" s="2">
        <v>0</v>
      </c>
      <c r="FN1902" s="2">
        <v>0</v>
      </c>
      <c r="FO1902" s="2">
        <v>0</v>
      </c>
      <c r="FP1902" s="2">
        <v>0</v>
      </c>
      <c r="FQ1902" s="2">
        <v>0</v>
      </c>
      <c r="FR1902" s="2">
        <v>0</v>
      </c>
      <c r="FS1902" s="2">
        <v>0</v>
      </c>
      <c r="FT1902" s="2">
        <v>0</v>
      </c>
      <c r="FU1902" s="2">
        <v>0</v>
      </c>
      <c r="FV1902" s="2">
        <v>0</v>
      </c>
      <c r="FW1902" s="2">
        <v>0</v>
      </c>
      <c r="FX1902" s="2">
        <v>57.44</v>
      </c>
      <c r="FY1902" s="2">
        <v>25</v>
      </c>
      <c r="FZ1902" s="2">
        <v>150</v>
      </c>
      <c r="GA1902" s="2">
        <v>0</v>
      </c>
      <c r="GB1902" s="2">
        <v>0</v>
      </c>
      <c r="GC1902" s="2">
        <v>0</v>
      </c>
      <c r="GD1902" s="2">
        <v>321.44</v>
      </c>
      <c r="GE1902" s="2">
        <v>8</v>
      </c>
      <c r="GF1902" s="2" t="s">
        <v>188</v>
      </c>
    </row>
    <row r="1903" spans="1:188" x14ac:dyDescent="0.7">
      <c r="A1903" s="2">
        <v>1888563</v>
      </c>
      <c r="B1903" s="2" t="s">
        <v>2089</v>
      </c>
      <c r="C1903" s="3">
        <v>41275</v>
      </c>
      <c r="D1903" s="2">
        <v>6</v>
      </c>
      <c r="E1903" s="2">
        <v>3</v>
      </c>
      <c r="F1903" s="2">
        <v>1</v>
      </c>
      <c r="G1903" s="2">
        <v>3</v>
      </c>
      <c r="H1903" s="2">
        <v>1</v>
      </c>
      <c r="I1903" s="2">
        <v>0</v>
      </c>
      <c r="J1903" s="2">
        <v>3</v>
      </c>
      <c r="K1903" s="2">
        <v>0</v>
      </c>
      <c r="L1903" s="2">
        <v>3</v>
      </c>
      <c r="M1903" s="2">
        <v>1</v>
      </c>
      <c r="N1903" s="2">
        <v>0</v>
      </c>
      <c r="O1903" s="2">
        <v>3</v>
      </c>
      <c r="P1903" s="2">
        <v>0</v>
      </c>
      <c r="Q1903" s="2">
        <v>3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1</v>
      </c>
      <c r="AE1903" s="2">
        <v>0</v>
      </c>
      <c r="AF1903" s="2">
        <v>0</v>
      </c>
      <c r="AG1903" s="2">
        <v>0</v>
      </c>
      <c r="AH1903" s="2">
        <v>1</v>
      </c>
      <c r="AI1903" s="2">
        <v>1</v>
      </c>
      <c r="AJ1903" s="2">
        <v>0</v>
      </c>
      <c r="AK1903" s="2">
        <v>0</v>
      </c>
      <c r="AL1903" s="2">
        <v>0</v>
      </c>
      <c r="AM1903" s="2">
        <v>0</v>
      </c>
      <c r="AN1903" s="2">
        <v>1</v>
      </c>
      <c r="AO1903" s="2">
        <v>0</v>
      </c>
      <c r="AP1903" s="2">
        <v>0</v>
      </c>
      <c r="AQ1903" s="2">
        <v>0</v>
      </c>
      <c r="AR1903" s="2">
        <v>1</v>
      </c>
      <c r="AS1903" s="2">
        <v>0</v>
      </c>
      <c r="AT1903" s="2">
        <v>0</v>
      </c>
      <c r="AU1903" s="2">
        <v>0</v>
      </c>
      <c r="AV1903" s="2">
        <v>1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250</v>
      </c>
      <c r="CG1903" s="2">
        <v>200</v>
      </c>
      <c r="CH1903" s="2">
        <v>50</v>
      </c>
      <c r="CI1903" s="2">
        <v>0</v>
      </c>
      <c r="CJ1903" s="2">
        <v>50</v>
      </c>
      <c r="CK1903" s="2">
        <v>0</v>
      </c>
      <c r="CL1903" s="2">
        <v>150</v>
      </c>
      <c r="CM1903" s="2">
        <v>0</v>
      </c>
      <c r="CN1903" s="2">
        <v>50</v>
      </c>
      <c r="CO1903" s="2">
        <v>0</v>
      </c>
      <c r="CP1903" s="2">
        <v>50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50</v>
      </c>
      <c r="DC1903" s="2">
        <v>0</v>
      </c>
      <c r="DD1903" s="2">
        <v>50</v>
      </c>
      <c r="DE1903" s="2">
        <v>0</v>
      </c>
      <c r="DF1903" s="2">
        <v>150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50</v>
      </c>
      <c r="EF1903" s="2">
        <v>0</v>
      </c>
      <c r="EG1903" s="2">
        <v>0</v>
      </c>
      <c r="EH1903" s="2">
        <v>0</v>
      </c>
      <c r="EI1903" s="2">
        <v>0</v>
      </c>
      <c r="EJ1903" s="2">
        <v>0</v>
      </c>
      <c r="EK1903" s="2">
        <v>0</v>
      </c>
      <c r="EL1903" s="2">
        <v>0</v>
      </c>
      <c r="EM1903" s="2">
        <v>0</v>
      </c>
      <c r="EN1903" s="2">
        <v>0</v>
      </c>
      <c r="EO1903" s="2">
        <v>0</v>
      </c>
      <c r="EP1903" s="2">
        <v>0</v>
      </c>
      <c r="EQ1903" s="2">
        <v>0</v>
      </c>
      <c r="ER1903" s="2">
        <v>0</v>
      </c>
      <c r="ES1903" s="2">
        <v>0</v>
      </c>
      <c r="ET1903" s="2">
        <v>0</v>
      </c>
      <c r="EU1903" s="2">
        <v>0</v>
      </c>
      <c r="EV1903" s="2">
        <v>0</v>
      </c>
      <c r="EW1903" s="2">
        <v>0</v>
      </c>
      <c r="EX1903" s="2">
        <v>0</v>
      </c>
      <c r="EY1903" s="2">
        <v>0</v>
      </c>
      <c r="EZ1903" s="2">
        <v>0</v>
      </c>
      <c r="FA1903" s="2">
        <v>0</v>
      </c>
      <c r="FB1903" s="2">
        <v>0</v>
      </c>
      <c r="FC1903" s="2">
        <v>50</v>
      </c>
      <c r="FD1903" s="2">
        <v>0</v>
      </c>
      <c r="FE1903" s="2">
        <v>0</v>
      </c>
      <c r="FF1903" s="2">
        <v>0</v>
      </c>
      <c r="FG1903" s="2">
        <v>0</v>
      </c>
      <c r="FH1903" s="2">
        <v>0</v>
      </c>
      <c r="FI1903" s="2">
        <v>0</v>
      </c>
      <c r="FJ1903" s="2">
        <v>0</v>
      </c>
      <c r="FK1903" s="2">
        <v>0</v>
      </c>
      <c r="FL1903" s="2">
        <v>0</v>
      </c>
      <c r="FM1903" s="2">
        <v>0</v>
      </c>
      <c r="FN1903" s="2">
        <v>0</v>
      </c>
      <c r="FO1903" s="2">
        <v>0</v>
      </c>
      <c r="FP1903" s="2">
        <v>0</v>
      </c>
      <c r="FQ1903" s="2">
        <v>0</v>
      </c>
      <c r="FR1903" s="2">
        <v>0</v>
      </c>
      <c r="FS1903" s="2">
        <v>0</v>
      </c>
      <c r="FT1903" s="2">
        <v>0</v>
      </c>
      <c r="FU1903" s="2">
        <v>0</v>
      </c>
      <c r="FV1903" s="2">
        <v>0</v>
      </c>
      <c r="FW1903" s="2">
        <v>0</v>
      </c>
      <c r="FX1903" s="2">
        <v>0</v>
      </c>
      <c r="FY1903" s="2">
        <v>0</v>
      </c>
      <c r="FZ1903" s="2">
        <v>0</v>
      </c>
      <c r="GA1903" s="2">
        <v>0</v>
      </c>
      <c r="GB1903" s="2">
        <v>0</v>
      </c>
      <c r="GC1903" s="2">
        <v>150</v>
      </c>
      <c r="GD1903" s="2">
        <v>250</v>
      </c>
      <c r="GE1903" s="2">
        <v>7</v>
      </c>
      <c r="GF1903" s="2" t="s">
        <v>188</v>
      </c>
    </row>
    <row r="1904" spans="1:188" x14ac:dyDescent="0.7">
      <c r="A1904" s="2">
        <v>1889553</v>
      </c>
      <c r="B1904" s="2" t="s">
        <v>2090</v>
      </c>
      <c r="C1904" s="3">
        <v>41275</v>
      </c>
      <c r="D1904" s="2">
        <v>6</v>
      </c>
      <c r="E1904" s="2">
        <v>3</v>
      </c>
      <c r="F1904" s="2">
        <v>1</v>
      </c>
      <c r="G1904" s="2">
        <v>3</v>
      </c>
      <c r="H1904" s="2">
        <v>1</v>
      </c>
      <c r="I1904" s="2">
        <v>0</v>
      </c>
      <c r="J1904" s="2">
        <v>8</v>
      </c>
      <c r="K1904" s="2">
        <v>0</v>
      </c>
      <c r="L1904" s="2">
        <v>2</v>
      </c>
      <c r="M1904" s="2">
        <v>1</v>
      </c>
      <c r="N1904" s="2">
        <v>0</v>
      </c>
      <c r="O1904" s="2">
        <v>8</v>
      </c>
      <c r="P1904" s="2">
        <v>0</v>
      </c>
      <c r="Q1904" s="2">
        <v>2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1</v>
      </c>
      <c r="AE1904" s="2">
        <v>0</v>
      </c>
      <c r="AF1904" s="2">
        <v>0</v>
      </c>
      <c r="AG1904" s="2">
        <v>0</v>
      </c>
      <c r="AH1904" s="2">
        <v>1</v>
      </c>
      <c r="AI1904" s="2">
        <v>1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0</v>
      </c>
      <c r="AP1904" s="2">
        <v>0</v>
      </c>
      <c r="AQ1904" s="2">
        <v>0</v>
      </c>
      <c r="AR1904" s="2">
        <v>1</v>
      </c>
      <c r="AS1904" s="2">
        <v>0</v>
      </c>
      <c r="AT1904" s="2">
        <v>0</v>
      </c>
      <c r="AU1904" s="2">
        <v>0</v>
      </c>
      <c r="AV1904" s="2">
        <v>1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572.41</v>
      </c>
      <c r="CG1904" s="2">
        <v>547.41</v>
      </c>
      <c r="CH1904" s="2">
        <v>25</v>
      </c>
      <c r="CI1904" s="2">
        <v>0</v>
      </c>
      <c r="CJ1904" s="2">
        <v>487.41</v>
      </c>
      <c r="CK1904" s="2">
        <v>0</v>
      </c>
      <c r="CL1904" s="2">
        <v>60</v>
      </c>
      <c r="CM1904" s="2">
        <v>0</v>
      </c>
      <c r="CN1904" s="2">
        <v>25</v>
      </c>
      <c r="CO1904" s="2">
        <v>0</v>
      </c>
      <c r="CP1904" s="2">
        <v>487.41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25</v>
      </c>
      <c r="DC1904" s="2">
        <v>0</v>
      </c>
      <c r="DD1904" s="2">
        <v>487.41</v>
      </c>
      <c r="DE1904" s="2">
        <v>0</v>
      </c>
      <c r="DF1904" s="2">
        <v>60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  <c r="EC1904" s="2">
        <v>25</v>
      </c>
      <c r="ED1904" s="2">
        <v>0</v>
      </c>
      <c r="EE1904" s="2">
        <v>0</v>
      </c>
      <c r="EF1904" s="2">
        <v>0</v>
      </c>
      <c r="EG1904" s="2">
        <v>0</v>
      </c>
      <c r="EH1904" s="2">
        <v>0</v>
      </c>
      <c r="EI1904" s="2">
        <v>0</v>
      </c>
      <c r="EJ1904" s="2">
        <v>0</v>
      </c>
      <c r="EK1904" s="2">
        <v>0</v>
      </c>
      <c r="EL1904" s="2">
        <v>0</v>
      </c>
      <c r="EM1904" s="2">
        <v>0</v>
      </c>
      <c r="EN1904" s="2">
        <v>0</v>
      </c>
      <c r="EO1904" s="2">
        <v>0</v>
      </c>
      <c r="EP1904" s="2">
        <v>0</v>
      </c>
      <c r="EQ1904" s="2">
        <v>0</v>
      </c>
      <c r="ER1904" s="2">
        <v>0</v>
      </c>
      <c r="ES1904" s="2">
        <v>0</v>
      </c>
      <c r="ET1904" s="2">
        <v>0</v>
      </c>
      <c r="EU1904" s="2">
        <v>0</v>
      </c>
      <c r="EV1904" s="2">
        <v>0</v>
      </c>
      <c r="EW1904" s="2">
        <v>0</v>
      </c>
      <c r="EX1904" s="2">
        <v>0</v>
      </c>
      <c r="EY1904" s="2">
        <v>0</v>
      </c>
      <c r="EZ1904" s="2">
        <v>0</v>
      </c>
      <c r="FA1904" s="2">
        <v>0</v>
      </c>
      <c r="FB1904" s="2">
        <v>0</v>
      </c>
      <c r="FC1904" s="2">
        <v>0</v>
      </c>
      <c r="FD1904" s="2">
        <v>275</v>
      </c>
      <c r="FE1904" s="2">
        <v>212.41</v>
      </c>
      <c r="FF1904" s="2">
        <v>0</v>
      </c>
      <c r="FG1904" s="2">
        <v>0</v>
      </c>
      <c r="FH1904" s="2">
        <v>0</v>
      </c>
      <c r="FI1904" s="2">
        <v>0</v>
      </c>
      <c r="FJ1904" s="2">
        <v>0</v>
      </c>
      <c r="FK1904" s="2">
        <v>0</v>
      </c>
      <c r="FL1904" s="2">
        <v>0</v>
      </c>
      <c r="FM1904" s="2">
        <v>0</v>
      </c>
      <c r="FN1904" s="2">
        <v>0</v>
      </c>
      <c r="FO1904" s="2">
        <v>0</v>
      </c>
      <c r="FP1904" s="2">
        <v>0</v>
      </c>
      <c r="FQ1904" s="2">
        <v>0</v>
      </c>
      <c r="FR1904" s="2">
        <v>0</v>
      </c>
      <c r="FS1904" s="2">
        <v>0</v>
      </c>
      <c r="FT1904" s="2">
        <v>0</v>
      </c>
      <c r="FU1904" s="2">
        <v>0</v>
      </c>
      <c r="FV1904" s="2">
        <v>0</v>
      </c>
      <c r="FW1904" s="2">
        <v>0</v>
      </c>
      <c r="FX1904" s="2">
        <v>0</v>
      </c>
      <c r="FY1904" s="2">
        <v>0</v>
      </c>
      <c r="FZ1904" s="2">
        <v>0</v>
      </c>
      <c r="GA1904" s="2">
        <v>60</v>
      </c>
      <c r="GB1904" s="2">
        <v>0</v>
      </c>
      <c r="GC1904" s="2">
        <v>0</v>
      </c>
      <c r="GD1904" s="2">
        <v>572.41</v>
      </c>
      <c r="GE1904" s="2">
        <v>11</v>
      </c>
      <c r="GF1904" s="2" t="s">
        <v>188</v>
      </c>
    </row>
    <row r="1905" spans="1:188" x14ac:dyDescent="0.7">
      <c r="A1905" s="2">
        <v>1889858</v>
      </c>
      <c r="B1905" s="2" t="s">
        <v>2091</v>
      </c>
      <c r="C1905" s="3">
        <v>41640</v>
      </c>
      <c r="D1905" s="2">
        <v>5</v>
      </c>
      <c r="E1905" s="2">
        <v>3</v>
      </c>
      <c r="F1905" s="2">
        <v>1</v>
      </c>
      <c r="G1905" s="2">
        <v>3</v>
      </c>
      <c r="H1905" s="2">
        <v>0</v>
      </c>
      <c r="I1905" s="2">
        <v>4</v>
      </c>
      <c r="J1905" s="2">
        <v>0</v>
      </c>
      <c r="K1905" s="2">
        <v>1</v>
      </c>
      <c r="L1905" s="2">
        <v>0</v>
      </c>
      <c r="M1905" s="2">
        <v>4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1</v>
      </c>
      <c r="AI1905" s="2">
        <v>1</v>
      </c>
      <c r="AJ1905" s="2">
        <v>0</v>
      </c>
      <c r="AK1905" s="2">
        <v>0</v>
      </c>
      <c r="AL1905" s="2">
        <v>0</v>
      </c>
      <c r="AM1905" s="2">
        <v>0</v>
      </c>
      <c r="AN1905" s="2">
        <v>1</v>
      </c>
      <c r="AO1905" s="2">
        <v>0</v>
      </c>
      <c r="AP1905" s="2">
        <v>0</v>
      </c>
      <c r="AQ1905" s="2">
        <v>0</v>
      </c>
      <c r="AR1905" s="2">
        <v>1</v>
      </c>
      <c r="AS1905" s="2">
        <v>0</v>
      </c>
      <c r="AT1905" s="2">
        <v>0</v>
      </c>
      <c r="AU1905" s="2">
        <v>0</v>
      </c>
      <c r="AV1905" s="2">
        <v>1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483.56</v>
      </c>
      <c r="CG1905" s="2">
        <v>225</v>
      </c>
      <c r="CH1905" s="2">
        <v>0</v>
      </c>
      <c r="CI1905" s="2">
        <v>283.56</v>
      </c>
      <c r="CJ1905" s="2">
        <v>0</v>
      </c>
      <c r="CK1905" s="2">
        <v>200</v>
      </c>
      <c r="CL1905" s="2">
        <v>0</v>
      </c>
      <c r="CM1905" s="2">
        <v>0</v>
      </c>
      <c r="CN1905" s="2">
        <v>0</v>
      </c>
      <c r="CO1905" s="2">
        <v>283.56</v>
      </c>
      <c r="CP1905" s="2">
        <v>0</v>
      </c>
      <c r="CQ1905" s="2">
        <v>200</v>
      </c>
      <c r="CR1905" s="2">
        <v>0</v>
      </c>
      <c r="CS1905" s="2">
        <v>0</v>
      </c>
      <c r="CT1905" s="2">
        <v>0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283.56</v>
      </c>
      <c r="DC1905" s="2">
        <v>0</v>
      </c>
      <c r="DD1905" s="2">
        <v>200</v>
      </c>
      <c r="DE1905" s="2">
        <v>0</v>
      </c>
      <c r="DF1905" s="2">
        <v>25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0</v>
      </c>
      <c r="DV1905" s="2">
        <v>0</v>
      </c>
      <c r="DW1905" s="2">
        <v>0</v>
      </c>
      <c r="DX1905" s="2">
        <v>0</v>
      </c>
      <c r="DY1905" s="2">
        <v>0</v>
      </c>
      <c r="DZ1905" s="2">
        <v>0</v>
      </c>
      <c r="EA1905" s="2">
        <v>0</v>
      </c>
      <c r="EB1905" s="2">
        <v>0</v>
      </c>
      <c r="EC1905" s="2">
        <v>0</v>
      </c>
      <c r="ED1905" s="2">
        <v>0</v>
      </c>
      <c r="EE1905" s="2">
        <v>0</v>
      </c>
      <c r="EF1905" s="2">
        <v>0</v>
      </c>
      <c r="EG1905" s="2">
        <v>0</v>
      </c>
      <c r="EH1905" s="2">
        <v>0</v>
      </c>
      <c r="EI1905" s="2">
        <v>150.27000000000001</v>
      </c>
      <c r="EJ1905" s="2">
        <v>0</v>
      </c>
      <c r="EK1905" s="2">
        <v>0</v>
      </c>
      <c r="EL1905" s="2">
        <v>0</v>
      </c>
      <c r="EM1905" s="2">
        <v>0</v>
      </c>
      <c r="EN1905" s="2">
        <v>0</v>
      </c>
      <c r="EO1905" s="2">
        <v>0</v>
      </c>
      <c r="EP1905" s="2">
        <v>50</v>
      </c>
      <c r="EQ1905" s="2">
        <v>0</v>
      </c>
      <c r="ER1905" s="2">
        <v>0</v>
      </c>
      <c r="ES1905" s="2">
        <v>83.29</v>
      </c>
      <c r="ET1905" s="2">
        <v>0</v>
      </c>
      <c r="EU1905" s="2">
        <v>0</v>
      </c>
      <c r="EV1905" s="2">
        <v>0</v>
      </c>
      <c r="EW1905" s="2">
        <v>0</v>
      </c>
      <c r="EX1905" s="2">
        <v>0</v>
      </c>
      <c r="EY1905" s="2">
        <v>0</v>
      </c>
      <c r="EZ1905" s="2">
        <v>0</v>
      </c>
      <c r="FA1905" s="2">
        <v>0</v>
      </c>
      <c r="FB1905" s="2">
        <v>0</v>
      </c>
      <c r="FC1905" s="2">
        <v>0</v>
      </c>
      <c r="FD1905" s="2">
        <v>0</v>
      </c>
      <c r="FE1905" s="2">
        <v>0</v>
      </c>
      <c r="FF1905" s="2">
        <v>0</v>
      </c>
      <c r="FG1905" s="2">
        <v>200</v>
      </c>
      <c r="FH1905" s="2">
        <v>0</v>
      </c>
      <c r="FI1905" s="2">
        <v>0</v>
      </c>
      <c r="FJ1905" s="2">
        <v>0</v>
      </c>
      <c r="FK1905" s="2">
        <v>0</v>
      </c>
      <c r="FL1905" s="2">
        <v>0</v>
      </c>
      <c r="FM1905" s="2">
        <v>0</v>
      </c>
      <c r="FN1905" s="2">
        <v>0</v>
      </c>
      <c r="FO1905" s="2">
        <v>0</v>
      </c>
      <c r="FP1905" s="2">
        <v>0</v>
      </c>
      <c r="FQ1905" s="2">
        <v>0</v>
      </c>
      <c r="FR1905" s="2">
        <v>0</v>
      </c>
      <c r="FS1905" s="2">
        <v>0</v>
      </c>
      <c r="FT1905" s="2">
        <v>0</v>
      </c>
      <c r="FU1905" s="2">
        <v>0</v>
      </c>
      <c r="FV1905" s="2">
        <v>0</v>
      </c>
      <c r="FW1905" s="2">
        <v>0</v>
      </c>
      <c r="FX1905" s="2">
        <v>0</v>
      </c>
      <c r="FY1905" s="2">
        <v>0</v>
      </c>
      <c r="FZ1905" s="2">
        <v>0</v>
      </c>
      <c r="GA1905" s="2">
        <v>0</v>
      </c>
      <c r="GB1905" s="2">
        <v>0</v>
      </c>
      <c r="GC1905" s="2">
        <v>0</v>
      </c>
      <c r="GD1905" s="2">
        <v>483.56</v>
      </c>
      <c r="GE1905" s="2">
        <v>5</v>
      </c>
      <c r="GF1905" s="2" t="s">
        <v>188</v>
      </c>
    </row>
    <row r="1906" spans="1:188" x14ac:dyDescent="0.7">
      <c r="A1906" s="2">
        <v>1890941</v>
      </c>
      <c r="B1906" s="2" t="s">
        <v>2092</v>
      </c>
      <c r="C1906" s="3">
        <v>41275</v>
      </c>
      <c r="D1906" s="2">
        <v>6</v>
      </c>
      <c r="E1906" s="2">
        <v>3</v>
      </c>
      <c r="F1906" s="2">
        <v>1</v>
      </c>
      <c r="G1906" s="2">
        <v>3</v>
      </c>
      <c r="H1906" s="2">
        <v>1</v>
      </c>
      <c r="I1906" s="2">
        <v>0</v>
      </c>
      <c r="J1906" s="2">
        <v>1</v>
      </c>
      <c r="K1906" s="2">
        <v>0</v>
      </c>
      <c r="L1906" s="2">
        <v>1</v>
      </c>
      <c r="M1906" s="2">
        <v>1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0</v>
      </c>
      <c r="AF1906" s="2">
        <v>0</v>
      </c>
      <c r="AG1906" s="2">
        <v>0</v>
      </c>
      <c r="AH1906" s="2">
        <v>1</v>
      </c>
      <c r="AI1906" s="2">
        <v>1</v>
      </c>
      <c r="AJ1906" s="2">
        <v>0</v>
      </c>
      <c r="AK1906" s="2">
        <v>0</v>
      </c>
      <c r="AL1906" s="2">
        <v>0</v>
      </c>
      <c r="AM1906" s="2">
        <v>0</v>
      </c>
      <c r="AN1906" s="2">
        <v>1</v>
      </c>
      <c r="AO1906" s="2">
        <v>0</v>
      </c>
      <c r="AP1906" s="2">
        <v>0</v>
      </c>
      <c r="AQ1906" s="2">
        <v>0</v>
      </c>
      <c r="AR1906" s="2">
        <v>1</v>
      </c>
      <c r="AS1906" s="2">
        <v>0</v>
      </c>
      <c r="AT1906" s="2">
        <v>0</v>
      </c>
      <c r="AU1906" s="2">
        <v>0</v>
      </c>
      <c r="AV1906" s="2">
        <v>1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1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79.180000000000007</v>
      </c>
      <c r="CG1906" s="2">
        <v>54.18</v>
      </c>
      <c r="CH1906" s="2">
        <v>25</v>
      </c>
      <c r="CI1906" s="2">
        <v>0</v>
      </c>
      <c r="CJ1906" s="2">
        <v>25</v>
      </c>
      <c r="CK1906" s="2">
        <v>0</v>
      </c>
      <c r="CL1906" s="2">
        <v>29.18</v>
      </c>
      <c r="CM1906" s="2">
        <v>0</v>
      </c>
      <c r="CN1906" s="2">
        <v>25</v>
      </c>
      <c r="CO1906" s="2">
        <v>0</v>
      </c>
      <c r="CP1906" s="2">
        <v>25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25</v>
      </c>
      <c r="DC1906" s="2">
        <v>0</v>
      </c>
      <c r="DD1906" s="2">
        <v>25</v>
      </c>
      <c r="DE1906" s="2">
        <v>0</v>
      </c>
      <c r="DF1906" s="2">
        <v>29.18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25</v>
      </c>
      <c r="EH1906" s="2">
        <v>0</v>
      </c>
      <c r="EI1906" s="2">
        <v>0</v>
      </c>
      <c r="EJ1906" s="2">
        <v>0</v>
      </c>
      <c r="EK1906" s="2">
        <v>0</v>
      </c>
      <c r="EL1906" s="2">
        <v>0</v>
      </c>
      <c r="EM1906" s="2">
        <v>0</v>
      </c>
      <c r="EN1906" s="2">
        <v>0</v>
      </c>
      <c r="EO1906" s="2">
        <v>0</v>
      </c>
      <c r="EP1906" s="2">
        <v>0</v>
      </c>
      <c r="EQ1906" s="2">
        <v>0</v>
      </c>
      <c r="ER1906" s="2">
        <v>0</v>
      </c>
      <c r="ES1906" s="2">
        <v>0</v>
      </c>
      <c r="ET1906" s="2">
        <v>0</v>
      </c>
      <c r="EU1906" s="2">
        <v>0</v>
      </c>
      <c r="EV1906" s="2">
        <v>0</v>
      </c>
      <c r="EW1906" s="2">
        <v>0</v>
      </c>
      <c r="EX1906" s="2">
        <v>0</v>
      </c>
      <c r="EY1906" s="2">
        <v>0</v>
      </c>
      <c r="EZ1906" s="2">
        <v>0</v>
      </c>
      <c r="FA1906" s="2">
        <v>0</v>
      </c>
      <c r="FB1906" s="2">
        <v>0</v>
      </c>
      <c r="FC1906" s="2">
        <v>0</v>
      </c>
      <c r="FD1906" s="2">
        <v>25</v>
      </c>
      <c r="FE1906" s="2">
        <v>0</v>
      </c>
      <c r="FF1906" s="2">
        <v>0</v>
      </c>
      <c r="FG1906" s="2">
        <v>0</v>
      </c>
      <c r="FH1906" s="2">
        <v>0</v>
      </c>
      <c r="FI1906" s="2">
        <v>0</v>
      </c>
      <c r="FJ1906" s="2">
        <v>0</v>
      </c>
      <c r="FK1906" s="2">
        <v>0</v>
      </c>
      <c r="FL1906" s="2">
        <v>0</v>
      </c>
      <c r="FM1906" s="2">
        <v>0</v>
      </c>
      <c r="FN1906" s="2">
        <v>0</v>
      </c>
      <c r="FO1906" s="2">
        <v>0</v>
      </c>
      <c r="FP1906" s="2">
        <v>0</v>
      </c>
      <c r="FQ1906" s="2">
        <v>0</v>
      </c>
      <c r="FR1906" s="2">
        <v>0</v>
      </c>
      <c r="FS1906" s="2">
        <v>0</v>
      </c>
      <c r="FT1906" s="2">
        <v>0</v>
      </c>
      <c r="FU1906" s="2">
        <v>0</v>
      </c>
      <c r="FV1906" s="2">
        <v>0</v>
      </c>
      <c r="FW1906" s="2">
        <v>0</v>
      </c>
      <c r="FX1906" s="2">
        <v>0</v>
      </c>
      <c r="FY1906" s="2">
        <v>29.18</v>
      </c>
      <c r="FZ1906" s="2">
        <v>0</v>
      </c>
      <c r="GA1906" s="2">
        <v>0</v>
      </c>
      <c r="GB1906" s="2">
        <v>0</v>
      </c>
      <c r="GC1906" s="2">
        <v>0</v>
      </c>
      <c r="GD1906" s="2">
        <v>79.180000000000007</v>
      </c>
      <c r="GE1906" s="2">
        <v>3</v>
      </c>
      <c r="GF1906" s="2" t="s">
        <v>188</v>
      </c>
    </row>
    <row r="1907" spans="1:188" x14ac:dyDescent="0.7">
      <c r="A1907" s="2">
        <v>1891301</v>
      </c>
      <c r="B1907" s="2" t="s">
        <v>2093</v>
      </c>
      <c r="C1907" s="3">
        <v>41275</v>
      </c>
      <c r="D1907" s="2">
        <v>6</v>
      </c>
      <c r="E1907" s="2">
        <v>3</v>
      </c>
      <c r="F1907" s="2">
        <v>1</v>
      </c>
      <c r="G1907" s="2">
        <v>3</v>
      </c>
      <c r="H1907" s="2">
        <v>1</v>
      </c>
      <c r="I1907" s="2">
        <v>0</v>
      </c>
      <c r="J1907" s="2">
        <v>1</v>
      </c>
      <c r="K1907" s="2">
        <v>0</v>
      </c>
      <c r="L1907" s="2">
        <v>1</v>
      </c>
      <c r="M1907" s="2">
        <v>1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1</v>
      </c>
      <c r="AE1907" s="2">
        <v>0</v>
      </c>
      <c r="AF1907" s="2">
        <v>0</v>
      </c>
      <c r="AG1907" s="2">
        <v>0</v>
      </c>
      <c r="AH1907" s="2">
        <v>1</v>
      </c>
      <c r="AI1907" s="2">
        <v>1</v>
      </c>
      <c r="AJ1907" s="2">
        <v>0</v>
      </c>
      <c r="AK1907" s="2">
        <v>0</v>
      </c>
      <c r="AL1907" s="2">
        <v>0</v>
      </c>
      <c r="AM1907" s="2">
        <v>0</v>
      </c>
      <c r="AN1907" s="2">
        <v>1</v>
      </c>
      <c r="AO1907" s="2">
        <v>0</v>
      </c>
      <c r="AP1907" s="2">
        <v>0</v>
      </c>
      <c r="AQ1907" s="2">
        <v>0</v>
      </c>
      <c r="AR1907" s="2">
        <v>1</v>
      </c>
      <c r="AS1907" s="2">
        <v>0</v>
      </c>
      <c r="AT1907" s="2">
        <v>0</v>
      </c>
      <c r="AU1907" s="2">
        <v>0</v>
      </c>
      <c r="AV1907" s="2">
        <v>1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1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314.67</v>
      </c>
      <c r="CG1907" s="2">
        <v>304.67</v>
      </c>
      <c r="CH1907" s="2">
        <v>10</v>
      </c>
      <c r="CI1907" s="2">
        <v>0</v>
      </c>
      <c r="CJ1907" s="2">
        <v>105.08</v>
      </c>
      <c r="CK1907" s="2">
        <v>0</v>
      </c>
      <c r="CL1907" s="2">
        <v>199.59</v>
      </c>
      <c r="CM1907" s="2">
        <v>0</v>
      </c>
      <c r="CN1907" s="2">
        <v>10</v>
      </c>
      <c r="CO1907" s="2">
        <v>0</v>
      </c>
      <c r="CP1907" s="2">
        <v>105.08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2">
        <v>10</v>
      </c>
      <c r="DC1907" s="2">
        <v>0</v>
      </c>
      <c r="DD1907" s="2">
        <v>105.08</v>
      </c>
      <c r="DE1907" s="2">
        <v>0</v>
      </c>
      <c r="DF1907" s="2">
        <v>199.59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0</v>
      </c>
      <c r="EF1907" s="2">
        <v>10</v>
      </c>
      <c r="EG1907" s="2">
        <v>0</v>
      </c>
      <c r="EH1907" s="2">
        <v>0</v>
      </c>
      <c r="EI1907" s="2">
        <v>0</v>
      </c>
      <c r="EJ1907" s="2">
        <v>0</v>
      </c>
      <c r="EK1907" s="2">
        <v>0</v>
      </c>
      <c r="EL1907" s="2">
        <v>0</v>
      </c>
      <c r="EM1907" s="2">
        <v>0</v>
      </c>
      <c r="EN1907" s="2">
        <v>0</v>
      </c>
      <c r="EO1907" s="2">
        <v>0</v>
      </c>
      <c r="EP1907" s="2">
        <v>0</v>
      </c>
      <c r="EQ1907" s="2">
        <v>0</v>
      </c>
      <c r="ER1907" s="2">
        <v>0</v>
      </c>
      <c r="ES1907" s="2">
        <v>0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s="2">
        <v>0</v>
      </c>
      <c r="EZ1907" s="2">
        <v>0</v>
      </c>
      <c r="FA1907" s="2">
        <v>0</v>
      </c>
      <c r="FB1907" s="2">
        <v>0</v>
      </c>
      <c r="FC1907" s="2">
        <v>0</v>
      </c>
      <c r="FD1907" s="2">
        <v>105.08</v>
      </c>
      <c r="FE1907" s="2">
        <v>0</v>
      </c>
      <c r="FF1907" s="2">
        <v>0</v>
      </c>
      <c r="FG1907" s="2">
        <v>0</v>
      </c>
      <c r="FH1907" s="2">
        <v>0</v>
      </c>
      <c r="FI1907" s="2">
        <v>0</v>
      </c>
      <c r="FJ1907" s="2">
        <v>0</v>
      </c>
      <c r="FK1907" s="2">
        <v>0</v>
      </c>
      <c r="FL1907" s="2">
        <v>0</v>
      </c>
      <c r="FM1907" s="2">
        <v>0</v>
      </c>
      <c r="FN1907" s="2">
        <v>0</v>
      </c>
      <c r="FO1907" s="2">
        <v>0</v>
      </c>
      <c r="FP1907" s="2">
        <v>0</v>
      </c>
      <c r="FQ1907" s="2">
        <v>0</v>
      </c>
      <c r="FR1907" s="2">
        <v>0</v>
      </c>
      <c r="FS1907" s="2">
        <v>0</v>
      </c>
      <c r="FT1907" s="2">
        <v>0</v>
      </c>
      <c r="FU1907" s="2">
        <v>0</v>
      </c>
      <c r="FV1907" s="2">
        <v>0</v>
      </c>
      <c r="FW1907" s="2">
        <v>0</v>
      </c>
      <c r="FX1907" s="2">
        <v>0</v>
      </c>
      <c r="FY1907" s="2">
        <v>0</v>
      </c>
      <c r="FZ1907" s="2">
        <v>0</v>
      </c>
      <c r="GA1907" s="2">
        <v>0</v>
      </c>
      <c r="GB1907" s="2">
        <v>199.59</v>
      </c>
      <c r="GC1907" s="2">
        <v>0</v>
      </c>
      <c r="GD1907" s="2">
        <v>314.67</v>
      </c>
      <c r="GE1907" s="2">
        <v>3</v>
      </c>
      <c r="GF1907" s="2" t="s">
        <v>188</v>
      </c>
    </row>
    <row r="1908" spans="1:188" x14ac:dyDescent="0.7">
      <c r="A1908" s="2">
        <v>1891866</v>
      </c>
      <c r="B1908" s="2" t="s">
        <v>2094</v>
      </c>
      <c r="C1908" s="3">
        <v>41640</v>
      </c>
      <c r="D1908" s="2">
        <v>5</v>
      </c>
      <c r="E1908" s="2">
        <v>3</v>
      </c>
      <c r="F1908" s="2">
        <v>1</v>
      </c>
      <c r="G1908" s="2">
        <v>3</v>
      </c>
      <c r="H1908" s="2">
        <v>0</v>
      </c>
      <c r="I1908" s="2">
        <v>1</v>
      </c>
      <c r="J1908" s="2">
        <v>0</v>
      </c>
      <c r="K1908" s="2">
        <v>1</v>
      </c>
      <c r="L1908" s="2">
        <v>0</v>
      </c>
      <c r="M1908" s="2">
        <v>1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1</v>
      </c>
      <c r="AO1908" s="2">
        <v>0</v>
      </c>
      <c r="AP1908" s="2">
        <v>0</v>
      </c>
      <c r="AQ1908" s="2">
        <v>0</v>
      </c>
      <c r="AR1908" s="2">
        <v>1</v>
      </c>
      <c r="AS1908" s="2">
        <v>0</v>
      </c>
      <c r="AT1908" s="2">
        <v>0</v>
      </c>
      <c r="AU1908" s="2">
        <v>0</v>
      </c>
      <c r="AV1908" s="2">
        <v>1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142.6</v>
      </c>
      <c r="CG1908" s="2">
        <v>50</v>
      </c>
      <c r="CH1908" s="2">
        <v>0</v>
      </c>
      <c r="CI1908" s="2">
        <v>117.6</v>
      </c>
      <c r="CJ1908" s="2">
        <v>0</v>
      </c>
      <c r="CK1908" s="2">
        <v>25</v>
      </c>
      <c r="CL1908" s="2">
        <v>0</v>
      </c>
      <c r="CM1908" s="2">
        <v>0</v>
      </c>
      <c r="CN1908" s="2">
        <v>0</v>
      </c>
      <c r="CO1908" s="2">
        <v>117.6</v>
      </c>
      <c r="CP1908" s="2">
        <v>0</v>
      </c>
      <c r="CQ1908" s="2">
        <v>25</v>
      </c>
      <c r="CR1908" s="2">
        <v>0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2">
        <v>117.6</v>
      </c>
      <c r="DC1908" s="2">
        <v>0</v>
      </c>
      <c r="DD1908" s="2">
        <v>25</v>
      </c>
      <c r="DE1908" s="2">
        <v>0</v>
      </c>
      <c r="DF1908" s="2">
        <v>25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0</v>
      </c>
      <c r="EF1908" s="2">
        <v>0</v>
      </c>
      <c r="EG1908" s="2">
        <v>0</v>
      </c>
      <c r="EH1908" s="2">
        <v>0</v>
      </c>
      <c r="EI1908" s="2">
        <v>0</v>
      </c>
      <c r="EJ1908" s="2">
        <v>0</v>
      </c>
      <c r="EK1908" s="2">
        <v>0</v>
      </c>
      <c r="EL1908" s="2">
        <v>0</v>
      </c>
      <c r="EM1908" s="2">
        <v>0</v>
      </c>
      <c r="EN1908" s="2">
        <v>0</v>
      </c>
      <c r="EO1908" s="2">
        <v>0</v>
      </c>
      <c r="EP1908" s="2">
        <v>0</v>
      </c>
      <c r="EQ1908" s="2">
        <v>0</v>
      </c>
      <c r="ER1908" s="2">
        <v>0</v>
      </c>
      <c r="ES1908" s="2">
        <v>117.6</v>
      </c>
      <c r="ET1908" s="2">
        <v>0</v>
      </c>
      <c r="EU1908" s="2">
        <v>0</v>
      </c>
      <c r="EV1908" s="2">
        <v>0</v>
      </c>
      <c r="EW1908" s="2">
        <v>0</v>
      </c>
      <c r="EX1908" s="2">
        <v>0</v>
      </c>
      <c r="EY1908" s="2">
        <v>0</v>
      </c>
      <c r="EZ1908" s="2">
        <v>0</v>
      </c>
      <c r="FA1908" s="2">
        <v>0</v>
      </c>
      <c r="FB1908" s="2">
        <v>0</v>
      </c>
      <c r="FC1908" s="2">
        <v>0</v>
      </c>
      <c r="FD1908" s="2">
        <v>0</v>
      </c>
      <c r="FE1908" s="2">
        <v>0</v>
      </c>
      <c r="FF1908" s="2">
        <v>0</v>
      </c>
      <c r="FG1908" s="2">
        <v>0</v>
      </c>
      <c r="FH1908" s="2">
        <v>0</v>
      </c>
      <c r="FI1908" s="2">
        <v>0</v>
      </c>
      <c r="FJ1908" s="2">
        <v>0</v>
      </c>
      <c r="FK1908" s="2">
        <v>0</v>
      </c>
      <c r="FL1908" s="2">
        <v>0</v>
      </c>
      <c r="FM1908" s="2">
        <v>25</v>
      </c>
      <c r="FN1908" s="2">
        <v>0</v>
      </c>
      <c r="FO1908" s="2">
        <v>0</v>
      </c>
      <c r="FP1908" s="2">
        <v>0</v>
      </c>
      <c r="FQ1908" s="2">
        <v>0</v>
      </c>
      <c r="FR1908" s="2">
        <v>0</v>
      </c>
      <c r="FS1908" s="2">
        <v>0</v>
      </c>
      <c r="FT1908" s="2">
        <v>0</v>
      </c>
      <c r="FU1908" s="2">
        <v>0</v>
      </c>
      <c r="FV1908" s="2">
        <v>0</v>
      </c>
      <c r="FW1908" s="2">
        <v>0</v>
      </c>
      <c r="FX1908" s="2">
        <v>0</v>
      </c>
      <c r="FY1908" s="2">
        <v>0</v>
      </c>
      <c r="FZ1908" s="2">
        <v>0</v>
      </c>
      <c r="GA1908" s="2">
        <v>0</v>
      </c>
      <c r="GB1908" s="2">
        <v>0</v>
      </c>
      <c r="GC1908" s="2">
        <v>0</v>
      </c>
      <c r="GD1908" s="2">
        <v>142.6</v>
      </c>
      <c r="GE1908" s="2">
        <v>2</v>
      </c>
      <c r="GF1908" s="2" t="s">
        <v>188</v>
      </c>
    </row>
    <row r="1909" spans="1:188" x14ac:dyDescent="0.7">
      <c r="A1909" s="2">
        <v>1894701</v>
      </c>
      <c r="B1909" s="2" t="s">
        <v>2095</v>
      </c>
      <c r="C1909" s="3">
        <v>41640</v>
      </c>
      <c r="D1909" s="2">
        <v>5</v>
      </c>
      <c r="E1909" s="2">
        <v>3</v>
      </c>
      <c r="F1909" s="2">
        <v>1</v>
      </c>
      <c r="G1909" s="2">
        <v>3</v>
      </c>
      <c r="H1909" s="2">
        <v>0</v>
      </c>
      <c r="I1909" s="2">
        <v>1</v>
      </c>
      <c r="J1909" s="2">
        <v>0</v>
      </c>
      <c r="K1909" s="2">
        <v>1</v>
      </c>
      <c r="L1909" s="2">
        <v>0</v>
      </c>
      <c r="M1909" s="2">
        <v>1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1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1</v>
      </c>
      <c r="AJ1909" s="2">
        <v>0</v>
      </c>
      <c r="AK1909" s="2">
        <v>0</v>
      </c>
      <c r="AL1909" s="2">
        <v>0</v>
      </c>
      <c r="AM1909" s="2">
        <v>0</v>
      </c>
      <c r="AN1909" s="2">
        <v>1</v>
      </c>
      <c r="AO1909" s="2">
        <v>0</v>
      </c>
      <c r="AP1909" s="2">
        <v>0</v>
      </c>
      <c r="AQ1909" s="2">
        <v>0</v>
      </c>
      <c r="AR1909" s="2">
        <v>1</v>
      </c>
      <c r="AS1909" s="2">
        <v>0</v>
      </c>
      <c r="AT1909" s="2">
        <v>0</v>
      </c>
      <c r="AU1909" s="2">
        <v>0</v>
      </c>
      <c r="AV1909" s="2">
        <v>1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100</v>
      </c>
      <c r="CG1909" s="2">
        <v>100</v>
      </c>
      <c r="CH1909" s="2">
        <v>0</v>
      </c>
      <c r="CI1909" s="2">
        <v>50</v>
      </c>
      <c r="CJ1909" s="2">
        <v>0</v>
      </c>
      <c r="CK1909" s="2">
        <v>50</v>
      </c>
      <c r="CL1909" s="2">
        <v>0</v>
      </c>
      <c r="CM1909" s="2">
        <v>0</v>
      </c>
      <c r="CN1909" s="2">
        <v>0</v>
      </c>
      <c r="CO1909" s="2">
        <v>50</v>
      </c>
      <c r="CP1909" s="2">
        <v>0</v>
      </c>
      <c r="CQ1909" s="2">
        <v>50</v>
      </c>
      <c r="CR1909" s="2">
        <v>0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50</v>
      </c>
      <c r="DC1909" s="2">
        <v>0</v>
      </c>
      <c r="DD1909" s="2">
        <v>50</v>
      </c>
      <c r="DE1909" s="2">
        <v>0</v>
      </c>
      <c r="DF1909" s="2">
        <v>50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2">
        <v>0</v>
      </c>
      <c r="EF1909" s="2">
        <v>0</v>
      </c>
      <c r="EG1909" s="2">
        <v>0</v>
      </c>
      <c r="EH1909" s="2">
        <v>0</v>
      </c>
      <c r="EI1909" s="2">
        <v>50</v>
      </c>
      <c r="EJ1909" s="2">
        <v>0</v>
      </c>
      <c r="EK1909" s="2">
        <v>0</v>
      </c>
      <c r="EL1909" s="2">
        <v>0</v>
      </c>
      <c r="EM1909" s="2">
        <v>0</v>
      </c>
      <c r="EN1909" s="2">
        <v>0</v>
      </c>
      <c r="EO1909" s="2">
        <v>0</v>
      </c>
      <c r="EP1909" s="2">
        <v>0</v>
      </c>
      <c r="EQ1909" s="2">
        <v>0</v>
      </c>
      <c r="ER1909" s="2">
        <v>0</v>
      </c>
      <c r="ES1909" s="2">
        <v>0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s="2">
        <v>0</v>
      </c>
      <c r="EZ1909" s="2">
        <v>0</v>
      </c>
      <c r="FA1909" s="2">
        <v>0</v>
      </c>
      <c r="FB1909" s="2">
        <v>0</v>
      </c>
      <c r="FC1909" s="2">
        <v>0</v>
      </c>
      <c r="FD1909" s="2">
        <v>0</v>
      </c>
      <c r="FE1909" s="2">
        <v>0</v>
      </c>
      <c r="FF1909" s="2">
        <v>0</v>
      </c>
      <c r="FG1909" s="2">
        <v>0</v>
      </c>
      <c r="FH1909" s="2">
        <v>0</v>
      </c>
      <c r="FI1909" s="2">
        <v>0</v>
      </c>
      <c r="FJ1909" s="2">
        <v>0</v>
      </c>
      <c r="FK1909" s="2">
        <v>50</v>
      </c>
      <c r="FL1909" s="2">
        <v>0</v>
      </c>
      <c r="FM1909" s="2">
        <v>0</v>
      </c>
      <c r="FN1909" s="2">
        <v>0</v>
      </c>
      <c r="FO1909" s="2">
        <v>0</v>
      </c>
      <c r="FP1909" s="2">
        <v>0</v>
      </c>
      <c r="FQ1909" s="2">
        <v>0</v>
      </c>
      <c r="FR1909" s="2">
        <v>0</v>
      </c>
      <c r="FS1909" s="2">
        <v>0</v>
      </c>
      <c r="FT1909" s="2">
        <v>0</v>
      </c>
      <c r="FU1909" s="2">
        <v>0</v>
      </c>
      <c r="FV1909" s="2">
        <v>0</v>
      </c>
      <c r="FW1909" s="2">
        <v>0</v>
      </c>
      <c r="FX1909" s="2">
        <v>0</v>
      </c>
      <c r="FY1909" s="2">
        <v>0</v>
      </c>
      <c r="FZ1909" s="2">
        <v>0</v>
      </c>
      <c r="GA1909" s="2">
        <v>0</v>
      </c>
      <c r="GB1909" s="2">
        <v>0</v>
      </c>
      <c r="GC1909" s="2">
        <v>0</v>
      </c>
      <c r="GD1909" s="2">
        <v>100</v>
      </c>
      <c r="GE1909" s="2">
        <v>2</v>
      </c>
      <c r="GF1909" s="2" t="s">
        <v>188</v>
      </c>
    </row>
    <row r="1910" spans="1:188" x14ac:dyDescent="0.7">
      <c r="A1910" s="2">
        <v>1894751</v>
      </c>
      <c r="B1910" s="2" t="s">
        <v>2096</v>
      </c>
      <c r="C1910" s="3">
        <v>41640</v>
      </c>
      <c r="D1910" s="2">
        <v>5</v>
      </c>
      <c r="E1910" s="2">
        <v>3</v>
      </c>
      <c r="F1910" s="2">
        <v>1</v>
      </c>
      <c r="G1910" s="2">
        <v>3</v>
      </c>
      <c r="H1910" s="2">
        <v>0</v>
      </c>
      <c r="I1910" s="2">
        <v>2</v>
      </c>
      <c r="J1910" s="2">
        <v>0</v>
      </c>
      <c r="K1910" s="2">
        <v>2</v>
      </c>
      <c r="L1910" s="2">
        <v>0</v>
      </c>
      <c r="M1910" s="2">
        <v>2</v>
      </c>
      <c r="N1910" s="2">
        <v>0</v>
      </c>
      <c r="O1910" s="2">
        <v>2</v>
      </c>
      <c r="P1910" s="2">
        <v>0</v>
      </c>
      <c r="Q1910" s="2">
        <v>2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1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1</v>
      </c>
      <c r="AJ1910" s="2">
        <v>0</v>
      </c>
      <c r="AK1910" s="2">
        <v>0</v>
      </c>
      <c r="AL1910" s="2">
        <v>0</v>
      </c>
      <c r="AM1910" s="2">
        <v>0</v>
      </c>
      <c r="AN1910" s="2">
        <v>1</v>
      </c>
      <c r="AO1910" s="2">
        <v>0</v>
      </c>
      <c r="AP1910" s="2">
        <v>0</v>
      </c>
      <c r="AQ1910" s="2">
        <v>0</v>
      </c>
      <c r="AR1910" s="2">
        <v>1</v>
      </c>
      <c r="AS1910" s="2">
        <v>0</v>
      </c>
      <c r="AT1910" s="2">
        <v>0</v>
      </c>
      <c r="AU1910" s="2">
        <v>0</v>
      </c>
      <c r="AV1910" s="2">
        <v>1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125</v>
      </c>
      <c r="CG1910" s="2">
        <v>95</v>
      </c>
      <c r="CH1910" s="2">
        <v>0</v>
      </c>
      <c r="CI1910" s="2">
        <v>75</v>
      </c>
      <c r="CJ1910" s="2">
        <v>0</v>
      </c>
      <c r="CK1910" s="2">
        <v>50</v>
      </c>
      <c r="CL1910" s="2">
        <v>0</v>
      </c>
      <c r="CM1910" s="2">
        <v>0</v>
      </c>
      <c r="CN1910" s="2">
        <v>0</v>
      </c>
      <c r="CO1910" s="2">
        <v>75</v>
      </c>
      <c r="CP1910" s="2">
        <v>0</v>
      </c>
      <c r="CQ1910" s="2">
        <v>50</v>
      </c>
      <c r="CR1910" s="2">
        <v>0</v>
      </c>
      <c r="CS1910" s="2">
        <v>0</v>
      </c>
      <c r="CT1910" s="2">
        <v>0</v>
      </c>
      <c r="CU1910" s="2">
        <v>0</v>
      </c>
      <c r="CV1910" s="2">
        <v>0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2">
        <v>75</v>
      </c>
      <c r="DC1910" s="2">
        <v>0</v>
      </c>
      <c r="DD1910" s="2">
        <v>50</v>
      </c>
      <c r="DE1910" s="2">
        <v>0</v>
      </c>
      <c r="DF1910" s="2">
        <v>45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0</v>
      </c>
      <c r="EF1910" s="2">
        <v>0</v>
      </c>
      <c r="EG1910" s="2">
        <v>0</v>
      </c>
      <c r="EH1910" s="2">
        <v>0</v>
      </c>
      <c r="EI1910" s="2">
        <v>0</v>
      </c>
      <c r="EJ1910" s="2">
        <v>0</v>
      </c>
      <c r="EK1910" s="2">
        <v>0</v>
      </c>
      <c r="EL1910" s="2">
        <v>0</v>
      </c>
      <c r="EM1910" s="2">
        <v>0</v>
      </c>
      <c r="EN1910" s="2">
        <v>0</v>
      </c>
      <c r="EO1910" s="2">
        <v>0</v>
      </c>
      <c r="EP1910" s="2">
        <v>50</v>
      </c>
      <c r="EQ1910" s="2">
        <v>25</v>
      </c>
      <c r="ER1910" s="2">
        <v>0</v>
      </c>
      <c r="ES1910" s="2">
        <v>0</v>
      </c>
      <c r="ET1910" s="2">
        <v>0</v>
      </c>
      <c r="EU1910" s="2">
        <v>0</v>
      </c>
      <c r="EV1910" s="2">
        <v>0</v>
      </c>
      <c r="EW1910" s="2">
        <v>0</v>
      </c>
      <c r="EX1910" s="2">
        <v>0</v>
      </c>
      <c r="EY1910" s="2">
        <v>0</v>
      </c>
      <c r="EZ1910" s="2">
        <v>0</v>
      </c>
      <c r="FA1910" s="2">
        <v>0</v>
      </c>
      <c r="FB1910" s="2">
        <v>0</v>
      </c>
      <c r="FC1910" s="2">
        <v>0</v>
      </c>
      <c r="FD1910" s="2">
        <v>0</v>
      </c>
      <c r="FE1910" s="2">
        <v>0</v>
      </c>
      <c r="FF1910" s="2">
        <v>0</v>
      </c>
      <c r="FG1910" s="2">
        <v>0</v>
      </c>
      <c r="FH1910" s="2">
        <v>50</v>
      </c>
      <c r="FI1910" s="2">
        <v>0</v>
      </c>
      <c r="FJ1910" s="2">
        <v>0</v>
      </c>
      <c r="FK1910" s="2">
        <v>0</v>
      </c>
      <c r="FL1910" s="2">
        <v>0</v>
      </c>
      <c r="FM1910" s="2">
        <v>0</v>
      </c>
      <c r="FN1910" s="2">
        <v>0</v>
      </c>
      <c r="FO1910" s="2">
        <v>0</v>
      </c>
      <c r="FP1910" s="2">
        <v>0</v>
      </c>
      <c r="FQ1910" s="2">
        <v>0</v>
      </c>
      <c r="FR1910" s="2">
        <v>0</v>
      </c>
      <c r="FS1910" s="2">
        <v>0</v>
      </c>
      <c r="FT1910" s="2">
        <v>0</v>
      </c>
      <c r="FU1910" s="2">
        <v>0</v>
      </c>
      <c r="FV1910" s="2">
        <v>0</v>
      </c>
      <c r="FW1910" s="2">
        <v>0</v>
      </c>
      <c r="FX1910" s="2">
        <v>0</v>
      </c>
      <c r="FY1910" s="2">
        <v>0</v>
      </c>
      <c r="FZ1910" s="2">
        <v>0</v>
      </c>
      <c r="GA1910" s="2">
        <v>0</v>
      </c>
      <c r="GB1910" s="2">
        <v>0</v>
      </c>
      <c r="GC1910" s="2">
        <v>0</v>
      </c>
      <c r="GD1910" s="2">
        <v>125</v>
      </c>
      <c r="GE1910" s="2">
        <v>4</v>
      </c>
      <c r="GF1910" s="2" t="s">
        <v>188</v>
      </c>
    </row>
    <row r="1911" spans="1:188" x14ac:dyDescent="0.7">
      <c r="A1911" s="2">
        <v>1897187</v>
      </c>
      <c r="B1911" s="2" t="s">
        <v>2097</v>
      </c>
      <c r="C1911" s="3">
        <v>41275</v>
      </c>
      <c r="D1911" s="2">
        <v>6</v>
      </c>
      <c r="E1911" s="2">
        <v>4</v>
      </c>
      <c r="F1911" s="2">
        <v>2</v>
      </c>
      <c r="G1911" s="2">
        <v>4</v>
      </c>
      <c r="H1911" s="2">
        <v>1</v>
      </c>
      <c r="I1911" s="2">
        <v>0</v>
      </c>
      <c r="J1911" s="2">
        <v>1</v>
      </c>
      <c r="K1911" s="2">
        <v>0</v>
      </c>
      <c r="L1911" s="2">
        <v>2</v>
      </c>
      <c r="M1911" s="2">
        <v>1</v>
      </c>
      <c r="N1911" s="2">
        <v>0</v>
      </c>
      <c r="O1911" s="2">
        <v>1</v>
      </c>
      <c r="P1911" s="2">
        <v>0</v>
      </c>
      <c r="Q1911" s="2">
        <v>2</v>
      </c>
      <c r="R1911" s="2">
        <v>0</v>
      </c>
      <c r="S1911" s="2">
        <v>0</v>
      </c>
      <c r="T1911" s="2">
        <v>0</v>
      </c>
      <c r="U1911" s="2">
        <v>0</v>
      </c>
      <c r="V1911" s="2">
        <v>1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</v>
      </c>
      <c r="AI1911" s="2">
        <v>1</v>
      </c>
      <c r="AJ1911" s="2">
        <v>0</v>
      </c>
      <c r="AK1911" s="2">
        <v>0</v>
      </c>
      <c r="AL1911" s="2">
        <v>0</v>
      </c>
      <c r="AM1911" s="2">
        <v>0</v>
      </c>
      <c r="AN1911" s="2">
        <v>1</v>
      </c>
      <c r="AO1911" s="2">
        <v>0</v>
      </c>
      <c r="AP1911" s="2">
        <v>0</v>
      </c>
      <c r="AQ1911" s="2">
        <v>0</v>
      </c>
      <c r="AR1911" s="2">
        <v>1</v>
      </c>
      <c r="AS1911" s="2">
        <v>0</v>
      </c>
      <c r="AT1911" s="2">
        <v>0</v>
      </c>
      <c r="AU1911" s="2">
        <v>0</v>
      </c>
      <c r="AV1911" s="2">
        <v>1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1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35</v>
      </c>
      <c r="CG1911" s="2">
        <v>64.44</v>
      </c>
      <c r="CH1911" s="2">
        <v>10</v>
      </c>
      <c r="CI1911" s="2">
        <v>0</v>
      </c>
      <c r="CJ1911" s="2">
        <v>25</v>
      </c>
      <c r="CK1911" s="2">
        <v>0</v>
      </c>
      <c r="CL1911" s="2">
        <v>39.44</v>
      </c>
      <c r="CM1911" s="2">
        <v>0</v>
      </c>
      <c r="CN1911" s="2">
        <v>10</v>
      </c>
      <c r="CO1911" s="2">
        <v>0</v>
      </c>
      <c r="CP1911" s="2">
        <v>25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0</v>
      </c>
      <c r="DA1911" s="2">
        <v>0</v>
      </c>
      <c r="DB1911" s="2">
        <v>10</v>
      </c>
      <c r="DC1911" s="2">
        <v>0</v>
      </c>
      <c r="DD1911" s="2">
        <v>25</v>
      </c>
      <c r="DE1911" s="2">
        <v>0</v>
      </c>
      <c r="DF1911" s="2">
        <v>39.44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10</v>
      </c>
      <c r="EC1911" s="2">
        <v>0</v>
      </c>
      <c r="ED1911" s="2">
        <v>0</v>
      </c>
      <c r="EE1911" s="2">
        <v>0</v>
      </c>
      <c r="EF1911" s="2">
        <v>0</v>
      </c>
      <c r="EG1911" s="2">
        <v>0</v>
      </c>
      <c r="EH1911" s="2">
        <v>0</v>
      </c>
      <c r="EI1911" s="2">
        <v>0</v>
      </c>
      <c r="EJ1911" s="2">
        <v>0</v>
      </c>
      <c r="EK1911" s="2">
        <v>0</v>
      </c>
      <c r="EL1911" s="2">
        <v>0</v>
      </c>
      <c r="EM1911" s="2">
        <v>0</v>
      </c>
      <c r="EN1911" s="2">
        <v>0</v>
      </c>
      <c r="EO1911" s="2">
        <v>0</v>
      </c>
      <c r="EP1911" s="2">
        <v>0</v>
      </c>
      <c r="EQ1911" s="2">
        <v>0</v>
      </c>
      <c r="ER1911" s="2">
        <v>0</v>
      </c>
      <c r="ES1911" s="2">
        <v>0</v>
      </c>
      <c r="ET1911" s="2">
        <v>0</v>
      </c>
      <c r="EU1911" s="2">
        <v>0</v>
      </c>
      <c r="EV1911" s="2">
        <v>0</v>
      </c>
      <c r="EW1911" s="2">
        <v>0</v>
      </c>
      <c r="EX1911" s="2">
        <v>0</v>
      </c>
      <c r="EY1911" s="2">
        <v>0</v>
      </c>
      <c r="EZ1911" s="2">
        <v>0</v>
      </c>
      <c r="FA1911" s="2">
        <v>25</v>
      </c>
      <c r="FB1911" s="2">
        <v>0</v>
      </c>
      <c r="FC1911" s="2">
        <v>0</v>
      </c>
      <c r="FD1911" s="2">
        <v>0</v>
      </c>
      <c r="FE1911" s="2">
        <v>0</v>
      </c>
      <c r="FF1911" s="2">
        <v>0</v>
      </c>
      <c r="FG1911" s="2">
        <v>0</v>
      </c>
      <c r="FH1911" s="2">
        <v>0</v>
      </c>
      <c r="FI1911" s="2">
        <v>0</v>
      </c>
      <c r="FJ1911" s="2">
        <v>0</v>
      </c>
      <c r="FK1911" s="2">
        <v>0</v>
      </c>
      <c r="FL1911" s="2">
        <v>0</v>
      </c>
      <c r="FM1911" s="2">
        <v>0</v>
      </c>
      <c r="FN1911" s="2">
        <v>0</v>
      </c>
      <c r="FO1911" s="2">
        <v>0</v>
      </c>
      <c r="FP1911" s="2">
        <v>0</v>
      </c>
      <c r="FQ1911" s="2">
        <v>0</v>
      </c>
      <c r="FR1911" s="2">
        <v>0</v>
      </c>
      <c r="FS1911" s="2">
        <v>0</v>
      </c>
      <c r="FT1911" s="2">
        <v>0</v>
      </c>
      <c r="FU1911" s="2">
        <v>0</v>
      </c>
      <c r="FV1911" s="2">
        <v>0</v>
      </c>
      <c r="FW1911" s="2">
        <v>0</v>
      </c>
      <c r="FX1911" s="2">
        <v>0</v>
      </c>
      <c r="FY1911" s="2">
        <v>14.44</v>
      </c>
      <c r="FZ1911" s="2">
        <v>0</v>
      </c>
      <c r="GA1911" s="2">
        <v>0</v>
      </c>
      <c r="GB1911" s="2">
        <v>25</v>
      </c>
      <c r="GC1911" s="2">
        <v>0</v>
      </c>
      <c r="GD1911" s="2">
        <v>74.44</v>
      </c>
      <c r="GE1911" s="2">
        <v>4</v>
      </c>
      <c r="GF1911" s="2" t="s">
        <v>188</v>
      </c>
    </row>
    <row r="1912" spans="1:188" x14ac:dyDescent="0.7">
      <c r="A1912" s="2">
        <v>1897578</v>
      </c>
      <c r="B1912" s="2" t="s">
        <v>2098</v>
      </c>
      <c r="C1912" s="3">
        <v>41275</v>
      </c>
      <c r="D1912" s="2">
        <v>6</v>
      </c>
      <c r="E1912" s="2">
        <v>3</v>
      </c>
      <c r="F1912" s="2">
        <v>1</v>
      </c>
      <c r="G1912" s="2">
        <v>3</v>
      </c>
      <c r="H1912" s="2">
        <v>3</v>
      </c>
      <c r="I1912" s="2">
        <v>0</v>
      </c>
      <c r="J1912" s="2">
        <v>2</v>
      </c>
      <c r="K1912" s="2">
        <v>0</v>
      </c>
      <c r="L1912" s="2">
        <v>1</v>
      </c>
      <c r="M1912" s="2">
        <v>3</v>
      </c>
      <c r="N1912" s="2">
        <v>0</v>
      </c>
      <c r="O1912" s="2">
        <v>2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1</v>
      </c>
      <c r="AE1912" s="2">
        <v>0</v>
      </c>
      <c r="AF1912" s="2">
        <v>0</v>
      </c>
      <c r="AG1912" s="2">
        <v>0</v>
      </c>
      <c r="AH1912" s="2">
        <v>1</v>
      </c>
      <c r="AI1912" s="2">
        <v>1</v>
      </c>
      <c r="AJ1912" s="2">
        <v>0</v>
      </c>
      <c r="AK1912" s="2">
        <v>0</v>
      </c>
      <c r="AL1912" s="2">
        <v>0</v>
      </c>
      <c r="AM1912" s="2">
        <v>0</v>
      </c>
      <c r="AN1912" s="2">
        <v>1</v>
      </c>
      <c r="AO1912" s="2">
        <v>0</v>
      </c>
      <c r="AP1912" s="2">
        <v>0</v>
      </c>
      <c r="AQ1912" s="2">
        <v>0</v>
      </c>
      <c r="AR1912" s="2">
        <v>1</v>
      </c>
      <c r="AS1912" s="2">
        <v>0</v>
      </c>
      <c r="AT1912" s="2">
        <v>0</v>
      </c>
      <c r="AU1912" s="2">
        <v>0</v>
      </c>
      <c r="AV1912" s="2">
        <v>1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1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450</v>
      </c>
      <c r="CG1912" s="2">
        <v>250</v>
      </c>
      <c r="CH1912" s="2">
        <v>200</v>
      </c>
      <c r="CI1912" s="2">
        <v>0</v>
      </c>
      <c r="CJ1912" s="2">
        <v>150</v>
      </c>
      <c r="CK1912" s="2">
        <v>0</v>
      </c>
      <c r="CL1912" s="2">
        <v>100</v>
      </c>
      <c r="CM1912" s="2">
        <v>0</v>
      </c>
      <c r="CN1912" s="2">
        <v>200</v>
      </c>
      <c r="CO1912" s="2">
        <v>0</v>
      </c>
      <c r="CP1912" s="2">
        <v>150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0</v>
      </c>
      <c r="CW1912" s="2">
        <v>0</v>
      </c>
      <c r="CX1912" s="2">
        <v>0</v>
      </c>
      <c r="CY1912" s="2">
        <v>0</v>
      </c>
      <c r="CZ1912" s="2">
        <v>0</v>
      </c>
      <c r="DA1912" s="2">
        <v>0</v>
      </c>
      <c r="DB1912" s="2">
        <v>200</v>
      </c>
      <c r="DC1912" s="2">
        <v>0</v>
      </c>
      <c r="DD1912" s="2">
        <v>150</v>
      </c>
      <c r="DE1912" s="2">
        <v>0</v>
      </c>
      <c r="DF1912" s="2">
        <v>100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0</v>
      </c>
      <c r="DY1912" s="2">
        <v>0</v>
      </c>
      <c r="DZ1912" s="2">
        <v>100</v>
      </c>
      <c r="EA1912" s="2">
        <v>50</v>
      </c>
      <c r="EB1912" s="2">
        <v>0</v>
      </c>
      <c r="EC1912" s="2">
        <v>0</v>
      </c>
      <c r="ED1912" s="2">
        <v>0</v>
      </c>
      <c r="EE1912" s="2">
        <v>0</v>
      </c>
      <c r="EF1912" s="2">
        <v>50</v>
      </c>
      <c r="EG1912" s="2">
        <v>0</v>
      </c>
      <c r="EH1912" s="2">
        <v>0</v>
      </c>
      <c r="EI1912" s="2">
        <v>0</v>
      </c>
      <c r="EJ1912" s="2">
        <v>0</v>
      </c>
      <c r="EK1912" s="2">
        <v>0</v>
      </c>
      <c r="EL1912" s="2">
        <v>0</v>
      </c>
      <c r="EM1912" s="2">
        <v>0</v>
      </c>
      <c r="EN1912" s="2">
        <v>0</v>
      </c>
      <c r="EO1912" s="2">
        <v>0</v>
      </c>
      <c r="EP1912" s="2">
        <v>0</v>
      </c>
      <c r="EQ1912" s="2">
        <v>0</v>
      </c>
      <c r="ER1912" s="2">
        <v>0</v>
      </c>
      <c r="ES1912" s="2">
        <v>0</v>
      </c>
      <c r="ET1912" s="2">
        <v>0</v>
      </c>
      <c r="EU1912" s="2">
        <v>0</v>
      </c>
      <c r="EV1912" s="2">
        <v>0</v>
      </c>
      <c r="EW1912" s="2">
        <v>75</v>
      </c>
      <c r="EX1912" s="2">
        <v>0</v>
      </c>
      <c r="EY1912" s="2">
        <v>0</v>
      </c>
      <c r="EZ1912" s="2">
        <v>0</v>
      </c>
      <c r="FA1912" s="2">
        <v>75</v>
      </c>
      <c r="FB1912" s="2">
        <v>0</v>
      </c>
      <c r="FC1912" s="2">
        <v>0</v>
      </c>
      <c r="FD1912" s="2">
        <v>0</v>
      </c>
      <c r="FE1912" s="2">
        <v>0</v>
      </c>
      <c r="FF1912" s="2">
        <v>0</v>
      </c>
      <c r="FG1912" s="2">
        <v>0</v>
      </c>
      <c r="FH1912" s="2">
        <v>0</v>
      </c>
      <c r="FI1912" s="2">
        <v>0</v>
      </c>
      <c r="FJ1912" s="2">
        <v>0</v>
      </c>
      <c r="FK1912" s="2">
        <v>0</v>
      </c>
      <c r="FL1912" s="2">
        <v>0</v>
      </c>
      <c r="FM1912" s="2">
        <v>0</v>
      </c>
      <c r="FN1912" s="2">
        <v>0</v>
      </c>
      <c r="FO1912" s="2">
        <v>0</v>
      </c>
      <c r="FP1912" s="2">
        <v>0</v>
      </c>
      <c r="FQ1912" s="2">
        <v>0</v>
      </c>
      <c r="FR1912" s="2">
        <v>0</v>
      </c>
      <c r="FS1912" s="2">
        <v>0</v>
      </c>
      <c r="FT1912" s="2">
        <v>0</v>
      </c>
      <c r="FU1912" s="2">
        <v>0</v>
      </c>
      <c r="FV1912" s="2">
        <v>0</v>
      </c>
      <c r="FW1912" s="2">
        <v>100</v>
      </c>
      <c r="FX1912" s="2">
        <v>0</v>
      </c>
      <c r="FY1912" s="2">
        <v>0</v>
      </c>
      <c r="FZ1912" s="2">
        <v>0</v>
      </c>
      <c r="GA1912" s="2">
        <v>0</v>
      </c>
      <c r="GB1912" s="2">
        <v>0</v>
      </c>
      <c r="GC1912" s="2">
        <v>0</v>
      </c>
      <c r="GD1912" s="2">
        <v>450</v>
      </c>
      <c r="GE1912" s="2">
        <v>6</v>
      </c>
      <c r="GF1912" s="2" t="s">
        <v>188</v>
      </c>
    </row>
    <row r="1913" spans="1:188" x14ac:dyDescent="0.7">
      <c r="A1913" s="2">
        <v>1900361</v>
      </c>
      <c r="B1913" s="2" t="s">
        <v>2099</v>
      </c>
      <c r="C1913" s="3">
        <v>41275</v>
      </c>
      <c r="D1913" s="2">
        <v>6</v>
      </c>
      <c r="E1913" s="2">
        <v>3</v>
      </c>
      <c r="F1913" s="2">
        <v>1</v>
      </c>
      <c r="G1913" s="2">
        <v>3</v>
      </c>
      <c r="H1913" s="2">
        <v>1</v>
      </c>
      <c r="I1913" s="2">
        <v>0</v>
      </c>
      <c r="J1913" s="2">
        <v>2</v>
      </c>
      <c r="K1913" s="2">
        <v>0</v>
      </c>
      <c r="L1913" s="2">
        <v>1</v>
      </c>
      <c r="M1913" s="2">
        <v>1</v>
      </c>
      <c r="N1913" s="2">
        <v>0</v>
      </c>
      <c r="O1913" s="2">
        <v>2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1</v>
      </c>
      <c r="AE1913" s="2">
        <v>0</v>
      </c>
      <c r="AF1913" s="2">
        <v>0</v>
      </c>
      <c r="AG1913" s="2">
        <v>0</v>
      </c>
      <c r="AH1913" s="2">
        <v>1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1</v>
      </c>
      <c r="AO1913" s="2">
        <v>0</v>
      </c>
      <c r="AP1913" s="2">
        <v>0</v>
      </c>
      <c r="AQ1913" s="2">
        <v>0</v>
      </c>
      <c r="AR1913" s="2">
        <v>1</v>
      </c>
      <c r="AS1913" s="2">
        <v>0</v>
      </c>
      <c r="AT1913" s="2">
        <v>0</v>
      </c>
      <c r="AU1913" s="2">
        <v>0</v>
      </c>
      <c r="AV1913" s="2">
        <v>1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1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199</v>
      </c>
      <c r="CG1913" s="2">
        <v>174</v>
      </c>
      <c r="CH1913" s="2">
        <v>25</v>
      </c>
      <c r="CI1913" s="2">
        <v>0</v>
      </c>
      <c r="CJ1913" s="2">
        <v>75</v>
      </c>
      <c r="CK1913" s="2">
        <v>0</v>
      </c>
      <c r="CL1913" s="2">
        <v>99</v>
      </c>
      <c r="CM1913" s="2">
        <v>0</v>
      </c>
      <c r="CN1913" s="2">
        <v>25</v>
      </c>
      <c r="CO1913" s="2">
        <v>0</v>
      </c>
      <c r="CP1913" s="2">
        <v>75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0</v>
      </c>
      <c r="CW1913" s="2">
        <v>0</v>
      </c>
      <c r="CX1913" s="2">
        <v>0</v>
      </c>
      <c r="CY1913" s="2">
        <v>0</v>
      </c>
      <c r="CZ1913" s="2">
        <v>0</v>
      </c>
      <c r="DA1913" s="2">
        <v>0</v>
      </c>
      <c r="DB1913" s="2">
        <v>25</v>
      </c>
      <c r="DC1913" s="2">
        <v>0</v>
      </c>
      <c r="DD1913" s="2">
        <v>75</v>
      </c>
      <c r="DE1913" s="2">
        <v>0</v>
      </c>
      <c r="DF1913" s="2">
        <v>99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0</v>
      </c>
      <c r="DZ1913" s="2">
        <v>25</v>
      </c>
      <c r="EA1913" s="2">
        <v>0</v>
      </c>
      <c r="EB1913" s="2">
        <v>0</v>
      </c>
      <c r="EC1913" s="2">
        <v>0</v>
      </c>
      <c r="ED1913" s="2">
        <v>0</v>
      </c>
      <c r="EE1913" s="2">
        <v>0</v>
      </c>
      <c r="EF1913" s="2">
        <v>0</v>
      </c>
      <c r="EG1913" s="2">
        <v>0</v>
      </c>
      <c r="EH1913" s="2">
        <v>0</v>
      </c>
      <c r="EI1913" s="2">
        <v>0</v>
      </c>
      <c r="EJ1913" s="2">
        <v>0</v>
      </c>
      <c r="EK1913" s="2">
        <v>0</v>
      </c>
      <c r="EL1913" s="2">
        <v>0</v>
      </c>
      <c r="EM1913" s="2">
        <v>0</v>
      </c>
      <c r="EN1913" s="2">
        <v>0</v>
      </c>
      <c r="EO1913" s="2">
        <v>0</v>
      </c>
      <c r="EP1913" s="2">
        <v>0</v>
      </c>
      <c r="EQ1913" s="2">
        <v>0</v>
      </c>
      <c r="ER1913" s="2">
        <v>0</v>
      </c>
      <c r="ES1913" s="2">
        <v>0</v>
      </c>
      <c r="ET1913" s="2">
        <v>0</v>
      </c>
      <c r="EU1913" s="2">
        <v>75</v>
      </c>
      <c r="EV1913" s="2">
        <v>0</v>
      </c>
      <c r="EW1913" s="2">
        <v>0</v>
      </c>
      <c r="EX1913" s="2">
        <v>0</v>
      </c>
      <c r="EY1913" s="2">
        <v>0</v>
      </c>
      <c r="EZ1913" s="2">
        <v>0</v>
      </c>
      <c r="FA1913" s="2">
        <v>0</v>
      </c>
      <c r="FB1913" s="2">
        <v>0</v>
      </c>
      <c r="FC1913" s="2">
        <v>0</v>
      </c>
      <c r="FD1913" s="2">
        <v>0</v>
      </c>
      <c r="FE1913" s="2">
        <v>0</v>
      </c>
      <c r="FF1913" s="2">
        <v>0</v>
      </c>
      <c r="FG1913" s="2">
        <v>0</v>
      </c>
      <c r="FH1913" s="2">
        <v>0</v>
      </c>
      <c r="FI1913" s="2">
        <v>0</v>
      </c>
      <c r="FJ1913" s="2">
        <v>0</v>
      </c>
      <c r="FK1913" s="2">
        <v>0</v>
      </c>
      <c r="FL1913" s="2">
        <v>0</v>
      </c>
      <c r="FM1913" s="2">
        <v>0</v>
      </c>
      <c r="FN1913" s="2">
        <v>0</v>
      </c>
      <c r="FO1913" s="2">
        <v>0</v>
      </c>
      <c r="FP1913" s="2">
        <v>0</v>
      </c>
      <c r="FQ1913" s="2">
        <v>0</v>
      </c>
      <c r="FR1913" s="2">
        <v>0</v>
      </c>
      <c r="FS1913" s="2">
        <v>0</v>
      </c>
      <c r="FT1913" s="2">
        <v>0</v>
      </c>
      <c r="FU1913" s="2">
        <v>0</v>
      </c>
      <c r="FV1913" s="2">
        <v>0</v>
      </c>
      <c r="FW1913" s="2">
        <v>0</v>
      </c>
      <c r="FX1913" s="2">
        <v>0</v>
      </c>
      <c r="FY1913" s="2">
        <v>0</v>
      </c>
      <c r="FZ1913" s="2">
        <v>0</v>
      </c>
      <c r="GA1913" s="2">
        <v>0</v>
      </c>
      <c r="GB1913" s="2">
        <v>0</v>
      </c>
      <c r="GC1913" s="2">
        <v>99</v>
      </c>
      <c r="GD1913" s="2">
        <v>199</v>
      </c>
      <c r="GE1913" s="2">
        <v>4</v>
      </c>
      <c r="GF1913" s="2" t="s">
        <v>188</v>
      </c>
    </row>
    <row r="1914" spans="1:188" x14ac:dyDescent="0.7">
      <c r="A1914" s="2">
        <v>1900663</v>
      </c>
      <c r="B1914" s="2" t="s">
        <v>2100</v>
      </c>
      <c r="C1914" s="3">
        <v>41640</v>
      </c>
      <c r="D1914" s="2">
        <v>5</v>
      </c>
      <c r="E1914" s="2">
        <v>3</v>
      </c>
      <c r="F1914" s="2">
        <v>1</v>
      </c>
      <c r="G1914" s="2">
        <v>3</v>
      </c>
      <c r="H1914" s="2">
        <v>0</v>
      </c>
      <c r="I1914" s="2">
        <v>3</v>
      </c>
      <c r="J1914" s="2">
        <v>0</v>
      </c>
      <c r="K1914" s="2">
        <v>1</v>
      </c>
      <c r="L1914" s="2">
        <v>0</v>
      </c>
      <c r="M1914" s="2">
        <v>3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1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1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>
        <v>0</v>
      </c>
      <c r="AP1914" s="2">
        <v>0</v>
      </c>
      <c r="AQ1914" s="2">
        <v>0</v>
      </c>
      <c r="AR1914" s="2">
        <v>1</v>
      </c>
      <c r="AS1914" s="2">
        <v>0</v>
      </c>
      <c r="AT1914" s="2">
        <v>0</v>
      </c>
      <c r="AU1914" s="2">
        <v>0</v>
      </c>
      <c r="AV1914" s="2">
        <v>1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468.37</v>
      </c>
      <c r="CG1914" s="2">
        <v>75</v>
      </c>
      <c r="CH1914" s="2">
        <v>0</v>
      </c>
      <c r="CI1914" s="2">
        <v>443.37</v>
      </c>
      <c r="CJ1914" s="2">
        <v>0</v>
      </c>
      <c r="CK1914" s="2">
        <v>25</v>
      </c>
      <c r="CL1914" s="2">
        <v>0</v>
      </c>
      <c r="CM1914" s="2">
        <v>0</v>
      </c>
      <c r="CN1914" s="2">
        <v>0</v>
      </c>
      <c r="CO1914" s="2">
        <v>443.37</v>
      </c>
      <c r="CP1914" s="2">
        <v>0</v>
      </c>
      <c r="CQ1914" s="2">
        <v>25</v>
      </c>
      <c r="CR1914" s="2">
        <v>0</v>
      </c>
      <c r="CS1914" s="2">
        <v>0</v>
      </c>
      <c r="CT1914" s="2">
        <v>0</v>
      </c>
      <c r="CU1914" s="2">
        <v>0</v>
      </c>
      <c r="CV1914" s="2">
        <v>0</v>
      </c>
      <c r="CW1914" s="2">
        <v>0</v>
      </c>
      <c r="CX1914" s="2">
        <v>0</v>
      </c>
      <c r="CY1914" s="2">
        <v>0</v>
      </c>
      <c r="CZ1914" s="2">
        <v>0</v>
      </c>
      <c r="DA1914" s="2">
        <v>0</v>
      </c>
      <c r="DB1914" s="2">
        <v>443.37</v>
      </c>
      <c r="DC1914" s="2">
        <v>0</v>
      </c>
      <c r="DD1914" s="2">
        <v>25</v>
      </c>
      <c r="DE1914" s="2">
        <v>0</v>
      </c>
      <c r="DF1914" s="2">
        <v>50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0</v>
      </c>
      <c r="EF1914" s="2">
        <v>0</v>
      </c>
      <c r="EG1914" s="2">
        <v>0</v>
      </c>
      <c r="EH1914" s="2">
        <v>0</v>
      </c>
      <c r="EI1914" s="2">
        <v>0</v>
      </c>
      <c r="EJ1914" s="2">
        <v>0</v>
      </c>
      <c r="EK1914" s="2">
        <v>0</v>
      </c>
      <c r="EL1914" s="2">
        <v>216.33</v>
      </c>
      <c r="EM1914" s="2">
        <v>0</v>
      </c>
      <c r="EN1914" s="2">
        <v>127.04</v>
      </c>
      <c r="EO1914" s="2">
        <v>0</v>
      </c>
      <c r="EP1914" s="2">
        <v>100</v>
      </c>
      <c r="EQ1914" s="2">
        <v>0</v>
      </c>
      <c r="ER1914" s="2">
        <v>0</v>
      </c>
      <c r="ES1914" s="2">
        <v>0</v>
      </c>
      <c r="ET1914" s="2">
        <v>0</v>
      </c>
      <c r="EU1914" s="2">
        <v>0</v>
      </c>
      <c r="EV1914" s="2">
        <v>0</v>
      </c>
      <c r="EW1914" s="2">
        <v>0</v>
      </c>
      <c r="EX1914" s="2">
        <v>0</v>
      </c>
      <c r="EY1914" s="2">
        <v>0</v>
      </c>
      <c r="EZ1914" s="2">
        <v>0</v>
      </c>
      <c r="FA1914" s="2">
        <v>0</v>
      </c>
      <c r="FB1914" s="2">
        <v>0</v>
      </c>
      <c r="FC1914" s="2">
        <v>0</v>
      </c>
      <c r="FD1914" s="2">
        <v>0</v>
      </c>
      <c r="FE1914" s="2">
        <v>0</v>
      </c>
      <c r="FF1914" s="2">
        <v>0</v>
      </c>
      <c r="FG1914" s="2">
        <v>0</v>
      </c>
      <c r="FH1914" s="2">
        <v>0</v>
      </c>
      <c r="FI1914" s="2">
        <v>0</v>
      </c>
      <c r="FJ1914" s="2">
        <v>0</v>
      </c>
      <c r="FK1914" s="2">
        <v>0</v>
      </c>
      <c r="FL1914" s="2">
        <v>0</v>
      </c>
      <c r="FM1914" s="2">
        <v>0</v>
      </c>
      <c r="FN1914" s="2">
        <v>0</v>
      </c>
      <c r="FO1914" s="2">
        <v>0</v>
      </c>
      <c r="FP1914" s="2">
        <v>25</v>
      </c>
      <c r="FQ1914" s="2">
        <v>0</v>
      </c>
      <c r="FR1914" s="2">
        <v>0</v>
      </c>
      <c r="FS1914" s="2">
        <v>0</v>
      </c>
      <c r="FT1914" s="2">
        <v>0</v>
      </c>
      <c r="FU1914" s="2">
        <v>0</v>
      </c>
      <c r="FV1914" s="2">
        <v>0</v>
      </c>
      <c r="FW1914" s="2">
        <v>0</v>
      </c>
      <c r="FX1914" s="2">
        <v>0</v>
      </c>
      <c r="FY1914" s="2">
        <v>0</v>
      </c>
      <c r="FZ1914" s="2">
        <v>0</v>
      </c>
      <c r="GA1914" s="2">
        <v>0</v>
      </c>
      <c r="GB1914" s="2">
        <v>0</v>
      </c>
      <c r="GC1914" s="2">
        <v>0</v>
      </c>
      <c r="GD1914" s="2">
        <v>468.37</v>
      </c>
      <c r="GE1914" s="2">
        <v>4</v>
      </c>
      <c r="GF1914" s="2" t="s">
        <v>188</v>
      </c>
    </row>
    <row r="1915" spans="1:188" x14ac:dyDescent="0.7">
      <c r="A1915" s="2">
        <v>1900719</v>
      </c>
      <c r="B1915" s="2" t="s">
        <v>2101</v>
      </c>
      <c r="C1915" s="3">
        <v>41275</v>
      </c>
      <c r="D1915" s="2">
        <v>6</v>
      </c>
      <c r="E1915" s="2">
        <v>4</v>
      </c>
      <c r="F1915" s="2">
        <v>2</v>
      </c>
      <c r="G1915" s="2">
        <v>4</v>
      </c>
      <c r="H1915" s="2">
        <v>2</v>
      </c>
      <c r="I1915" s="2">
        <v>0</v>
      </c>
      <c r="J1915" s="2">
        <v>3</v>
      </c>
      <c r="K1915" s="2">
        <v>0</v>
      </c>
      <c r="L1915" s="2">
        <v>2</v>
      </c>
      <c r="M1915" s="2">
        <v>2</v>
      </c>
      <c r="N1915" s="2">
        <v>0</v>
      </c>
      <c r="O1915" s="2">
        <v>3</v>
      </c>
      <c r="P1915" s="2">
        <v>0</v>
      </c>
      <c r="Q1915" s="2">
        <v>2</v>
      </c>
      <c r="R1915" s="2">
        <v>0</v>
      </c>
      <c r="S1915" s="2">
        <v>0</v>
      </c>
      <c r="T1915" s="2">
        <v>0</v>
      </c>
      <c r="U1915" s="2">
        <v>0</v>
      </c>
      <c r="V1915" s="2">
        <v>1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1</v>
      </c>
      <c r="AI1915" s="2">
        <v>1</v>
      </c>
      <c r="AJ1915" s="2">
        <v>0</v>
      </c>
      <c r="AK1915" s="2">
        <v>0</v>
      </c>
      <c r="AL1915" s="2">
        <v>0</v>
      </c>
      <c r="AM1915" s="2">
        <v>0</v>
      </c>
      <c r="AN1915" s="2">
        <v>1</v>
      </c>
      <c r="AO1915" s="2">
        <v>0</v>
      </c>
      <c r="AP1915" s="2">
        <v>0</v>
      </c>
      <c r="AQ1915" s="2">
        <v>0</v>
      </c>
      <c r="AR1915" s="2">
        <v>1</v>
      </c>
      <c r="AS1915" s="2">
        <v>0</v>
      </c>
      <c r="AT1915" s="2">
        <v>0</v>
      </c>
      <c r="AU1915" s="2">
        <v>0</v>
      </c>
      <c r="AV1915" s="2">
        <v>1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1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522.67999999999995</v>
      </c>
      <c r="CG1915" s="2">
        <v>536.91999999999996</v>
      </c>
      <c r="CH1915" s="2">
        <v>100</v>
      </c>
      <c r="CI1915" s="2">
        <v>0</v>
      </c>
      <c r="CJ1915" s="2">
        <v>422.68</v>
      </c>
      <c r="CK1915" s="2">
        <v>0</v>
      </c>
      <c r="CL1915" s="2">
        <v>114.24</v>
      </c>
      <c r="CM1915" s="2">
        <v>0</v>
      </c>
      <c r="CN1915" s="2">
        <v>100</v>
      </c>
      <c r="CO1915" s="2">
        <v>0</v>
      </c>
      <c r="CP1915" s="2">
        <v>422.68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0</v>
      </c>
      <c r="CW1915" s="2">
        <v>0</v>
      </c>
      <c r="CX1915" s="2">
        <v>0</v>
      </c>
      <c r="CY1915" s="2">
        <v>0</v>
      </c>
      <c r="CZ1915" s="2">
        <v>0</v>
      </c>
      <c r="DA1915" s="2">
        <v>0</v>
      </c>
      <c r="DB1915" s="2">
        <v>100</v>
      </c>
      <c r="DC1915" s="2">
        <v>0</v>
      </c>
      <c r="DD1915" s="2">
        <v>422.68</v>
      </c>
      <c r="DE1915" s="2">
        <v>0</v>
      </c>
      <c r="DF1915" s="2">
        <v>114.24</v>
      </c>
      <c r="DG1915" s="2">
        <v>0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2">
        <v>100</v>
      </c>
      <c r="EF1915" s="2">
        <v>0</v>
      </c>
      <c r="EG1915" s="2">
        <v>0</v>
      </c>
      <c r="EH1915" s="2">
        <v>0</v>
      </c>
      <c r="EI1915" s="2">
        <v>0</v>
      </c>
      <c r="EJ1915" s="2">
        <v>0</v>
      </c>
      <c r="EK1915" s="2">
        <v>0</v>
      </c>
      <c r="EL1915" s="2">
        <v>0</v>
      </c>
      <c r="EM1915" s="2">
        <v>0</v>
      </c>
      <c r="EN1915" s="2">
        <v>0</v>
      </c>
      <c r="EO1915" s="2">
        <v>0</v>
      </c>
      <c r="EP1915" s="2">
        <v>0</v>
      </c>
      <c r="EQ1915" s="2">
        <v>0</v>
      </c>
      <c r="ER1915" s="2">
        <v>0</v>
      </c>
      <c r="ES1915" s="2">
        <v>0</v>
      </c>
      <c r="ET1915" s="2">
        <v>0</v>
      </c>
      <c r="EU1915" s="2">
        <v>0</v>
      </c>
      <c r="EV1915" s="2">
        <v>0</v>
      </c>
      <c r="EW1915" s="2">
        <v>0</v>
      </c>
      <c r="EX1915" s="2">
        <v>0</v>
      </c>
      <c r="EY1915" s="2">
        <v>0</v>
      </c>
      <c r="EZ1915" s="2">
        <v>200</v>
      </c>
      <c r="FA1915" s="2">
        <v>0</v>
      </c>
      <c r="FB1915" s="2">
        <v>222.68</v>
      </c>
      <c r="FC1915" s="2">
        <v>0</v>
      </c>
      <c r="FD1915" s="2">
        <v>0</v>
      </c>
      <c r="FE1915" s="2">
        <v>0</v>
      </c>
      <c r="FF1915" s="2">
        <v>0</v>
      </c>
      <c r="FG1915" s="2">
        <v>0</v>
      </c>
      <c r="FH1915" s="2">
        <v>0</v>
      </c>
      <c r="FI1915" s="2">
        <v>0</v>
      </c>
      <c r="FJ1915" s="2">
        <v>0</v>
      </c>
      <c r="FK1915" s="2">
        <v>0</v>
      </c>
      <c r="FL1915" s="2">
        <v>0</v>
      </c>
      <c r="FM1915" s="2">
        <v>0</v>
      </c>
      <c r="FN1915" s="2">
        <v>0</v>
      </c>
      <c r="FO1915" s="2">
        <v>0</v>
      </c>
      <c r="FP1915" s="2">
        <v>0</v>
      </c>
      <c r="FQ1915" s="2">
        <v>0</v>
      </c>
      <c r="FR1915" s="2">
        <v>0</v>
      </c>
      <c r="FS1915" s="2">
        <v>0</v>
      </c>
      <c r="FT1915" s="2">
        <v>0</v>
      </c>
      <c r="FU1915" s="2">
        <v>0</v>
      </c>
      <c r="FV1915" s="2">
        <v>0</v>
      </c>
      <c r="FW1915" s="2">
        <v>0</v>
      </c>
      <c r="FX1915" s="2">
        <v>0</v>
      </c>
      <c r="FY1915" s="2">
        <v>0</v>
      </c>
      <c r="FZ1915" s="2">
        <v>25</v>
      </c>
      <c r="GA1915" s="2">
        <v>89.24</v>
      </c>
      <c r="GB1915" s="2">
        <v>0</v>
      </c>
      <c r="GC1915" s="2">
        <v>0</v>
      </c>
      <c r="GD1915" s="2">
        <v>636.91999999999996</v>
      </c>
      <c r="GE1915" s="2">
        <v>7</v>
      </c>
      <c r="GF1915" s="2" t="s">
        <v>188</v>
      </c>
    </row>
    <row r="1916" spans="1:188" x14ac:dyDescent="0.7">
      <c r="A1916" s="2">
        <v>1901105</v>
      </c>
      <c r="B1916" s="2" t="s">
        <v>2102</v>
      </c>
      <c r="C1916" s="3">
        <v>41275</v>
      </c>
      <c r="D1916" s="2">
        <v>6</v>
      </c>
      <c r="E1916" s="2">
        <v>3</v>
      </c>
      <c r="F1916" s="2">
        <v>1</v>
      </c>
      <c r="G1916" s="2">
        <v>3</v>
      </c>
      <c r="H1916" s="2">
        <v>1</v>
      </c>
      <c r="I1916" s="2">
        <v>0</v>
      </c>
      <c r="J1916" s="2">
        <v>2</v>
      </c>
      <c r="K1916" s="2">
        <v>0</v>
      </c>
      <c r="L1916" s="2">
        <v>2</v>
      </c>
      <c r="M1916" s="2">
        <v>1</v>
      </c>
      <c r="N1916" s="2">
        <v>0</v>
      </c>
      <c r="O1916" s="2">
        <v>2</v>
      </c>
      <c r="P1916" s="2">
        <v>0</v>
      </c>
      <c r="Q1916" s="2">
        <v>2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1</v>
      </c>
      <c r="AE1916" s="2">
        <v>0</v>
      </c>
      <c r="AF1916" s="2">
        <v>0</v>
      </c>
      <c r="AG1916" s="2">
        <v>0</v>
      </c>
      <c r="AH1916" s="2">
        <v>1</v>
      </c>
      <c r="AI1916" s="2">
        <v>1</v>
      </c>
      <c r="AJ1916" s="2">
        <v>0</v>
      </c>
      <c r="AK1916" s="2">
        <v>0</v>
      </c>
      <c r="AL1916" s="2">
        <v>0</v>
      </c>
      <c r="AM1916" s="2">
        <v>0</v>
      </c>
      <c r="AN1916" s="2">
        <v>1</v>
      </c>
      <c r="AO1916" s="2">
        <v>0</v>
      </c>
      <c r="AP1916" s="2">
        <v>0</v>
      </c>
      <c r="AQ1916" s="2">
        <v>0</v>
      </c>
      <c r="AR1916" s="2">
        <v>1</v>
      </c>
      <c r="AS1916" s="2">
        <v>0</v>
      </c>
      <c r="AT1916" s="2">
        <v>0</v>
      </c>
      <c r="AU1916" s="2">
        <v>0</v>
      </c>
      <c r="AV1916" s="2">
        <v>1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1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195</v>
      </c>
      <c r="CG1916" s="2">
        <v>95</v>
      </c>
      <c r="CH1916" s="2">
        <v>100</v>
      </c>
      <c r="CI1916" s="2">
        <v>0</v>
      </c>
      <c r="CJ1916" s="2">
        <v>75</v>
      </c>
      <c r="CK1916" s="2">
        <v>0</v>
      </c>
      <c r="CL1916" s="2">
        <v>20</v>
      </c>
      <c r="CM1916" s="2">
        <v>0</v>
      </c>
      <c r="CN1916" s="2">
        <v>100</v>
      </c>
      <c r="CO1916" s="2">
        <v>0</v>
      </c>
      <c r="CP1916" s="2">
        <v>75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0</v>
      </c>
      <c r="CW1916" s="2">
        <v>0</v>
      </c>
      <c r="CX1916" s="2">
        <v>0</v>
      </c>
      <c r="CY1916" s="2">
        <v>0</v>
      </c>
      <c r="CZ1916" s="2">
        <v>0</v>
      </c>
      <c r="DA1916" s="2">
        <v>0</v>
      </c>
      <c r="DB1916" s="2">
        <v>100</v>
      </c>
      <c r="DC1916" s="2">
        <v>0</v>
      </c>
      <c r="DD1916" s="2">
        <v>75</v>
      </c>
      <c r="DE1916" s="2">
        <v>0</v>
      </c>
      <c r="DF1916" s="2">
        <v>20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100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0</v>
      </c>
      <c r="EF1916" s="2">
        <v>0</v>
      </c>
      <c r="EG1916" s="2">
        <v>0</v>
      </c>
      <c r="EH1916" s="2">
        <v>0</v>
      </c>
      <c r="EI1916" s="2">
        <v>0</v>
      </c>
      <c r="EJ1916" s="2">
        <v>0</v>
      </c>
      <c r="EK1916" s="2">
        <v>0</v>
      </c>
      <c r="EL1916" s="2">
        <v>0</v>
      </c>
      <c r="EM1916" s="2">
        <v>0</v>
      </c>
      <c r="EN1916" s="2">
        <v>0</v>
      </c>
      <c r="EO1916" s="2">
        <v>0</v>
      </c>
      <c r="EP1916" s="2">
        <v>0</v>
      </c>
      <c r="EQ1916" s="2">
        <v>0</v>
      </c>
      <c r="ER1916" s="2">
        <v>0</v>
      </c>
      <c r="ES1916" s="2">
        <v>0</v>
      </c>
      <c r="ET1916" s="2">
        <v>0</v>
      </c>
      <c r="EU1916" s="2">
        <v>0</v>
      </c>
      <c r="EV1916" s="2">
        <v>50</v>
      </c>
      <c r="EW1916" s="2">
        <v>0</v>
      </c>
      <c r="EX1916" s="2">
        <v>0</v>
      </c>
      <c r="EY1916" s="2">
        <v>0</v>
      </c>
      <c r="EZ1916" s="2">
        <v>0</v>
      </c>
      <c r="FA1916" s="2">
        <v>0</v>
      </c>
      <c r="FB1916" s="2">
        <v>0</v>
      </c>
      <c r="FC1916" s="2">
        <v>0</v>
      </c>
      <c r="FD1916" s="2">
        <v>0</v>
      </c>
      <c r="FE1916" s="2">
        <v>25</v>
      </c>
      <c r="FF1916" s="2">
        <v>0</v>
      </c>
      <c r="FG1916" s="2">
        <v>0</v>
      </c>
      <c r="FH1916" s="2">
        <v>0</v>
      </c>
      <c r="FI1916" s="2">
        <v>0</v>
      </c>
      <c r="FJ1916" s="2">
        <v>0</v>
      </c>
      <c r="FK1916" s="2">
        <v>0</v>
      </c>
      <c r="FL1916" s="2">
        <v>0</v>
      </c>
      <c r="FM1916" s="2">
        <v>0</v>
      </c>
      <c r="FN1916" s="2">
        <v>0</v>
      </c>
      <c r="FO1916" s="2">
        <v>0</v>
      </c>
      <c r="FP1916" s="2">
        <v>0</v>
      </c>
      <c r="FQ1916" s="2">
        <v>0</v>
      </c>
      <c r="FR1916" s="2">
        <v>0</v>
      </c>
      <c r="FS1916" s="2">
        <v>0</v>
      </c>
      <c r="FT1916" s="2">
        <v>0</v>
      </c>
      <c r="FU1916" s="2">
        <v>0</v>
      </c>
      <c r="FV1916" s="2">
        <v>0</v>
      </c>
      <c r="FW1916" s="2">
        <v>0</v>
      </c>
      <c r="FX1916" s="2">
        <v>0</v>
      </c>
      <c r="FY1916" s="2">
        <v>0</v>
      </c>
      <c r="FZ1916" s="2">
        <v>0</v>
      </c>
      <c r="GA1916" s="2">
        <v>0</v>
      </c>
      <c r="GB1916" s="2">
        <v>20</v>
      </c>
      <c r="GC1916" s="2">
        <v>0</v>
      </c>
      <c r="GD1916" s="2">
        <v>195</v>
      </c>
      <c r="GE1916" s="2">
        <v>5</v>
      </c>
      <c r="GF1916" s="2" t="s">
        <v>188</v>
      </c>
    </row>
    <row r="1917" spans="1:188" x14ac:dyDescent="0.7">
      <c r="A1917" s="2">
        <v>1902937</v>
      </c>
      <c r="B1917" s="2" t="s">
        <v>2103</v>
      </c>
      <c r="C1917" s="3">
        <v>41275</v>
      </c>
      <c r="D1917" s="2">
        <v>6</v>
      </c>
      <c r="E1917" s="2">
        <v>3</v>
      </c>
      <c r="F1917" s="2">
        <v>1</v>
      </c>
      <c r="G1917" s="2">
        <v>3</v>
      </c>
      <c r="H1917" s="2">
        <v>1</v>
      </c>
      <c r="I1917" s="2">
        <v>0</v>
      </c>
      <c r="J1917" s="2">
        <v>1</v>
      </c>
      <c r="K1917" s="2">
        <v>0</v>
      </c>
      <c r="L1917" s="2">
        <v>3</v>
      </c>
      <c r="M1917" s="2">
        <v>1</v>
      </c>
      <c r="N1917" s="2">
        <v>0</v>
      </c>
      <c r="O1917" s="2">
        <v>1</v>
      </c>
      <c r="P1917" s="2">
        <v>0</v>
      </c>
      <c r="Q1917" s="2">
        <v>3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1</v>
      </c>
      <c r="AE1917" s="2">
        <v>0</v>
      </c>
      <c r="AF1917" s="2">
        <v>0</v>
      </c>
      <c r="AG1917" s="2">
        <v>0</v>
      </c>
      <c r="AH1917" s="2">
        <v>1</v>
      </c>
      <c r="AI1917" s="2">
        <v>1</v>
      </c>
      <c r="AJ1917" s="2">
        <v>0</v>
      </c>
      <c r="AK1917" s="2">
        <v>0</v>
      </c>
      <c r="AL1917" s="2">
        <v>0</v>
      </c>
      <c r="AM1917" s="2">
        <v>0</v>
      </c>
      <c r="AN1917" s="2">
        <v>1</v>
      </c>
      <c r="AO1917" s="2">
        <v>0</v>
      </c>
      <c r="AP1917" s="2">
        <v>0</v>
      </c>
      <c r="AQ1917" s="2">
        <v>0</v>
      </c>
      <c r="AR1917" s="2">
        <v>1</v>
      </c>
      <c r="AS1917" s="2">
        <v>0</v>
      </c>
      <c r="AT1917" s="2">
        <v>0</v>
      </c>
      <c r="AU1917" s="2">
        <v>0</v>
      </c>
      <c r="AV1917" s="2">
        <v>1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1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65</v>
      </c>
      <c r="CG1917" s="2">
        <v>50</v>
      </c>
      <c r="CH1917" s="2">
        <v>15</v>
      </c>
      <c r="CI1917" s="2">
        <v>0</v>
      </c>
      <c r="CJ1917" s="2">
        <v>10</v>
      </c>
      <c r="CK1917" s="2">
        <v>0</v>
      </c>
      <c r="CL1917" s="2">
        <v>40</v>
      </c>
      <c r="CM1917" s="2">
        <v>0</v>
      </c>
      <c r="CN1917" s="2">
        <v>15</v>
      </c>
      <c r="CO1917" s="2">
        <v>0</v>
      </c>
      <c r="CP1917" s="2">
        <v>10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0</v>
      </c>
      <c r="DA1917" s="2">
        <v>0</v>
      </c>
      <c r="DB1917" s="2">
        <v>15</v>
      </c>
      <c r="DC1917" s="2">
        <v>0</v>
      </c>
      <c r="DD1917" s="2">
        <v>10</v>
      </c>
      <c r="DE1917" s="2">
        <v>0</v>
      </c>
      <c r="DF1917" s="2">
        <v>40</v>
      </c>
      <c r="DG1917" s="2">
        <v>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15</v>
      </c>
      <c r="EE1917" s="2">
        <v>0</v>
      </c>
      <c r="EF1917" s="2">
        <v>0</v>
      </c>
      <c r="EG1917" s="2">
        <v>0</v>
      </c>
      <c r="EH1917" s="2">
        <v>0</v>
      </c>
      <c r="EI1917" s="2">
        <v>0</v>
      </c>
      <c r="EJ1917" s="2">
        <v>0</v>
      </c>
      <c r="EK1917" s="2">
        <v>0</v>
      </c>
      <c r="EL1917" s="2">
        <v>0</v>
      </c>
      <c r="EM1917" s="2">
        <v>0</v>
      </c>
      <c r="EN1917" s="2">
        <v>0</v>
      </c>
      <c r="EO1917" s="2">
        <v>0</v>
      </c>
      <c r="EP1917" s="2">
        <v>0</v>
      </c>
      <c r="EQ1917" s="2">
        <v>0</v>
      </c>
      <c r="ER1917" s="2">
        <v>0</v>
      </c>
      <c r="ES1917" s="2">
        <v>0</v>
      </c>
      <c r="ET1917" s="2">
        <v>0</v>
      </c>
      <c r="EU1917" s="2">
        <v>0</v>
      </c>
      <c r="EV1917" s="2">
        <v>0</v>
      </c>
      <c r="EW1917" s="2">
        <v>0</v>
      </c>
      <c r="EX1917" s="2">
        <v>0</v>
      </c>
      <c r="EY1917" s="2">
        <v>0</v>
      </c>
      <c r="EZ1917" s="2">
        <v>0</v>
      </c>
      <c r="FA1917" s="2">
        <v>0</v>
      </c>
      <c r="FB1917" s="2">
        <v>0</v>
      </c>
      <c r="FC1917" s="2">
        <v>0</v>
      </c>
      <c r="FD1917" s="2">
        <v>10</v>
      </c>
      <c r="FE1917" s="2">
        <v>0</v>
      </c>
      <c r="FF1917" s="2">
        <v>0</v>
      </c>
      <c r="FG1917" s="2">
        <v>0</v>
      </c>
      <c r="FH1917" s="2">
        <v>0</v>
      </c>
      <c r="FI1917" s="2">
        <v>0</v>
      </c>
      <c r="FJ1917" s="2">
        <v>0</v>
      </c>
      <c r="FK1917" s="2">
        <v>0</v>
      </c>
      <c r="FL1917" s="2">
        <v>0</v>
      </c>
      <c r="FM1917" s="2">
        <v>0</v>
      </c>
      <c r="FN1917" s="2">
        <v>0</v>
      </c>
      <c r="FO1917" s="2">
        <v>0</v>
      </c>
      <c r="FP1917" s="2">
        <v>0</v>
      </c>
      <c r="FQ1917" s="2">
        <v>0</v>
      </c>
      <c r="FR1917" s="2">
        <v>0</v>
      </c>
      <c r="FS1917" s="2">
        <v>0</v>
      </c>
      <c r="FT1917" s="2">
        <v>15</v>
      </c>
      <c r="FU1917" s="2">
        <v>0</v>
      </c>
      <c r="FV1917" s="2">
        <v>0</v>
      </c>
      <c r="FW1917" s="2">
        <v>0</v>
      </c>
      <c r="FX1917" s="2">
        <v>0</v>
      </c>
      <c r="FY1917" s="2">
        <v>25</v>
      </c>
      <c r="FZ1917" s="2">
        <v>0</v>
      </c>
      <c r="GA1917" s="2">
        <v>0</v>
      </c>
      <c r="GB1917" s="2">
        <v>0</v>
      </c>
      <c r="GC1917" s="2">
        <v>0</v>
      </c>
      <c r="GD1917" s="2">
        <v>65</v>
      </c>
      <c r="GE1917" s="2">
        <v>5</v>
      </c>
      <c r="GF1917" s="2" t="s">
        <v>188</v>
      </c>
    </row>
    <row r="1918" spans="1:188" x14ac:dyDescent="0.7">
      <c r="A1918" s="2">
        <v>1906563</v>
      </c>
      <c r="B1918" s="2" t="s">
        <v>2104</v>
      </c>
      <c r="C1918" s="3">
        <v>41275</v>
      </c>
      <c r="D1918" s="2">
        <v>6</v>
      </c>
      <c r="E1918" s="2">
        <v>3</v>
      </c>
      <c r="F1918" s="2">
        <v>1</v>
      </c>
      <c r="G1918" s="2">
        <v>3</v>
      </c>
      <c r="H1918" s="2">
        <v>1</v>
      </c>
      <c r="I1918" s="2">
        <v>0</v>
      </c>
      <c r="J1918" s="2">
        <v>1</v>
      </c>
      <c r="K1918" s="2">
        <v>0</v>
      </c>
      <c r="L1918" s="2">
        <v>1</v>
      </c>
      <c r="M1918" s="2">
        <v>1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1</v>
      </c>
      <c r="AE1918" s="2">
        <v>0</v>
      </c>
      <c r="AF1918" s="2">
        <v>0</v>
      </c>
      <c r="AG1918" s="2">
        <v>0</v>
      </c>
      <c r="AH1918" s="2">
        <v>1</v>
      </c>
      <c r="AI1918" s="2">
        <v>1</v>
      </c>
      <c r="AJ1918" s="2">
        <v>0</v>
      </c>
      <c r="AK1918" s="2">
        <v>0</v>
      </c>
      <c r="AL1918" s="2">
        <v>0</v>
      </c>
      <c r="AM1918" s="2">
        <v>0</v>
      </c>
      <c r="AN1918" s="2">
        <v>1</v>
      </c>
      <c r="AO1918" s="2">
        <v>0</v>
      </c>
      <c r="AP1918" s="2">
        <v>0</v>
      </c>
      <c r="AQ1918" s="2">
        <v>0</v>
      </c>
      <c r="AR1918" s="2">
        <v>1</v>
      </c>
      <c r="AS1918" s="2">
        <v>0</v>
      </c>
      <c r="AT1918" s="2">
        <v>0</v>
      </c>
      <c r="AU1918" s="2">
        <v>0</v>
      </c>
      <c r="AV1918" s="2">
        <v>1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1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115</v>
      </c>
      <c r="CG1918" s="2">
        <v>90</v>
      </c>
      <c r="CH1918" s="2">
        <v>25</v>
      </c>
      <c r="CI1918" s="2">
        <v>0</v>
      </c>
      <c r="CJ1918" s="2">
        <v>40</v>
      </c>
      <c r="CK1918" s="2">
        <v>0</v>
      </c>
      <c r="CL1918" s="2">
        <v>50</v>
      </c>
      <c r="CM1918" s="2">
        <v>0</v>
      </c>
      <c r="CN1918" s="2">
        <v>25</v>
      </c>
      <c r="CO1918" s="2">
        <v>0</v>
      </c>
      <c r="CP1918" s="2">
        <v>40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0</v>
      </c>
      <c r="CW1918" s="2">
        <v>0</v>
      </c>
      <c r="CX1918" s="2">
        <v>0</v>
      </c>
      <c r="CY1918" s="2">
        <v>0</v>
      </c>
      <c r="CZ1918" s="2">
        <v>0</v>
      </c>
      <c r="DA1918" s="2">
        <v>0</v>
      </c>
      <c r="DB1918" s="2">
        <v>25</v>
      </c>
      <c r="DC1918" s="2">
        <v>0</v>
      </c>
      <c r="DD1918" s="2">
        <v>40</v>
      </c>
      <c r="DE1918" s="2">
        <v>0</v>
      </c>
      <c r="DF1918" s="2">
        <v>50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">
        <v>0</v>
      </c>
      <c r="DX1918" s="2">
        <v>0</v>
      </c>
      <c r="DY1918" s="2">
        <v>0</v>
      </c>
      <c r="DZ1918" s="2">
        <v>0</v>
      </c>
      <c r="EA1918" s="2">
        <v>0</v>
      </c>
      <c r="EB1918" s="2">
        <v>0</v>
      </c>
      <c r="EC1918" s="2">
        <v>0</v>
      </c>
      <c r="ED1918" s="2">
        <v>25</v>
      </c>
      <c r="EE1918" s="2">
        <v>0</v>
      </c>
      <c r="EF1918" s="2">
        <v>0</v>
      </c>
      <c r="EG1918" s="2">
        <v>0</v>
      </c>
      <c r="EH1918" s="2">
        <v>0</v>
      </c>
      <c r="EI1918" s="2">
        <v>0</v>
      </c>
      <c r="EJ1918" s="2">
        <v>0</v>
      </c>
      <c r="EK1918" s="2">
        <v>0</v>
      </c>
      <c r="EL1918" s="2">
        <v>0</v>
      </c>
      <c r="EM1918" s="2">
        <v>0</v>
      </c>
      <c r="EN1918" s="2">
        <v>0</v>
      </c>
      <c r="EO1918" s="2">
        <v>0</v>
      </c>
      <c r="EP1918" s="2">
        <v>0</v>
      </c>
      <c r="EQ1918" s="2">
        <v>0</v>
      </c>
      <c r="ER1918" s="2">
        <v>0</v>
      </c>
      <c r="ES1918" s="2">
        <v>0</v>
      </c>
      <c r="ET1918" s="2">
        <v>0</v>
      </c>
      <c r="EU1918" s="2">
        <v>0</v>
      </c>
      <c r="EV1918" s="2">
        <v>0</v>
      </c>
      <c r="EW1918" s="2">
        <v>0</v>
      </c>
      <c r="EX1918" s="2">
        <v>0</v>
      </c>
      <c r="EY1918" s="2">
        <v>0</v>
      </c>
      <c r="EZ1918" s="2">
        <v>0</v>
      </c>
      <c r="FA1918" s="2">
        <v>0</v>
      </c>
      <c r="FB1918" s="2">
        <v>40</v>
      </c>
      <c r="FC1918" s="2">
        <v>0</v>
      </c>
      <c r="FD1918" s="2">
        <v>0</v>
      </c>
      <c r="FE1918" s="2">
        <v>0</v>
      </c>
      <c r="FF1918" s="2">
        <v>0</v>
      </c>
      <c r="FG1918" s="2">
        <v>0</v>
      </c>
      <c r="FH1918" s="2">
        <v>0</v>
      </c>
      <c r="FI1918" s="2">
        <v>0</v>
      </c>
      <c r="FJ1918" s="2">
        <v>0</v>
      </c>
      <c r="FK1918" s="2">
        <v>0</v>
      </c>
      <c r="FL1918" s="2">
        <v>0</v>
      </c>
      <c r="FM1918" s="2">
        <v>0</v>
      </c>
      <c r="FN1918" s="2">
        <v>0</v>
      </c>
      <c r="FO1918" s="2">
        <v>0</v>
      </c>
      <c r="FP1918" s="2">
        <v>0</v>
      </c>
      <c r="FQ1918" s="2">
        <v>0</v>
      </c>
      <c r="FR1918" s="2">
        <v>0</v>
      </c>
      <c r="FS1918" s="2">
        <v>0</v>
      </c>
      <c r="FT1918" s="2">
        <v>0</v>
      </c>
      <c r="FU1918" s="2">
        <v>0</v>
      </c>
      <c r="FV1918" s="2">
        <v>0</v>
      </c>
      <c r="FW1918" s="2">
        <v>0</v>
      </c>
      <c r="FX1918" s="2">
        <v>0</v>
      </c>
      <c r="FY1918" s="2">
        <v>0</v>
      </c>
      <c r="FZ1918" s="2">
        <v>0</v>
      </c>
      <c r="GA1918" s="2">
        <v>50</v>
      </c>
      <c r="GB1918" s="2">
        <v>0</v>
      </c>
      <c r="GC1918" s="2">
        <v>0</v>
      </c>
      <c r="GD1918" s="2">
        <v>115</v>
      </c>
      <c r="GE1918" s="2">
        <v>3</v>
      </c>
      <c r="GF1918" s="2" t="s">
        <v>188</v>
      </c>
    </row>
    <row r="1919" spans="1:188" x14ac:dyDescent="0.7">
      <c r="A1919" s="2">
        <v>1907967</v>
      </c>
      <c r="B1919" s="2" t="s">
        <v>2105</v>
      </c>
      <c r="C1919" s="3">
        <v>41275</v>
      </c>
      <c r="D1919" s="2">
        <v>6</v>
      </c>
      <c r="E1919" s="2">
        <v>3</v>
      </c>
      <c r="F1919" s="2">
        <v>1</v>
      </c>
      <c r="G1919" s="2">
        <v>3</v>
      </c>
      <c r="H1919" s="2">
        <v>1</v>
      </c>
      <c r="I1919" s="2">
        <v>0</v>
      </c>
      <c r="J1919" s="2">
        <v>2</v>
      </c>
      <c r="K1919" s="2">
        <v>0</v>
      </c>
      <c r="L1919" s="2">
        <v>1</v>
      </c>
      <c r="M1919" s="2">
        <v>1</v>
      </c>
      <c r="N1919" s="2">
        <v>0</v>
      </c>
      <c r="O1919" s="2">
        <v>2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1</v>
      </c>
      <c r="AE1919" s="2">
        <v>0</v>
      </c>
      <c r="AF1919" s="2">
        <v>0</v>
      </c>
      <c r="AG1919" s="2">
        <v>0</v>
      </c>
      <c r="AH1919" s="2">
        <v>1</v>
      </c>
      <c r="AI1919" s="2">
        <v>1</v>
      </c>
      <c r="AJ1919" s="2">
        <v>0</v>
      </c>
      <c r="AK1919" s="2">
        <v>0</v>
      </c>
      <c r="AL1919" s="2">
        <v>0</v>
      </c>
      <c r="AM1919" s="2">
        <v>0</v>
      </c>
      <c r="AN1919" s="2">
        <v>1</v>
      </c>
      <c r="AO1919" s="2">
        <v>0</v>
      </c>
      <c r="AP1919" s="2">
        <v>0</v>
      </c>
      <c r="AQ1919" s="2">
        <v>0</v>
      </c>
      <c r="AR1919" s="2">
        <v>1</v>
      </c>
      <c r="AS1919" s="2">
        <v>0</v>
      </c>
      <c r="AT1919" s="2">
        <v>0</v>
      </c>
      <c r="AU1919" s="2">
        <v>0</v>
      </c>
      <c r="AV1919" s="2">
        <v>1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1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325</v>
      </c>
      <c r="CG1919" s="2">
        <v>250</v>
      </c>
      <c r="CH1919" s="2">
        <v>75</v>
      </c>
      <c r="CI1919" s="2">
        <v>0</v>
      </c>
      <c r="CJ1919" s="2">
        <v>175</v>
      </c>
      <c r="CK1919" s="2">
        <v>0</v>
      </c>
      <c r="CL1919" s="2">
        <v>75</v>
      </c>
      <c r="CM1919" s="2">
        <v>0</v>
      </c>
      <c r="CN1919" s="2">
        <v>75</v>
      </c>
      <c r="CO1919" s="2">
        <v>0</v>
      </c>
      <c r="CP1919" s="2">
        <v>175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2">
        <v>75</v>
      </c>
      <c r="DC1919" s="2">
        <v>0</v>
      </c>
      <c r="DD1919" s="2">
        <v>175</v>
      </c>
      <c r="DE1919" s="2">
        <v>0</v>
      </c>
      <c r="DF1919" s="2">
        <v>75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0</v>
      </c>
      <c r="DY1919" s="2">
        <v>0</v>
      </c>
      <c r="DZ1919" s="2">
        <v>0</v>
      </c>
      <c r="EA1919" s="2">
        <v>0</v>
      </c>
      <c r="EB1919" s="2">
        <v>0</v>
      </c>
      <c r="EC1919" s="2">
        <v>0</v>
      </c>
      <c r="ED1919" s="2">
        <v>0</v>
      </c>
      <c r="EE1919" s="2">
        <v>0</v>
      </c>
      <c r="EF1919" s="2">
        <v>75</v>
      </c>
      <c r="EG1919" s="2">
        <v>0</v>
      </c>
      <c r="EH1919" s="2">
        <v>0</v>
      </c>
      <c r="EI1919" s="2">
        <v>0</v>
      </c>
      <c r="EJ1919" s="2">
        <v>0</v>
      </c>
      <c r="EK1919" s="2">
        <v>0</v>
      </c>
      <c r="EL1919" s="2">
        <v>0</v>
      </c>
      <c r="EM1919" s="2">
        <v>0</v>
      </c>
      <c r="EN1919" s="2">
        <v>0</v>
      </c>
      <c r="EO1919" s="2">
        <v>0</v>
      </c>
      <c r="EP1919" s="2">
        <v>0</v>
      </c>
      <c r="EQ1919" s="2">
        <v>0</v>
      </c>
      <c r="ER1919" s="2">
        <v>0</v>
      </c>
      <c r="ES1919" s="2">
        <v>0</v>
      </c>
      <c r="ET1919" s="2">
        <v>0</v>
      </c>
      <c r="EU1919" s="2">
        <v>75</v>
      </c>
      <c r="EV1919" s="2">
        <v>0</v>
      </c>
      <c r="EW1919" s="2">
        <v>0</v>
      </c>
      <c r="EX1919" s="2">
        <v>0</v>
      </c>
      <c r="EY1919" s="2">
        <v>0</v>
      </c>
      <c r="EZ1919" s="2">
        <v>0</v>
      </c>
      <c r="FA1919" s="2">
        <v>100</v>
      </c>
      <c r="FB1919" s="2">
        <v>0</v>
      </c>
      <c r="FC1919" s="2">
        <v>0</v>
      </c>
      <c r="FD1919" s="2">
        <v>0</v>
      </c>
      <c r="FE1919" s="2">
        <v>0</v>
      </c>
      <c r="FF1919" s="2">
        <v>0</v>
      </c>
      <c r="FG1919" s="2">
        <v>0</v>
      </c>
      <c r="FH1919" s="2">
        <v>0</v>
      </c>
      <c r="FI1919" s="2">
        <v>0</v>
      </c>
      <c r="FJ1919" s="2">
        <v>0</v>
      </c>
      <c r="FK1919" s="2">
        <v>0</v>
      </c>
      <c r="FL1919" s="2">
        <v>0</v>
      </c>
      <c r="FM1919" s="2">
        <v>0</v>
      </c>
      <c r="FN1919" s="2">
        <v>0</v>
      </c>
      <c r="FO1919" s="2">
        <v>0</v>
      </c>
      <c r="FP1919" s="2">
        <v>0</v>
      </c>
      <c r="FQ1919" s="2">
        <v>0</v>
      </c>
      <c r="FR1919" s="2">
        <v>0</v>
      </c>
      <c r="FS1919" s="2">
        <v>0</v>
      </c>
      <c r="FT1919" s="2">
        <v>75</v>
      </c>
      <c r="FU1919" s="2">
        <v>0</v>
      </c>
      <c r="FV1919" s="2">
        <v>0</v>
      </c>
      <c r="FW1919" s="2">
        <v>0</v>
      </c>
      <c r="FX1919" s="2">
        <v>0</v>
      </c>
      <c r="FY1919" s="2">
        <v>0</v>
      </c>
      <c r="FZ1919" s="2">
        <v>0</v>
      </c>
      <c r="GA1919" s="2">
        <v>0</v>
      </c>
      <c r="GB1919" s="2">
        <v>0</v>
      </c>
      <c r="GC1919" s="2">
        <v>0</v>
      </c>
      <c r="GD1919" s="2">
        <v>325</v>
      </c>
      <c r="GE1919" s="2">
        <v>4</v>
      </c>
      <c r="GF1919" s="2" t="s">
        <v>188</v>
      </c>
    </row>
    <row r="1920" spans="1:188" x14ac:dyDescent="0.7">
      <c r="A1920" s="2">
        <v>1908259</v>
      </c>
      <c r="B1920" s="2" t="s">
        <v>2106</v>
      </c>
      <c r="C1920" s="3">
        <v>41640</v>
      </c>
      <c r="D1920" s="2">
        <v>5</v>
      </c>
      <c r="E1920" s="2">
        <v>3</v>
      </c>
      <c r="F1920" s="2">
        <v>1</v>
      </c>
      <c r="G1920" s="2">
        <v>3</v>
      </c>
      <c r="H1920" s="2">
        <v>0</v>
      </c>
      <c r="I1920" s="2">
        <v>1</v>
      </c>
      <c r="J1920" s="2">
        <v>0</v>
      </c>
      <c r="K1920" s="2">
        <v>3</v>
      </c>
      <c r="L1920" s="2">
        <v>0</v>
      </c>
      <c r="M1920" s="2">
        <v>1</v>
      </c>
      <c r="N1920" s="2">
        <v>0</v>
      </c>
      <c r="O1920" s="2">
        <v>3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1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1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0</v>
      </c>
      <c r="AP1920" s="2">
        <v>0</v>
      </c>
      <c r="AQ1920" s="2">
        <v>0</v>
      </c>
      <c r="AR1920" s="2">
        <v>1</v>
      </c>
      <c r="AS1920" s="2">
        <v>0</v>
      </c>
      <c r="AT1920" s="2">
        <v>0</v>
      </c>
      <c r="AU1920" s="2">
        <v>0</v>
      </c>
      <c r="AV1920" s="2">
        <v>1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986.91</v>
      </c>
      <c r="CG1920" s="2">
        <v>1436.57</v>
      </c>
      <c r="CH1920" s="2">
        <v>0</v>
      </c>
      <c r="CI1920" s="2">
        <v>10</v>
      </c>
      <c r="CJ1920" s="2">
        <v>0</v>
      </c>
      <c r="CK1920" s="2">
        <v>976.91</v>
      </c>
      <c r="CL1920" s="2">
        <v>0</v>
      </c>
      <c r="CM1920" s="2">
        <v>0</v>
      </c>
      <c r="CN1920" s="2">
        <v>0</v>
      </c>
      <c r="CO1920" s="2">
        <v>10</v>
      </c>
      <c r="CP1920" s="2">
        <v>0</v>
      </c>
      <c r="CQ1920" s="2">
        <v>976.91</v>
      </c>
      <c r="CR1920" s="2">
        <v>0</v>
      </c>
      <c r="CS1920" s="2">
        <v>0</v>
      </c>
      <c r="CT1920" s="2">
        <v>0</v>
      </c>
      <c r="CU1920" s="2">
        <v>0</v>
      </c>
      <c r="CV1920" s="2">
        <v>0</v>
      </c>
      <c r="CW1920" s="2">
        <v>0</v>
      </c>
      <c r="CX1920" s="2">
        <v>0</v>
      </c>
      <c r="CY1920" s="2">
        <v>0</v>
      </c>
      <c r="CZ1920" s="2">
        <v>0</v>
      </c>
      <c r="DA1920" s="2">
        <v>0</v>
      </c>
      <c r="DB1920" s="2">
        <v>10</v>
      </c>
      <c r="DC1920" s="2">
        <v>0</v>
      </c>
      <c r="DD1920" s="2">
        <v>976.91</v>
      </c>
      <c r="DE1920" s="2">
        <v>0</v>
      </c>
      <c r="DF1920" s="2">
        <v>459.66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  <c r="DX1920" s="2">
        <v>0</v>
      </c>
      <c r="DY1920" s="2">
        <v>0</v>
      </c>
      <c r="DZ1920" s="2">
        <v>0</v>
      </c>
      <c r="EA1920" s="2">
        <v>0</v>
      </c>
      <c r="EB1920" s="2">
        <v>0</v>
      </c>
      <c r="EC1920" s="2">
        <v>0</v>
      </c>
      <c r="ED1920" s="2">
        <v>0</v>
      </c>
      <c r="EE1920" s="2">
        <v>0</v>
      </c>
      <c r="EF1920" s="2">
        <v>0</v>
      </c>
      <c r="EG1920" s="2">
        <v>0</v>
      </c>
      <c r="EH1920" s="2">
        <v>0</v>
      </c>
      <c r="EI1920" s="2">
        <v>0</v>
      </c>
      <c r="EJ1920" s="2">
        <v>0</v>
      </c>
      <c r="EK1920" s="2">
        <v>0</v>
      </c>
      <c r="EL1920" s="2">
        <v>0</v>
      </c>
      <c r="EM1920" s="2">
        <v>0</v>
      </c>
      <c r="EN1920" s="2">
        <v>10</v>
      </c>
      <c r="EO1920" s="2">
        <v>0</v>
      </c>
      <c r="EP1920" s="2">
        <v>0</v>
      </c>
      <c r="EQ1920" s="2">
        <v>0</v>
      </c>
      <c r="ER1920" s="2">
        <v>0</v>
      </c>
      <c r="ES1920" s="2">
        <v>0</v>
      </c>
      <c r="ET1920" s="2">
        <v>0</v>
      </c>
      <c r="EU1920" s="2">
        <v>0</v>
      </c>
      <c r="EV1920" s="2">
        <v>0</v>
      </c>
      <c r="EW1920" s="2">
        <v>0</v>
      </c>
      <c r="EX1920" s="2">
        <v>0</v>
      </c>
      <c r="EY1920" s="2">
        <v>0</v>
      </c>
      <c r="EZ1920" s="2">
        <v>0</v>
      </c>
      <c r="FA1920" s="2">
        <v>0</v>
      </c>
      <c r="FB1920" s="2">
        <v>0</v>
      </c>
      <c r="FC1920" s="2">
        <v>0</v>
      </c>
      <c r="FD1920" s="2">
        <v>0</v>
      </c>
      <c r="FE1920" s="2">
        <v>0</v>
      </c>
      <c r="FF1920" s="2">
        <v>0</v>
      </c>
      <c r="FG1920" s="2">
        <v>0</v>
      </c>
      <c r="FH1920" s="2">
        <v>0</v>
      </c>
      <c r="FI1920" s="2">
        <v>0</v>
      </c>
      <c r="FJ1920" s="2">
        <v>0</v>
      </c>
      <c r="FK1920" s="2">
        <v>0</v>
      </c>
      <c r="FL1920" s="2">
        <v>0</v>
      </c>
      <c r="FM1920" s="2">
        <v>0</v>
      </c>
      <c r="FN1920" s="2">
        <v>0</v>
      </c>
      <c r="FO1920" s="2">
        <v>0</v>
      </c>
      <c r="FP1920" s="2">
        <v>0</v>
      </c>
      <c r="FQ1920" s="2">
        <v>976.91</v>
      </c>
      <c r="FR1920" s="2">
        <v>0</v>
      </c>
      <c r="FS1920" s="2">
        <v>0</v>
      </c>
      <c r="FT1920" s="2">
        <v>0</v>
      </c>
      <c r="FU1920" s="2">
        <v>0</v>
      </c>
      <c r="FV1920" s="2">
        <v>0</v>
      </c>
      <c r="FW1920" s="2">
        <v>0</v>
      </c>
      <c r="FX1920" s="2">
        <v>0</v>
      </c>
      <c r="FY1920" s="2">
        <v>0</v>
      </c>
      <c r="FZ1920" s="2">
        <v>0</v>
      </c>
      <c r="GA1920" s="2">
        <v>0</v>
      </c>
      <c r="GB1920" s="2">
        <v>0</v>
      </c>
      <c r="GC1920" s="2">
        <v>0</v>
      </c>
      <c r="GD1920" s="2">
        <v>986.91</v>
      </c>
      <c r="GE1920" s="2">
        <v>4</v>
      </c>
      <c r="GF1920" s="2" t="s">
        <v>188</v>
      </c>
    </row>
    <row r="1921" spans="1:188" x14ac:dyDescent="0.7">
      <c r="A1921" s="2">
        <v>1909167</v>
      </c>
      <c r="B1921" s="2" t="s">
        <v>2107</v>
      </c>
      <c r="C1921" s="3">
        <v>41275</v>
      </c>
      <c r="D1921" s="2">
        <v>6</v>
      </c>
      <c r="E1921" s="2">
        <v>3</v>
      </c>
      <c r="F1921" s="2">
        <v>1</v>
      </c>
      <c r="G1921" s="2">
        <v>3</v>
      </c>
      <c r="H1921" s="2">
        <v>1</v>
      </c>
      <c r="I1921" s="2">
        <v>0</v>
      </c>
      <c r="J1921" s="2">
        <v>1</v>
      </c>
      <c r="K1921" s="2">
        <v>0</v>
      </c>
      <c r="L1921" s="2">
        <v>1</v>
      </c>
      <c r="M1921" s="2">
        <v>1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1</v>
      </c>
      <c r="AE1921" s="2">
        <v>0</v>
      </c>
      <c r="AF1921" s="2">
        <v>0</v>
      </c>
      <c r="AG1921" s="2">
        <v>0</v>
      </c>
      <c r="AH1921" s="2">
        <v>1</v>
      </c>
      <c r="AI1921" s="2">
        <v>1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0</v>
      </c>
      <c r="AP1921" s="2">
        <v>0</v>
      </c>
      <c r="AQ1921" s="2">
        <v>0</v>
      </c>
      <c r="AR1921" s="2">
        <v>1</v>
      </c>
      <c r="AS1921" s="2">
        <v>0</v>
      </c>
      <c r="AT1921" s="2">
        <v>0</v>
      </c>
      <c r="AU1921" s="2">
        <v>0</v>
      </c>
      <c r="AV1921" s="2">
        <v>1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1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175</v>
      </c>
      <c r="CG1921" s="2">
        <v>150</v>
      </c>
      <c r="CH1921" s="2">
        <v>25</v>
      </c>
      <c r="CI1921" s="2">
        <v>0</v>
      </c>
      <c r="CJ1921" s="2">
        <v>50</v>
      </c>
      <c r="CK1921" s="2">
        <v>0</v>
      </c>
      <c r="CL1921" s="2">
        <v>100</v>
      </c>
      <c r="CM1921" s="2">
        <v>0</v>
      </c>
      <c r="CN1921" s="2">
        <v>25</v>
      </c>
      <c r="CO1921" s="2">
        <v>0</v>
      </c>
      <c r="CP1921" s="2">
        <v>50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0</v>
      </c>
      <c r="CW1921" s="2">
        <v>0</v>
      </c>
      <c r="CX1921" s="2">
        <v>0</v>
      </c>
      <c r="CY1921" s="2">
        <v>0</v>
      </c>
      <c r="CZ1921" s="2">
        <v>0</v>
      </c>
      <c r="DA1921" s="2">
        <v>0</v>
      </c>
      <c r="DB1921" s="2">
        <v>25</v>
      </c>
      <c r="DC1921" s="2">
        <v>0</v>
      </c>
      <c r="DD1921" s="2">
        <v>50</v>
      </c>
      <c r="DE1921" s="2">
        <v>0</v>
      </c>
      <c r="DF1921" s="2">
        <v>100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2">
        <v>0</v>
      </c>
      <c r="EF1921" s="2">
        <v>0</v>
      </c>
      <c r="EG1921" s="2">
        <v>25</v>
      </c>
      <c r="EH1921" s="2">
        <v>0</v>
      </c>
      <c r="EI1921" s="2">
        <v>0</v>
      </c>
      <c r="EJ1921" s="2">
        <v>0</v>
      </c>
      <c r="EK1921" s="2">
        <v>0</v>
      </c>
      <c r="EL1921" s="2">
        <v>0</v>
      </c>
      <c r="EM1921" s="2">
        <v>0</v>
      </c>
      <c r="EN1921" s="2">
        <v>0</v>
      </c>
      <c r="EO1921" s="2">
        <v>0</v>
      </c>
      <c r="EP1921" s="2">
        <v>0</v>
      </c>
      <c r="EQ1921" s="2">
        <v>0</v>
      </c>
      <c r="ER1921" s="2">
        <v>0</v>
      </c>
      <c r="ES1921" s="2">
        <v>0</v>
      </c>
      <c r="ET1921" s="2">
        <v>0</v>
      </c>
      <c r="EU1921" s="2">
        <v>0</v>
      </c>
      <c r="EV1921" s="2">
        <v>0</v>
      </c>
      <c r="EW1921" s="2">
        <v>0</v>
      </c>
      <c r="EX1921" s="2">
        <v>0</v>
      </c>
      <c r="EY1921" s="2">
        <v>0</v>
      </c>
      <c r="EZ1921" s="2">
        <v>0</v>
      </c>
      <c r="FA1921" s="2">
        <v>50</v>
      </c>
      <c r="FB1921" s="2">
        <v>0</v>
      </c>
      <c r="FC1921" s="2">
        <v>0</v>
      </c>
      <c r="FD1921" s="2">
        <v>0</v>
      </c>
      <c r="FE1921" s="2">
        <v>0</v>
      </c>
      <c r="FF1921" s="2">
        <v>0</v>
      </c>
      <c r="FG1921" s="2">
        <v>0</v>
      </c>
      <c r="FH1921" s="2">
        <v>0</v>
      </c>
      <c r="FI1921" s="2">
        <v>0</v>
      </c>
      <c r="FJ1921" s="2">
        <v>0</v>
      </c>
      <c r="FK1921" s="2">
        <v>0</v>
      </c>
      <c r="FL1921" s="2">
        <v>0</v>
      </c>
      <c r="FM1921" s="2">
        <v>0</v>
      </c>
      <c r="FN1921" s="2">
        <v>0</v>
      </c>
      <c r="FO1921" s="2">
        <v>0</v>
      </c>
      <c r="FP1921" s="2">
        <v>0</v>
      </c>
      <c r="FQ1921" s="2">
        <v>0</v>
      </c>
      <c r="FR1921" s="2">
        <v>0</v>
      </c>
      <c r="FS1921" s="2">
        <v>0</v>
      </c>
      <c r="FT1921" s="2">
        <v>0</v>
      </c>
      <c r="FU1921" s="2">
        <v>0</v>
      </c>
      <c r="FV1921" s="2">
        <v>0</v>
      </c>
      <c r="FW1921" s="2">
        <v>0</v>
      </c>
      <c r="FX1921" s="2">
        <v>100</v>
      </c>
      <c r="FY1921" s="2">
        <v>0</v>
      </c>
      <c r="FZ1921" s="2">
        <v>0</v>
      </c>
      <c r="GA1921" s="2">
        <v>0</v>
      </c>
      <c r="GB1921" s="2">
        <v>0</v>
      </c>
      <c r="GC1921" s="2">
        <v>0</v>
      </c>
      <c r="GD1921" s="2">
        <v>175</v>
      </c>
      <c r="GE1921" s="2">
        <v>3</v>
      </c>
      <c r="GF1921" s="2" t="s">
        <v>188</v>
      </c>
    </row>
    <row r="1922" spans="1:188" x14ac:dyDescent="0.7">
      <c r="A1922" s="2">
        <v>1909924</v>
      </c>
      <c r="B1922" s="2" t="s">
        <v>2108</v>
      </c>
      <c r="C1922" s="3">
        <v>41275</v>
      </c>
      <c r="D1922" s="2">
        <v>6</v>
      </c>
      <c r="E1922" s="2">
        <v>3</v>
      </c>
      <c r="F1922" s="2">
        <v>1</v>
      </c>
      <c r="G1922" s="2">
        <v>3</v>
      </c>
      <c r="H1922" s="2">
        <v>1</v>
      </c>
      <c r="I1922" s="2">
        <v>0</v>
      </c>
      <c r="J1922" s="2">
        <v>1</v>
      </c>
      <c r="K1922" s="2">
        <v>0</v>
      </c>
      <c r="L1922" s="2">
        <v>1</v>
      </c>
      <c r="M1922" s="2">
        <v>1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1</v>
      </c>
      <c r="AE1922" s="2">
        <v>0</v>
      </c>
      <c r="AF1922" s="2">
        <v>0</v>
      </c>
      <c r="AG1922" s="2">
        <v>0</v>
      </c>
      <c r="AH1922" s="2">
        <v>1</v>
      </c>
      <c r="AI1922" s="2">
        <v>1</v>
      </c>
      <c r="AJ1922" s="2">
        <v>0</v>
      </c>
      <c r="AK1922" s="2">
        <v>0</v>
      </c>
      <c r="AL1922" s="2">
        <v>0</v>
      </c>
      <c r="AM1922" s="2">
        <v>0</v>
      </c>
      <c r="AN1922" s="2">
        <v>1</v>
      </c>
      <c r="AO1922" s="2">
        <v>0</v>
      </c>
      <c r="AP1922" s="2">
        <v>0</v>
      </c>
      <c r="AQ1922" s="2">
        <v>0</v>
      </c>
      <c r="AR1922" s="2">
        <v>1</v>
      </c>
      <c r="AS1922" s="2">
        <v>0</v>
      </c>
      <c r="AT1922" s="2">
        <v>0</v>
      </c>
      <c r="AU1922" s="2">
        <v>0</v>
      </c>
      <c r="AV1922" s="2">
        <v>1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1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50</v>
      </c>
      <c r="CG1922" s="2">
        <v>40</v>
      </c>
      <c r="CH1922" s="2">
        <v>10</v>
      </c>
      <c r="CI1922" s="2">
        <v>0</v>
      </c>
      <c r="CJ1922" s="2">
        <v>20</v>
      </c>
      <c r="CK1922" s="2">
        <v>0</v>
      </c>
      <c r="CL1922" s="2">
        <v>20</v>
      </c>
      <c r="CM1922" s="2">
        <v>0</v>
      </c>
      <c r="CN1922" s="2">
        <v>10</v>
      </c>
      <c r="CO1922" s="2">
        <v>0</v>
      </c>
      <c r="CP1922" s="2">
        <v>20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0</v>
      </c>
      <c r="DA1922" s="2">
        <v>0</v>
      </c>
      <c r="DB1922" s="2">
        <v>10</v>
      </c>
      <c r="DC1922" s="2">
        <v>0</v>
      </c>
      <c r="DD1922" s="2">
        <v>20</v>
      </c>
      <c r="DE1922" s="2">
        <v>0</v>
      </c>
      <c r="DF1922" s="2">
        <v>20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  <c r="DX1922" s="2">
        <v>0</v>
      </c>
      <c r="DY1922" s="2">
        <v>0</v>
      </c>
      <c r="DZ1922" s="2">
        <v>0</v>
      </c>
      <c r="EA1922" s="2">
        <v>0</v>
      </c>
      <c r="EB1922" s="2">
        <v>0</v>
      </c>
      <c r="EC1922" s="2">
        <v>0</v>
      </c>
      <c r="ED1922" s="2">
        <v>0</v>
      </c>
      <c r="EE1922" s="2">
        <v>0</v>
      </c>
      <c r="EF1922" s="2">
        <v>10</v>
      </c>
      <c r="EG1922" s="2">
        <v>0</v>
      </c>
      <c r="EH1922" s="2">
        <v>0</v>
      </c>
      <c r="EI1922" s="2">
        <v>0</v>
      </c>
      <c r="EJ1922" s="2">
        <v>0</v>
      </c>
      <c r="EK1922" s="2">
        <v>0</v>
      </c>
      <c r="EL1922" s="2">
        <v>0</v>
      </c>
      <c r="EM1922" s="2">
        <v>0</v>
      </c>
      <c r="EN1922" s="2">
        <v>0</v>
      </c>
      <c r="EO1922" s="2">
        <v>0</v>
      </c>
      <c r="EP1922" s="2">
        <v>0</v>
      </c>
      <c r="EQ1922" s="2">
        <v>0</v>
      </c>
      <c r="ER1922" s="2">
        <v>0</v>
      </c>
      <c r="ES1922" s="2">
        <v>0</v>
      </c>
      <c r="ET1922" s="2">
        <v>0</v>
      </c>
      <c r="EU1922" s="2">
        <v>0</v>
      </c>
      <c r="EV1922" s="2">
        <v>0</v>
      </c>
      <c r="EW1922" s="2">
        <v>0</v>
      </c>
      <c r="EX1922" s="2">
        <v>0</v>
      </c>
      <c r="EY1922" s="2">
        <v>0</v>
      </c>
      <c r="EZ1922" s="2">
        <v>0</v>
      </c>
      <c r="FA1922" s="2">
        <v>20</v>
      </c>
      <c r="FB1922" s="2">
        <v>0</v>
      </c>
      <c r="FC1922" s="2">
        <v>0</v>
      </c>
      <c r="FD1922" s="2">
        <v>0</v>
      </c>
      <c r="FE1922" s="2">
        <v>0</v>
      </c>
      <c r="FF1922" s="2">
        <v>0</v>
      </c>
      <c r="FG1922" s="2">
        <v>0</v>
      </c>
      <c r="FH1922" s="2">
        <v>0</v>
      </c>
      <c r="FI1922" s="2">
        <v>0</v>
      </c>
      <c r="FJ1922" s="2">
        <v>0</v>
      </c>
      <c r="FK1922" s="2">
        <v>0</v>
      </c>
      <c r="FL1922" s="2">
        <v>0</v>
      </c>
      <c r="FM1922" s="2">
        <v>0</v>
      </c>
      <c r="FN1922" s="2">
        <v>0</v>
      </c>
      <c r="FO1922" s="2">
        <v>0</v>
      </c>
      <c r="FP1922" s="2">
        <v>0</v>
      </c>
      <c r="FQ1922" s="2">
        <v>0</v>
      </c>
      <c r="FR1922" s="2">
        <v>0</v>
      </c>
      <c r="FS1922" s="2">
        <v>0</v>
      </c>
      <c r="FT1922" s="2">
        <v>0</v>
      </c>
      <c r="FU1922" s="2">
        <v>0</v>
      </c>
      <c r="FV1922" s="2">
        <v>0</v>
      </c>
      <c r="FW1922" s="2">
        <v>0</v>
      </c>
      <c r="FX1922" s="2">
        <v>0</v>
      </c>
      <c r="FY1922" s="2">
        <v>0</v>
      </c>
      <c r="FZ1922" s="2">
        <v>20</v>
      </c>
      <c r="GA1922" s="2">
        <v>0</v>
      </c>
      <c r="GB1922" s="2">
        <v>0</v>
      </c>
      <c r="GC1922" s="2">
        <v>0</v>
      </c>
      <c r="GD1922" s="2">
        <v>50</v>
      </c>
      <c r="GE1922" s="2">
        <v>3</v>
      </c>
      <c r="GF1922" s="2" t="s">
        <v>188</v>
      </c>
    </row>
    <row r="1923" spans="1:188" x14ac:dyDescent="0.7">
      <c r="A1923" s="2">
        <v>1910194</v>
      </c>
      <c r="B1923" s="2" t="s">
        <v>2109</v>
      </c>
      <c r="C1923" s="3">
        <v>41275</v>
      </c>
      <c r="D1923" s="2">
        <v>6</v>
      </c>
      <c r="E1923" s="2">
        <v>3</v>
      </c>
      <c r="F1923" s="2">
        <v>1</v>
      </c>
      <c r="G1923" s="2">
        <v>3</v>
      </c>
      <c r="H1923" s="2">
        <v>2</v>
      </c>
      <c r="I1923" s="2">
        <v>0</v>
      </c>
      <c r="J1923" s="2">
        <v>1</v>
      </c>
      <c r="K1923" s="2">
        <v>0</v>
      </c>
      <c r="L1923" s="2">
        <v>1</v>
      </c>
      <c r="M1923" s="2">
        <v>2</v>
      </c>
      <c r="N1923" s="2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1</v>
      </c>
      <c r="AE1923" s="2">
        <v>0</v>
      </c>
      <c r="AF1923" s="2">
        <v>0</v>
      </c>
      <c r="AG1923" s="2">
        <v>0</v>
      </c>
      <c r="AH1923" s="2">
        <v>1</v>
      </c>
      <c r="AI1923" s="2">
        <v>1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>
        <v>0</v>
      </c>
      <c r="AP1923" s="2">
        <v>0</v>
      </c>
      <c r="AQ1923" s="2">
        <v>0</v>
      </c>
      <c r="AR1923" s="2">
        <v>1</v>
      </c>
      <c r="AS1923" s="2">
        <v>0</v>
      </c>
      <c r="AT1923" s="2">
        <v>0</v>
      </c>
      <c r="AU1923" s="2">
        <v>0</v>
      </c>
      <c r="AV1923" s="2">
        <v>1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1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95</v>
      </c>
      <c r="CG1923" s="2">
        <v>75</v>
      </c>
      <c r="CH1923" s="2">
        <v>20</v>
      </c>
      <c r="CI1923" s="2">
        <v>0</v>
      </c>
      <c r="CJ1923" s="2">
        <v>25</v>
      </c>
      <c r="CK1923" s="2">
        <v>0</v>
      </c>
      <c r="CL1923" s="2">
        <v>50</v>
      </c>
      <c r="CM1923" s="2">
        <v>0</v>
      </c>
      <c r="CN1923" s="2">
        <v>20</v>
      </c>
      <c r="CO1923" s="2">
        <v>0</v>
      </c>
      <c r="CP1923" s="2">
        <v>25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0</v>
      </c>
      <c r="CW1923" s="2">
        <v>0</v>
      </c>
      <c r="CX1923" s="2">
        <v>0</v>
      </c>
      <c r="CY1923" s="2">
        <v>0</v>
      </c>
      <c r="CZ1923" s="2">
        <v>0</v>
      </c>
      <c r="DA1923" s="2">
        <v>0</v>
      </c>
      <c r="DB1923" s="2">
        <v>20</v>
      </c>
      <c r="DC1923" s="2">
        <v>0</v>
      </c>
      <c r="DD1923" s="2">
        <v>25</v>
      </c>
      <c r="DE1923" s="2">
        <v>0</v>
      </c>
      <c r="DF1923" s="2">
        <v>50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10</v>
      </c>
      <c r="EC1923" s="2">
        <v>10</v>
      </c>
      <c r="ED1923" s="2">
        <v>0</v>
      </c>
      <c r="EE1923" s="2">
        <v>0</v>
      </c>
      <c r="EF1923" s="2">
        <v>0</v>
      </c>
      <c r="EG1923" s="2">
        <v>0</v>
      </c>
      <c r="EH1923" s="2">
        <v>0</v>
      </c>
      <c r="EI1923" s="2">
        <v>0</v>
      </c>
      <c r="EJ1923" s="2">
        <v>0</v>
      </c>
      <c r="EK1923" s="2">
        <v>0</v>
      </c>
      <c r="EL1923" s="2">
        <v>0</v>
      </c>
      <c r="EM1923" s="2">
        <v>0</v>
      </c>
      <c r="EN1923" s="2">
        <v>0</v>
      </c>
      <c r="EO1923" s="2">
        <v>0</v>
      </c>
      <c r="EP1923" s="2">
        <v>0</v>
      </c>
      <c r="EQ1923" s="2">
        <v>0</v>
      </c>
      <c r="ER1923" s="2">
        <v>0</v>
      </c>
      <c r="ES1923" s="2">
        <v>0</v>
      </c>
      <c r="ET1923" s="2">
        <v>0</v>
      </c>
      <c r="EU1923" s="2">
        <v>0</v>
      </c>
      <c r="EV1923" s="2">
        <v>0</v>
      </c>
      <c r="EW1923" s="2">
        <v>0</v>
      </c>
      <c r="EX1923" s="2">
        <v>0</v>
      </c>
      <c r="EY1923" s="2">
        <v>0</v>
      </c>
      <c r="EZ1923" s="2">
        <v>25</v>
      </c>
      <c r="FA1923" s="2">
        <v>0</v>
      </c>
      <c r="FB1923" s="2">
        <v>0</v>
      </c>
      <c r="FC1923" s="2">
        <v>0</v>
      </c>
      <c r="FD1923" s="2">
        <v>0</v>
      </c>
      <c r="FE1923" s="2">
        <v>0</v>
      </c>
      <c r="FF1923" s="2">
        <v>0</v>
      </c>
      <c r="FG1923" s="2">
        <v>0</v>
      </c>
      <c r="FH1923" s="2">
        <v>0</v>
      </c>
      <c r="FI1923" s="2">
        <v>0</v>
      </c>
      <c r="FJ1923" s="2">
        <v>0</v>
      </c>
      <c r="FK1923" s="2">
        <v>0</v>
      </c>
      <c r="FL1923" s="2">
        <v>0</v>
      </c>
      <c r="FM1923" s="2">
        <v>0</v>
      </c>
      <c r="FN1923" s="2">
        <v>0</v>
      </c>
      <c r="FO1923" s="2">
        <v>0</v>
      </c>
      <c r="FP1923" s="2">
        <v>0</v>
      </c>
      <c r="FQ1923" s="2">
        <v>0</v>
      </c>
      <c r="FR1923" s="2">
        <v>0</v>
      </c>
      <c r="FS1923" s="2">
        <v>0</v>
      </c>
      <c r="FT1923" s="2">
        <v>0</v>
      </c>
      <c r="FU1923" s="2">
        <v>0</v>
      </c>
      <c r="FV1923" s="2">
        <v>0</v>
      </c>
      <c r="FW1923" s="2">
        <v>50</v>
      </c>
      <c r="FX1923" s="2">
        <v>0</v>
      </c>
      <c r="FY1923" s="2">
        <v>0</v>
      </c>
      <c r="FZ1923" s="2">
        <v>0</v>
      </c>
      <c r="GA1923" s="2">
        <v>0</v>
      </c>
      <c r="GB1923" s="2">
        <v>0</v>
      </c>
      <c r="GC1923" s="2">
        <v>0</v>
      </c>
      <c r="GD1923" s="2">
        <v>95</v>
      </c>
      <c r="GE1923" s="2">
        <v>4</v>
      </c>
      <c r="GF1923" s="2" t="s">
        <v>188</v>
      </c>
    </row>
    <row r="1924" spans="1:188" x14ac:dyDescent="0.7">
      <c r="A1924" s="2">
        <v>1913275</v>
      </c>
      <c r="B1924" s="2" t="s">
        <v>2110</v>
      </c>
      <c r="C1924" s="3">
        <v>41640</v>
      </c>
      <c r="D1924" s="2">
        <v>5</v>
      </c>
      <c r="E1924" s="2">
        <v>3</v>
      </c>
      <c r="F1924" s="2">
        <v>1</v>
      </c>
      <c r="G1924" s="2">
        <v>3</v>
      </c>
      <c r="H1924" s="2">
        <v>0</v>
      </c>
      <c r="I1924" s="2">
        <v>1</v>
      </c>
      <c r="J1924" s="2">
        <v>0</v>
      </c>
      <c r="K1924" s="2">
        <v>1</v>
      </c>
      <c r="L1924" s="2">
        <v>0</v>
      </c>
      <c r="M1924" s="2">
        <v>1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1</v>
      </c>
      <c r="AJ1924" s="2">
        <v>0</v>
      </c>
      <c r="AK1924" s="2">
        <v>0</v>
      </c>
      <c r="AL1924" s="2">
        <v>0</v>
      </c>
      <c r="AM1924" s="2">
        <v>0</v>
      </c>
      <c r="AN1924" s="2">
        <v>1</v>
      </c>
      <c r="AO1924" s="2">
        <v>0</v>
      </c>
      <c r="AP1924" s="2">
        <v>0</v>
      </c>
      <c r="AQ1924" s="2">
        <v>0</v>
      </c>
      <c r="AR1924" s="2">
        <v>1</v>
      </c>
      <c r="AS1924" s="2">
        <v>0</v>
      </c>
      <c r="AT1924" s="2">
        <v>0</v>
      </c>
      <c r="AU1924" s="2">
        <v>0</v>
      </c>
      <c r="AV1924" s="2">
        <v>1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200</v>
      </c>
      <c r="CG1924" s="2">
        <v>240</v>
      </c>
      <c r="CH1924" s="2">
        <v>0</v>
      </c>
      <c r="CI1924" s="2">
        <v>100</v>
      </c>
      <c r="CJ1924" s="2">
        <v>0</v>
      </c>
      <c r="CK1924" s="2">
        <v>100</v>
      </c>
      <c r="CL1924" s="2">
        <v>0</v>
      </c>
      <c r="CM1924" s="2">
        <v>0</v>
      </c>
      <c r="CN1924" s="2">
        <v>0</v>
      </c>
      <c r="CO1924" s="2">
        <v>100</v>
      </c>
      <c r="CP1924" s="2">
        <v>0</v>
      </c>
      <c r="CQ1924" s="2">
        <v>100</v>
      </c>
      <c r="CR1924" s="2">
        <v>0</v>
      </c>
      <c r="CS1924" s="2">
        <v>0</v>
      </c>
      <c r="CT1924" s="2">
        <v>0</v>
      </c>
      <c r="CU1924" s="2">
        <v>0</v>
      </c>
      <c r="CV1924" s="2">
        <v>0</v>
      </c>
      <c r="CW1924" s="2">
        <v>0</v>
      </c>
      <c r="CX1924" s="2">
        <v>0</v>
      </c>
      <c r="CY1924" s="2">
        <v>0</v>
      </c>
      <c r="CZ1924" s="2">
        <v>0</v>
      </c>
      <c r="DA1924" s="2">
        <v>0</v>
      </c>
      <c r="DB1924" s="2">
        <v>100</v>
      </c>
      <c r="DC1924" s="2">
        <v>0</v>
      </c>
      <c r="DD1924" s="2">
        <v>100</v>
      </c>
      <c r="DE1924" s="2">
        <v>0</v>
      </c>
      <c r="DF1924" s="2">
        <v>140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0</v>
      </c>
      <c r="EF1924" s="2">
        <v>0</v>
      </c>
      <c r="EG1924" s="2">
        <v>0</v>
      </c>
      <c r="EH1924" s="2">
        <v>0</v>
      </c>
      <c r="EI1924" s="2">
        <v>0</v>
      </c>
      <c r="EJ1924" s="2">
        <v>0</v>
      </c>
      <c r="EK1924" s="2">
        <v>0</v>
      </c>
      <c r="EL1924" s="2">
        <v>0</v>
      </c>
      <c r="EM1924" s="2">
        <v>0</v>
      </c>
      <c r="EN1924" s="2">
        <v>0</v>
      </c>
      <c r="EO1924" s="2">
        <v>0</v>
      </c>
      <c r="EP1924" s="2">
        <v>100</v>
      </c>
      <c r="EQ1924" s="2">
        <v>0</v>
      </c>
      <c r="ER1924" s="2">
        <v>0</v>
      </c>
      <c r="ES1924" s="2">
        <v>0</v>
      </c>
      <c r="ET1924" s="2">
        <v>0</v>
      </c>
      <c r="EU1924" s="2">
        <v>0</v>
      </c>
      <c r="EV1924" s="2">
        <v>0</v>
      </c>
      <c r="EW1924" s="2">
        <v>0</v>
      </c>
      <c r="EX1924" s="2">
        <v>0</v>
      </c>
      <c r="EY1924" s="2">
        <v>0</v>
      </c>
      <c r="EZ1924" s="2">
        <v>0</v>
      </c>
      <c r="FA1924" s="2">
        <v>0</v>
      </c>
      <c r="FB1924" s="2">
        <v>0</v>
      </c>
      <c r="FC1924" s="2">
        <v>0</v>
      </c>
      <c r="FD1924" s="2">
        <v>0</v>
      </c>
      <c r="FE1924" s="2">
        <v>0</v>
      </c>
      <c r="FF1924" s="2">
        <v>0</v>
      </c>
      <c r="FG1924" s="2">
        <v>0</v>
      </c>
      <c r="FH1924" s="2">
        <v>0</v>
      </c>
      <c r="FI1924" s="2">
        <v>0</v>
      </c>
      <c r="FJ1924" s="2">
        <v>0</v>
      </c>
      <c r="FK1924" s="2">
        <v>0</v>
      </c>
      <c r="FL1924" s="2">
        <v>0</v>
      </c>
      <c r="FM1924" s="2">
        <v>0</v>
      </c>
      <c r="FN1924" s="2">
        <v>0</v>
      </c>
      <c r="FO1924" s="2">
        <v>0</v>
      </c>
      <c r="FP1924" s="2">
        <v>100</v>
      </c>
      <c r="FQ1924" s="2">
        <v>0</v>
      </c>
      <c r="FR1924" s="2">
        <v>0</v>
      </c>
      <c r="FS1924" s="2">
        <v>0</v>
      </c>
      <c r="FT1924" s="2">
        <v>0</v>
      </c>
      <c r="FU1924" s="2">
        <v>0</v>
      </c>
      <c r="FV1924" s="2">
        <v>0</v>
      </c>
      <c r="FW1924" s="2">
        <v>0</v>
      </c>
      <c r="FX1924" s="2">
        <v>0</v>
      </c>
      <c r="FY1924" s="2">
        <v>0</v>
      </c>
      <c r="FZ1924" s="2">
        <v>0</v>
      </c>
      <c r="GA1924" s="2">
        <v>0</v>
      </c>
      <c r="GB1924" s="2">
        <v>0</v>
      </c>
      <c r="GC1924" s="2">
        <v>0</v>
      </c>
      <c r="GD1924" s="2">
        <v>200</v>
      </c>
      <c r="GE1924" s="2">
        <v>2</v>
      </c>
      <c r="GF1924" s="2" t="s">
        <v>188</v>
      </c>
    </row>
    <row r="1925" spans="1:188" x14ac:dyDescent="0.7">
      <c r="A1925" s="2">
        <v>1913402</v>
      </c>
      <c r="B1925" s="2" t="s">
        <v>2111</v>
      </c>
      <c r="C1925" s="3">
        <v>41640</v>
      </c>
      <c r="D1925" s="2">
        <v>5</v>
      </c>
      <c r="E1925" s="2">
        <v>3</v>
      </c>
      <c r="F1925" s="2">
        <v>1</v>
      </c>
      <c r="G1925" s="2">
        <v>3</v>
      </c>
      <c r="H1925" s="2">
        <v>0</v>
      </c>
      <c r="I1925" s="2">
        <v>4</v>
      </c>
      <c r="J1925" s="2">
        <v>0</v>
      </c>
      <c r="K1925" s="2">
        <v>1</v>
      </c>
      <c r="L1925" s="2">
        <v>0</v>
      </c>
      <c r="M1925" s="2">
        <v>4</v>
      </c>
      <c r="N1925" s="2">
        <v>0</v>
      </c>
      <c r="O1925" s="2">
        <v>1</v>
      </c>
      <c r="P1925" s="2">
        <v>0</v>
      </c>
      <c r="Q1925" s="2">
        <v>2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1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0</v>
      </c>
      <c r="AP1925" s="2">
        <v>0</v>
      </c>
      <c r="AQ1925" s="2">
        <v>0</v>
      </c>
      <c r="AR1925" s="2">
        <v>1</v>
      </c>
      <c r="AS1925" s="2">
        <v>0</v>
      </c>
      <c r="AT1925" s="2">
        <v>0</v>
      </c>
      <c r="AU1925" s="2">
        <v>0</v>
      </c>
      <c r="AV1925" s="2">
        <v>1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348.98</v>
      </c>
      <c r="CG1925" s="2">
        <v>350</v>
      </c>
      <c r="CH1925" s="2">
        <v>0</v>
      </c>
      <c r="CI1925" s="2">
        <v>298.98</v>
      </c>
      <c r="CJ1925" s="2">
        <v>0</v>
      </c>
      <c r="CK1925" s="2">
        <v>50</v>
      </c>
      <c r="CL1925" s="2">
        <v>0</v>
      </c>
      <c r="CM1925" s="2">
        <v>0</v>
      </c>
      <c r="CN1925" s="2">
        <v>0</v>
      </c>
      <c r="CO1925" s="2">
        <v>298.98</v>
      </c>
      <c r="CP1925" s="2">
        <v>0</v>
      </c>
      <c r="CQ1925" s="2">
        <v>50</v>
      </c>
      <c r="CR1925" s="2">
        <v>0</v>
      </c>
      <c r="CS1925" s="2">
        <v>0</v>
      </c>
      <c r="CT1925" s="2">
        <v>0</v>
      </c>
      <c r="CU1925" s="2">
        <v>0</v>
      </c>
      <c r="CV1925" s="2">
        <v>0</v>
      </c>
      <c r="CW1925" s="2">
        <v>0</v>
      </c>
      <c r="CX1925" s="2">
        <v>0</v>
      </c>
      <c r="CY1925" s="2">
        <v>0</v>
      </c>
      <c r="CZ1925" s="2">
        <v>0</v>
      </c>
      <c r="DA1925" s="2">
        <v>0</v>
      </c>
      <c r="DB1925" s="2">
        <v>298.98</v>
      </c>
      <c r="DC1925" s="2">
        <v>0</v>
      </c>
      <c r="DD1925" s="2">
        <v>50</v>
      </c>
      <c r="DE1925" s="2">
        <v>0</v>
      </c>
      <c r="DF1925" s="2">
        <v>300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0</v>
      </c>
      <c r="EH1925" s="2">
        <v>0</v>
      </c>
      <c r="EI1925" s="2">
        <v>0</v>
      </c>
      <c r="EJ1925" s="2">
        <v>0</v>
      </c>
      <c r="EK1925" s="2">
        <v>0</v>
      </c>
      <c r="EL1925" s="2">
        <v>0</v>
      </c>
      <c r="EM1925" s="2">
        <v>0</v>
      </c>
      <c r="EN1925" s="2">
        <v>0</v>
      </c>
      <c r="EO1925" s="2">
        <v>248.98</v>
      </c>
      <c r="EP1925" s="2">
        <v>0</v>
      </c>
      <c r="EQ1925" s="2">
        <v>50</v>
      </c>
      <c r="ER1925" s="2">
        <v>0</v>
      </c>
      <c r="ES1925" s="2">
        <v>0</v>
      </c>
      <c r="ET1925" s="2">
        <v>0</v>
      </c>
      <c r="EU1925" s="2">
        <v>0</v>
      </c>
      <c r="EV1925" s="2">
        <v>0</v>
      </c>
      <c r="EW1925" s="2">
        <v>0</v>
      </c>
      <c r="EX1925" s="2">
        <v>0</v>
      </c>
      <c r="EY1925" s="2">
        <v>0</v>
      </c>
      <c r="EZ1925" s="2">
        <v>0</v>
      </c>
      <c r="FA1925" s="2">
        <v>0</v>
      </c>
      <c r="FB1925" s="2">
        <v>0</v>
      </c>
      <c r="FC1925" s="2">
        <v>0</v>
      </c>
      <c r="FD1925" s="2">
        <v>0</v>
      </c>
      <c r="FE1925" s="2">
        <v>0</v>
      </c>
      <c r="FF1925" s="2">
        <v>0</v>
      </c>
      <c r="FG1925" s="2">
        <v>0</v>
      </c>
      <c r="FH1925" s="2">
        <v>50</v>
      </c>
      <c r="FI1925" s="2">
        <v>0</v>
      </c>
      <c r="FJ1925" s="2">
        <v>0</v>
      </c>
      <c r="FK1925" s="2">
        <v>0</v>
      </c>
      <c r="FL1925" s="2">
        <v>0</v>
      </c>
      <c r="FM1925" s="2">
        <v>0</v>
      </c>
      <c r="FN1925" s="2">
        <v>0</v>
      </c>
      <c r="FO1925" s="2">
        <v>0</v>
      </c>
      <c r="FP1925" s="2">
        <v>0</v>
      </c>
      <c r="FQ1925" s="2">
        <v>0</v>
      </c>
      <c r="FR1925" s="2">
        <v>0</v>
      </c>
      <c r="FS1925" s="2">
        <v>0</v>
      </c>
      <c r="FT1925" s="2">
        <v>0</v>
      </c>
      <c r="FU1925" s="2">
        <v>0</v>
      </c>
      <c r="FV1925" s="2">
        <v>0</v>
      </c>
      <c r="FW1925" s="2">
        <v>0</v>
      </c>
      <c r="FX1925" s="2">
        <v>0</v>
      </c>
      <c r="FY1925" s="2">
        <v>0</v>
      </c>
      <c r="FZ1925" s="2">
        <v>0</v>
      </c>
      <c r="GA1925" s="2">
        <v>0</v>
      </c>
      <c r="GB1925" s="2">
        <v>0</v>
      </c>
      <c r="GC1925" s="2">
        <v>0</v>
      </c>
      <c r="GD1925" s="2">
        <v>348.98</v>
      </c>
      <c r="GE1925" s="2">
        <v>5</v>
      </c>
      <c r="GF1925" s="2" t="s">
        <v>188</v>
      </c>
    </row>
    <row r="1926" spans="1:188" x14ac:dyDescent="0.7">
      <c r="A1926" s="2">
        <v>1913621</v>
      </c>
      <c r="B1926" s="2" t="s">
        <v>2112</v>
      </c>
      <c r="C1926" s="3">
        <v>41640</v>
      </c>
      <c r="D1926" s="2">
        <v>5</v>
      </c>
      <c r="E1926" s="2">
        <v>3</v>
      </c>
      <c r="F1926" s="2">
        <v>1</v>
      </c>
      <c r="G1926" s="2">
        <v>3</v>
      </c>
      <c r="H1926" s="2">
        <v>0</v>
      </c>
      <c r="I1926" s="2">
        <v>2</v>
      </c>
      <c r="J1926" s="2">
        <v>0</v>
      </c>
      <c r="K1926" s="2">
        <v>2</v>
      </c>
      <c r="L1926" s="2">
        <v>0</v>
      </c>
      <c r="M1926" s="2">
        <v>2</v>
      </c>
      <c r="N1926" s="2">
        <v>0</v>
      </c>
      <c r="O1926" s="2">
        <v>2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1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1</v>
      </c>
      <c r="AI1926" s="2">
        <v>1</v>
      </c>
      <c r="AJ1926" s="2">
        <v>0</v>
      </c>
      <c r="AK1926" s="2">
        <v>0</v>
      </c>
      <c r="AL1926" s="2">
        <v>0</v>
      </c>
      <c r="AM1926" s="2">
        <v>0</v>
      </c>
      <c r="AN1926" s="2">
        <v>1</v>
      </c>
      <c r="AO1926" s="2">
        <v>0</v>
      </c>
      <c r="AP1926" s="2">
        <v>0</v>
      </c>
      <c r="AQ1926" s="2">
        <v>0</v>
      </c>
      <c r="AR1926" s="2">
        <v>1</v>
      </c>
      <c r="AS1926" s="2">
        <v>0</v>
      </c>
      <c r="AT1926" s="2">
        <v>0</v>
      </c>
      <c r="AU1926" s="2">
        <v>0</v>
      </c>
      <c r="AV1926" s="2">
        <v>1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440.15</v>
      </c>
      <c r="CG1926" s="2">
        <v>498.93</v>
      </c>
      <c r="CH1926" s="2">
        <v>0</v>
      </c>
      <c r="CI1926" s="2">
        <v>150</v>
      </c>
      <c r="CJ1926" s="2">
        <v>0</v>
      </c>
      <c r="CK1926" s="2">
        <v>290.14999999999998</v>
      </c>
      <c r="CL1926" s="2">
        <v>0</v>
      </c>
      <c r="CM1926" s="2">
        <v>0</v>
      </c>
      <c r="CN1926" s="2">
        <v>0</v>
      </c>
      <c r="CO1926" s="2">
        <v>150</v>
      </c>
      <c r="CP1926" s="2">
        <v>0</v>
      </c>
      <c r="CQ1926" s="2">
        <v>290.14999999999998</v>
      </c>
      <c r="CR1926" s="2">
        <v>0</v>
      </c>
      <c r="CS1926" s="2">
        <v>0</v>
      </c>
      <c r="CT1926" s="2">
        <v>0</v>
      </c>
      <c r="CU1926" s="2">
        <v>0</v>
      </c>
      <c r="CV1926" s="2">
        <v>0</v>
      </c>
      <c r="CW1926" s="2">
        <v>0</v>
      </c>
      <c r="CX1926" s="2">
        <v>0</v>
      </c>
      <c r="CY1926" s="2">
        <v>0</v>
      </c>
      <c r="CZ1926" s="2">
        <v>0</v>
      </c>
      <c r="DA1926" s="2">
        <v>0</v>
      </c>
      <c r="DB1926" s="2">
        <v>150</v>
      </c>
      <c r="DC1926" s="2">
        <v>0</v>
      </c>
      <c r="DD1926" s="2">
        <v>290.14999999999998</v>
      </c>
      <c r="DE1926" s="2">
        <v>0</v>
      </c>
      <c r="DF1926" s="2">
        <v>208.78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0</v>
      </c>
      <c r="ED1926" s="2">
        <v>0</v>
      </c>
      <c r="EE1926" s="2">
        <v>0</v>
      </c>
      <c r="EF1926" s="2">
        <v>0</v>
      </c>
      <c r="EG1926" s="2">
        <v>0</v>
      </c>
      <c r="EH1926" s="2">
        <v>50</v>
      </c>
      <c r="EI1926" s="2">
        <v>0</v>
      </c>
      <c r="EJ1926" s="2">
        <v>0</v>
      </c>
      <c r="EK1926" s="2">
        <v>0</v>
      </c>
      <c r="EL1926" s="2">
        <v>0</v>
      </c>
      <c r="EM1926" s="2">
        <v>0</v>
      </c>
      <c r="EN1926" s="2">
        <v>0</v>
      </c>
      <c r="EO1926" s="2">
        <v>0</v>
      </c>
      <c r="EP1926" s="2">
        <v>0</v>
      </c>
      <c r="EQ1926" s="2">
        <v>100</v>
      </c>
      <c r="ER1926" s="2">
        <v>0</v>
      </c>
      <c r="ES1926" s="2">
        <v>0</v>
      </c>
      <c r="ET1926" s="2">
        <v>0</v>
      </c>
      <c r="EU1926" s="2">
        <v>0</v>
      </c>
      <c r="EV1926" s="2">
        <v>0</v>
      </c>
      <c r="EW1926" s="2">
        <v>0</v>
      </c>
      <c r="EX1926" s="2">
        <v>0</v>
      </c>
      <c r="EY1926" s="2">
        <v>0</v>
      </c>
      <c r="EZ1926" s="2">
        <v>0</v>
      </c>
      <c r="FA1926" s="2">
        <v>0</v>
      </c>
      <c r="FB1926" s="2">
        <v>0</v>
      </c>
      <c r="FC1926" s="2">
        <v>0</v>
      </c>
      <c r="FD1926" s="2">
        <v>0</v>
      </c>
      <c r="FE1926" s="2">
        <v>0</v>
      </c>
      <c r="FF1926" s="2">
        <v>0</v>
      </c>
      <c r="FG1926" s="2">
        <v>100</v>
      </c>
      <c r="FH1926" s="2">
        <v>0</v>
      </c>
      <c r="FI1926" s="2">
        <v>0</v>
      </c>
      <c r="FJ1926" s="2">
        <v>0</v>
      </c>
      <c r="FK1926" s="2">
        <v>0</v>
      </c>
      <c r="FL1926" s="2">
        <v>0</v>
      </c>
      <c r="FM1926" s="2">
        <v>0</v>
      </c>
      <c r="FN1926" s="2">
        <v>190.15</v>
      </c>
      <c r="FO1926" s="2">
        <v>0</v>
      </c>
      <c r="FP1926" s="2">
        <v>0</v>
      </c>
      <c r="FQ1926" s="2">
        <v>0</v>
      </c>
      <c r="FR1926" s="2">
        <v>0</v>
      </c>
      <c r="FS1926" s="2">
        <v>0</v>
      </c>
      <c r="FT1926" s="2">
        <v>0</v>
      </c>
      <c r="FU1926" s="2">
        <v>0</v>
      </c>
      <c r="FV1926" s="2">
        <v>0</v>
      </c>
      <c r="FW1926" s="2">
        <v>0</v>
      </c>
      <c r="FX1926" s="2">
        <v>0</v>
      </c>
      <c r="FY1926" s="2">
        <v>0</v>
      </c>
      <c r="FZ1926" s="2">
        <v>0</v>
      </c>
      <c r="GA1926" s="2">
        <v>0</v>
      </c>
      <c r="GB1926" s="2">
        <v>0</v>
      </c>
      <c r="GC1926" s="2">
        <v>0</v>
      </c>
      <c r="GD1926" s="2">
        <v>440.15</v>
      </c>
      <c r="GE1926" s="2">
        <v>4</v>
      </c>
      <c r="GF1926" s="2" t="s">
        <v>188</v>
      </c>
    </row>
    <row r="1927" spans="1:188" x14ac:dyDescent="0.7">
      <c r="A1927" s="2">
        <v>1913912</v>
      </c>
      <c r="B1927" s="2" t="s">
        <v>2113</v>
      </c>
      <c r="C1927" s="3">
        <v>41275</v>
      </c>
      <c r="D1927" s="2">
        <v>6</v>
      </c>
      <c r="E1927" s="2">
        <v>3</v>
      </c>
      <c r="F1927" s="2">
        <v>1</v>
      </c>
      <c r="G1927" s="2">
        <v>3</v>
      </c>
      <c r="H1927" s="2">
        <v>1</v>
      </c>
      <c r="I1927" s="2">
        <v>0</v>
      </c>
      <c r="J1927" s="2">
        <v>2</v>
      </c>
      <c r="K1927" s="2">
        <v>0</v>
      </c>
      <c r="L1927" s="2">
        <v>1</v>
      </c>
      <c r="M1927" s="2">
        <v>1</v>
      </c>
      <c r="N1927" s="2">
        <v>0</v>
      </c>
      <c r="O1927" s="2">
        <v>2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0</v>
      </c>
      <c r="AF1927" s="2">
        <v>0</v>
      </c>
      <c r="AG1927" s="2">
        <v>0</v>
      </c>
      <c r="AH1927" s="2">
        <v>1</v>
      </c>
      <c r="AI1927" s="2">
        <v>1</v>
      </c>
      <c r="AJ1927" s="2">
        <v>0</v>
      </c>
      <c r="AK1927" s="2">
        <v>0</v>
      </c>
      <c r="AL1927" s="2">
        <v>0</v>
      </c>
      <c r="AM1927" s="2">
        <v>0</v>
      </c>
      <c r="AN1927" s="2">
        <v>1</v>
      </c>
      <c r="AO1927" s="2">
        <v>0</v>
      </c>
      <c r="AP1927" s="2">
        <v>0</v>
      </c>
      <c r="AQ1927" s="2">
        <v>0</v>
      </c>
      <c r="AR1927" s="2">
        <v>1</v>
      </c>
      <c r="AS1927" s="2">
        <v>0</v>
      </c>
      <c r="AT1927" s="2">
        <v>0</v>
      </c>
      <c r="AU1927" s="2">
        <v>0</v>
      </c>
      <c r="AV1927" s="2">
        <v>1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1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250</v>
      </c>
      <c r="CG1927" s="2">
        <v>150</v>
      </c>
      <c r="CH1927" s="2">
        <v>100</v>
      </c>
      <c r="CI1927" s="2">
        <v>0</v>
      </c>
      <c r="CJ1927" s="2">
        <v>100</v>
      </c>
      <c r="CK1927" s="2">
        <v>0</v>
      </c>
      <c r="CL1927" s="2">
        <v>50</v>
      </c>
      <c r="CM1927" s="2">
        <v>0</v>
      </c>
      <c r="CN1927" s="2">
        <v>100</v>
      </c>
      <c r="CO1927" s="2">
        <v>0</v>
      </c>
      <c r="CP1927" s="2">
        <v>100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0</v>
      </c>
      <c r="CW1927" s="2">
        <v>0</v>
      </c>
      <c r="CX1927" s="2">
        <v>0</v>
      </c>
      <c r="CY1927" s="2">
        <v>0</v>
      </c>
      <c r="CZ1927" s="2">
        <v>0</v>
      </c>
      <c r="DA1927" s="2">
        <v>0</v>
      </c>
      <c r="DB1927" s="2">
        <v>100</v>
      </c>
      <c r="DC1927" s="2">
        <v>0</v>
      </c>
      <c r="DD1927" s="2">
        <v>100</v>
      </c>
      <c r="DE1927" s="2">
        <v>0</v>
      </c>
      <c r="DF1927" s="2">
        <v>50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  <c r="DX1927" s="2">
        <v>100</v>
      </c>
      <c r="DY1927" s="2">
        <v>0</v>
      </c>
      <c r="DZ1927" s="2">
        <v>0</v>
      </c>
      <c r="EA1927" s="2">
        <v>0</v>
      </c>
      <c r="EB1927" s="2">
        <v>0</v>
      </c>
      <c r="EC1927" s="2">
        <v>0</v>
      </c>
      <c r="ED1927" s="2">
        <v>0</v>
      </c>
      <c r="EE1927" s="2">
        <v>0</v>
      </c>
      <c r="EF1927" s="2">
        <v>0</v>
      </c>
      <c r="EG1927" s="2">
        <v>0</v>
      </c>
      <c r="EH1927" s="2">
        <v>0</v>
      </c>
      <c r="EI1927" s="2">
        <v>0</v>
      </c>
      <c r="EJ1927" s="2">
        <v>0</v>
      </c>
      <c r="EK1927" s="2">
        <v>0</v>
      </c>
      <c r="EL1927" s="2">
        <v>0</v>
      </c>
      <c r="EM1927" s="2">
        <v>0</v>
      </c>
      <c r="EN1927" s="2">
        <v>0</v>
      </c>
      <c r="EO1927" s="2">
        <v>0</v>
      </c>
      <c r="EP1927" s="2">
        <v>0</v>
      </c>
      <c r="EQ1927" s="2">
        <v>0</v>
      </c>
      <c r="ER1927" s="2">
        <v>0</v>
      </c>
      <c r="ES1927" s="2">
        <v>0</v>
      </c>
      <c r="ET1927" s="2">
        <v>0</v>
      </c>
      <c r="EU1927" s="2">
        <v>0</v>
      </c>
      <c r="EV1927" s="2">
        <v>0</v>
      </c>
      <c r="EW1927" s="2">
        <v>100</v>
      </c>
      <c r="EX1927" s="2">
        <v>0</v>
      </c>
      <c r="EY1927" s="2">
        <v>0</v>
      </c>
      <c r="EZ1927" s="2">
        <v>0</v>
      </c>
      <c r="FA1927" s="2">
        <v>0</v>
      </c>
      <c r="FB1927" s="2">
        <v>0</v>
      </c>
      <c r="FC1927" s="2">
        <v>0</v>
      </c>
      <c r="FD1927" s="2">
        <v>0</v>
      </c>
      <c r="FE1927" s="2">
        <v>0</v>
      </c>
      <c r="FF1927" s="2">
        <v>0</v>
      </c>
      <c r="FG1927" s="2">
        <v>0</v>
      </c>
      <c r="FH1927" s="2">
        <v>0</v>
      </c>
      <c r="FI1927" s="2">
        <v>0</v>
      </c>
      <c r="FJ1927" s="2">
        <v>0</v>
      </c>
      <c r="FK1927" s="2">
        <v>0</v>
      </c>
      <c r="FL1927" s="2">
        <v>0</v>
      </c>
      <c r="FM1927" s="2">
        <v>0</v>
      </c>
      <c r="FN1927" s="2">
        <v>0</v>
      </c>
      <c r="FO1927" s="2">
        <v>0</v>
      </c>
      <c r="FP1927" s="2">
        <v>0</v>
      </c>
      <c r="FQ1927" s="2">
        <v>0</v>
      </c>
      <c r="FR1927" s="2">
        <v>0</v>
      </c>
      <c r="FS1927" s="2">
        <v>0</v>
      </c>
      <c r="FT1927" s="2">
        <v>50</v>
      </c>
      <c r="FU1927" s="2">
        <v>0</v>
      </c>
      <c r="FV1927" s="2">
        <v>0</v>
      </c>
      <c r="FW1927" s="2">
        <v>0</v>
      </c>
      <c r="FX1927" s="2">
        <v>0</v>
      </c>
      <c r="FY1927" s="2">
        <v>0</v>
      </c>
      <c r="FZ1927" s="2">
        <v>0</v>
      </c>
      <c r="GA1927" s="2">
        <v>0</v>
      </c>
      <c r="GB1927" s="2">
        <v>0</v>
      </c>
      <c r="GC1927" s="2">
        <v>0</v>
      </c>
      <c r="GD1927" s="2">
        <v>250</v>
      </c>
      <c r="GE1927" s="2">
        <v>4</v>
      </c>
      <c r="GF1927" s="2" t="s">
        <v>188</v>
      </c>
    </row>
    <row r="1928" spans="1:188" x14ac:dyDescent="0.7">
      <c r="A1928" s="2">
        <v>1914577</v>
      </c>
      <c r="B1928" s="2" t="s">
        <v>2114</v>
      </c>
      <c r="C1928" s="3">
        <v>41275</v>
      </c>
      <c r="D1928" s="2">
        <v>6</v>
      </c>
      <c r="E1928" s="2">
        <v>3</v>
      </c>
      <c r="F1928" s="2">
        <v>1</v>
      </c>
      <c r="G1928" s="2">
        <v>3</v>
      </c>
      <c r="H1928" s="2">
        <v>1</v>
      </c>
      <c r="I1928" s="2">
        <v>0</v>
      </c>
      <c r="J1928" s="2">
        <v>1</v>
      </c>
      <c r="K1928" s="2">
        <v>0</v>
      </c>
      <c r="L1928" s="2">
        <v>3</v>
      </c>
      <c r="M1928" s="2">
        <v>1</v>
      </c>
      <c r="N1928" s="2">
        <v>0</v>
      </c>
      <c r="O1928" s="2">
        <v>1</v>
      </c>
      <c r="P1928" s="2">
        <v>0</v>
      </c>
      <c r="Q1928" s="2">
        <v>3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0</v>
      </c>
      <c r="AF1928" s="2">
        <v>0</v>
      </c>
      <c r="AG1928" s="2">
        <v>0</v>
      </c>
      <c r="AH1928" s="2">
        <v>1</v>
      </c>
      <c r="AI1928" s="2">
        <v>1</v>
      </c>
      <c r="AJ1928" s="2">
        <v>0</v>
      </c>
      <c r="AK1928" s="2">
        <v>0</v>
      </c>
      <c r="AL1928" s="2">
        <v>0</v>
      </c>
      <c r="AM1928" s="2">
        <v>0</v>
      </c>
      <c r="AN1928" s="2">
        <v>1</v>
      </c>
      <c r="AO1928" s="2">
        <v>0</v>
      </c>
      <c r="AP1928" s="2">
        <v>0</v>
      </c>
      <c r="AQ1928" s="2">
        <v>0</v>
      </c>
      <c r="AR1928" s="2">
        <v>1</v>
      </c>
      <c r="AS1928" s="2">
        <v>0</v>
      </c>
      <c r="AT1928" s="2">
        <v>0</v>
      </c>
      <c r="AU1928" s="2">
        <v>0</v>
      </c>
      <c r="AV1928" s="2">
        <v>1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1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300</v>
      </c>
      <c r="CG1928" s="2">
        <v>250</v>
      </c>
      <c r="CH1928" s="2">
        <v>50</v>
      </c>
      <c r="CI1928" s="2">
        <v>0</v>
      </c>
      <c r="CJ1928" s="2">
        <v>100</v>
      </c>
      <c r="CK1928" s="2">
        <v>0</v>
      </c>
      <c r="CL1928" s="2">
        <v>150</v>
      </c>
      <c r="CM1928" s="2">
        <v>0</v>
      </c>
      <c r="CN1928" s="2">
        <v>50</v>
      </c>
      <c r="CO1928" s="2">
        <v>0</v>
      </c>
      <c r="CP1928" s="2">
        <v>100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0</v>
      </c>
      <c r="CW1928" s="2">
        <v>0</v>
      </c>
      <c r="CX1928" s="2">
        <v>0</v>
      </c>
      <c r="CY1928" s="2">
        <v>0</v>
      </c>
      <c r="CZ1928" s="2">
        <v>0</v>
      </c>
      <c r="DA1928" s="2">
        <v>0</v>
      </c>
      <c r="DB1928" s="2">
        <v>50</v>
      </c>
      <c r="DC1928" s="2">
        <v>0</v>
      </c>
      <c r="DD1928" s="2">
        <v>100</v>
      </c>
      <c r="DE1928" s="2">
        <v>0</v>
      </c>
      <c r="DF1928" s="2">
        <v>150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0</v>
      </c>
      <c r="DY1928" s="2">
        <v>0</v>
      </c>
      <c r="DZ1928" s="2">
        <v>0</v>
      </c>
      <c r="EA1928" s="2">
        <v>0</v>
      </c>
      <c r="EB1928" s="2">
        <v>0</v>
      </c>
      <c r="EC1928" s="2">
        <v>0</v>
      </c>
      <c r="ED1928" s="2">
        <v>0</v>
      </c>
      <c r="EE1928" s="2">
        <v>0</v>
      </c>
      <c r="EF1928" s="2">
        <v>50</v>
      </c>
      <c r="EG1928" s="2">
        <v>0</v>
      </c>
      <c r="EH1928" s="2">
        <v>0</v>
      </c>
      <c r="EI1928" s="2">
        <v>0</v>
      </c>
      <c r="EJ1928" s="2">
        <v>0</v>
      </c>
      <c r="EK1928" s="2">
        <v>0</v>
      </c>
      <c r="EL1928" s="2">
        <v>0</v>
      </c>
      <c r="EM1928" s="2">
        <v>0</v>
      </c>
      <c r="EN1928" s="2">
        <v>0</v>
      </c>
      <c r="EO1928" s="2">
        <v>0</v>
      </c>
      <c r="EP1928" s="2">
        <v>0</v>
      </c>
      <c r="EQ1928" s="2">
        <v>0</v>
      </c>
      <c r="ER1928" s="2">
        <v>0</v>
      </c>
      <c r="ES1928" s="2">
        <v>0</v>
      </c>
      <c r="ET1928" s="2">
        <v>0</v>
      </c>
      <c r="EU1928" s="2">
        <v>0</v>
      </c>
      <c r="EV1928" s="2">
        <v>0</v>
      </c>
      <c r="EW1928" s="2">
        <v>0</v>
      </c>
      <c r="EX1928" s="2">
        <v>0</v>
      </c>
      <c r="EY1928" s="2">
        <v>0</v>
      </c>
      <c r="EZ1928" s="2">
        <v>0</v>
      </c>
      <c r="FA1928" s="2">
        <v>0</v>
      </c>
      <c r="FB1928" s="2">
        <v>100</v>
      </c>
      <c r="FC1928" s="2">
        <v>0</v>
      </c>
      <c r="FD1928" s="2">
        <v>0</v>
      </c>
      <c r="FE1928" s="2">
        <v>0</v>
      </c>
      <c r="FF1928" s="2">
        <v>0</v>
      </c>
      <c r="FG1928" s="2">
        <v>0</v>
      </c>
      <c r="FH1928" s="2">
        <v>0</v>
      </c>
      <c r="FI1928" s="2">
        <v>0</v>
      </c>
      <c r="FJ1928" s="2">
        <v>0</v>
      </c>
      <c r="FK1928" s="2">
        <v>0</v>
      </c>
      <c r="FL1928" s="2">
        <v>0</v>
      </c>
      <c r="FM1928" s="2">
        <v>0</v>
      </c>
      <c r="FN1928" s="2">
        <v>0</v>
      </c>
      <c r="FO1928" s="2">
        <v>0</v>
      </c>
      <c r="FP1928" s="2">
        <v>0</v>
      </c>
      <c r="FQ1928" s="2">
        <v>0</v>
      </c>
      <c r="FR1928" s="2">
        <v>50</v>
      </c>
      <c r="FS1928" s="2">
        <v>50</v>
      </c>
      <c r="FT1928" s="2">
        <v>0</v>
      </c>
      <c r="FU1928" s="2">
        <v>0</v>
      </c>
      <c r="FV1928" s="2">
        <v>0</v>
      </c>
      <c r="FW1928" s="2">
        <v>0</v>
      </c>
      <c r="FX1928" s="2">
        <v>0</v>
      </c>
      <c r="FY1928" s="2">
        <v>0</v>
      </c>
      <c r="FZ1928" s="2">
        <v>50</v>
      </c>
      <c r="GA1928" s="2">
        <v>0</v>
      </c>
      <c r="GB1928" s="2">
        <v>0</v>
      </c>
      <c r="GC1928" s="2">
        <v>0</v>
      </c>
      <c r="GD1928" s="2">
        <v>300</v>
      </c>
      <c r="GE1928" s="2">
        <v>5</v>
      </c>
      <c r="GF1928" s="2" t="s">
        <v>188</v>
      </c>
    </row>
    <row r="1929" spans="1:188" x14ac:dyDescent="0.7">
      <c r="A1929" s="2">
        <v>1915987</v>
      </c>
      <c r="B1929" s="2" t="s">
        <v>2115</v>
      </c>
      <c r="C1929" s="3">
        <v>41640</v>
      </c>
      <c r="D1929" s="2">
        <v>5</v>
      </c>
      <c r="E1929" s="2">
        <v>3</v>
      </c>
      <c r="F1929" s="2">
        <v>1</v>
      </c>
      <c r="G1929" s="2">
        <v>3</v>
      </c>
      <c r="H1929" s="2">
        <v>0</v>
      </c>
      <c r="I1929" s="2">
        <v>1</v>
      </c>
      <c r="J1929" s="2">
        <v>0</v>
      </c>
      <c r="K1929" s="2">
        <v>1</v>
      </c>
      <c r="L1929" s="2">
        <v>0</v>
      </c>
      <c r="M1929" s="2">
        <v>1</v>
      </c>
      <c r="N1929" s="2">
        <v>0</v>
      </c>
      <c r="O1929" s="2">
        <v>1</v>
      </c>
      <c r="P1929" s="2">
        <v>0</v>
      </c>
      <c r="Q1929" s="2">
        <v>3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1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1</v>
      </c>
      <c r="AI1929" s="2">
        <v>1</v>
      </c>
      <c r="AJ1929" s="2">
        <v>0</v>
      </c>
      <c r="AK1929" s="2">
        <v>0</v>
      </c>
      <c r="AL1929" s="2">
        <v>0</v>
      </c>
      <c r="AM1929" s="2">
        <v>0</v>
      </c>
      <c r="AN1929" s="2">
        <v>1</v>
      </c>
      <c r="AO1929" s="2">
        <v>0</v>
      </c>
      <c r="AP1929" s="2">
        <v>0</v>
      </c>
      <c r="AQ1929" s="2">
        <v>0</v>
      </c>
      <c r="AR1929" s="2">
        <v>1</v>
      </c>
      <c r="AS1929" s="2">
        <v>0</v>
      </c>
      <c r="AT1929" s="2">
        <v>0</v>
      </c>
      <c r="AU1929" s="2">
        <v>0</v>
      </c>
      <c r="AV1929" s="2">
        <v>1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85</v>
      </c>
      <c r="CG1929" s="2">
        <v>259</v>
      </c>
      <c r="CH1929" s="2">
        <v>0</v>
      </c>
      <c r="CI1929" s="2">
        <v>50</v>
      </c>
      <c r="CJ1929" s="2">
        <v>0</v>
      </c>
      <c r="CK1929" s="2">
        <v>35</v>
      </c>
      <c r="CL1929" s="2">
        <v>0</v>
      </c>
      <c r="CM1929" s="2">
        <v>0</v>
      </c>
      <c r="CN1929" s="2">
        <v>0</v>
      </c>
      <c r="CO1929" s="2">
        <v>50</v>
      </c>
      <c r="CP1929" s="2">
        <v>0</v>
      </c>
      <c r="CQ1929" s="2">
        <v>35</v>
      </c>
      <c r="CR1929" s="2">
        <v>0</v>
      </c>
      <c r="CS1929" s="2">
        <v>0</v>
      </c>
      <c r="CT1929" s="2">
        <v>0</v>
      </c>
      <c r="CU1929" s="2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2">
        <v>50</v>
      </c>
      <c r="DC1929" s="2">
        <v>0</v>
      </c>
      <c r="DD1929" s="2">
        <v>35</v>
      </c>
      <c r="DE1929" s="2">
        <v>0</v>
      </c>
      <c r="DF1929" s="2">
        <v>224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0</v>
      </c>
      <c r="EH1929" s="2">
        <v>0</v>
      </c>
      <c r="EI1929" s="2">
        <v>0</v>
      </c>
      <c r="EJ1929" s="2">
        <v>0</v>
      </c>
      <c r="EK1929" s="2">
        <v>0</v>
      </c>
      <c r="EL1929" s="2">
        <v>0</v>
      </c>
      <c r="EM1929" s="2">
        <v>0</v>
      </c>
      <c r="EN1929" s="2">
        <v>0</v>
      </c>
      <c r="EO1929" s="2">
        <v>0</v>
      </c>
      <c r="EP1929" s="2">
        <v>50</v>
      </c>
      <c r="EQ1929" s="2">
        <v>0</v>
      </c>
      <c r="ER1929" s="2">
        <v>0</v>
      </c>
      <c r="ES1929" s="2">
        <v>0</v>
      </c>
      <c r="ET1929" s="2">
        <v>0</v>
      </c>
      <c r="EU1929" s="2">
        <v>0</v>
      </c>
      <c r="EV1929" s="2">
        <v>0</v>
      </c>
      <c r="EW1929" s="2">
        <v>0</v>
      </c>
      <c r="EX1929" s="2">
        <v>0</v>
      </c>
      <c r="EY1929" s="2">
        <v>0</v>
      </c>
      <c r="EZ1929" s="2">
        <v>0</v>
      </c>
      <c r="FA1929" s="2">
        <v>0</v>
      </c>
      <c r="FB1929" s="2">
        <v>0</v>
      </c>
      <c r="FC1929" s="2">
        <v>0</v>
      </c>
      <c r="FD1929" s="2">
        <v>0</v>
      </c>
      <c r="FE1929" s="2">
        <v>0</v>
      </c>
      <c r="FF1929" s="2">
        <v>35</v>
      </c>
      <c r="FG1929" s="2">
        <v>0</v>
      </c>
      <c r="FH1929" s="2">
        <v>0</v>
      </c>
      <c r="FI1929" s="2">
        <v>0</v>
      </c>
      <c r="FJ1929" s="2">
        <v>0</v>
      </c>
      <c r="FK1929" s="2">
        <v>0</v>
      </c>
      <c r="FL1929" s="2">
        <v>0</v>
      </c>
      <c r="FM1929" s="2">
        <v>0</v>
      </c>
      <c r="FN1929" s="2">
        <v>0</v>
      </c>
      <c r="FO1929" s="2">
        <v>0</v>
      </c>
      <c r="FP1929" s="2">
        <v>0</v>
      </c>
      <c r="FQ1929" s="2">
        <v>0</v>
      </c>
      <c r="FR1929" s="2">
        <v>0</v>
      </c>
      <c r="FS1929" s="2">
        <v>0</v>
      </c>
      <c r="FT1929" s="2">
        <v>0</v>
      </c>
      <c r="FU1929" s="2">
        <v>0</v>
      </c>
      <c r="FV1929" s="2">
        <v>0</v>
      </c>
      <c r="FW1929" s="2">
        <v>0</v>
      </c>
      <c r="FX1929" s="2">
        <v>0</v>
      </c>
      <c r="FY1929" s="2">
        <v>0</v>
      </c>
      <c r="FZ1929" s="2">
        <v>0</v>
      </c>
      <c r="GA1929" s="2">
        <v>0</v>
      </c>
      <c r="GB1929" s="2">
        <v>0</v>
      </c>
      <c r="GC1929" s="2">
        <v>0</v>
      </c>
      <c r="GD1929" s="2">
        <v>85</v>
      </c>
      <c r="GE1929" s="2">
        <v>2</v>
      </c>
      <c r="GF1929" s="2" t="s">
        <v>188</v>
      </c>
    </row>
    <row r="1930" spans="1:188" x14ac:dyDescent="0.7">
      <c r="A1930" s="2">
        <v>1916143</v>
      </c>
      <c r="B1930" s="2" t="s">
        <v>2116</v>
      </c>
      <c r="C1930" s="3">
        <v>41275</v>
      </c>
      <c r="D1930" s="2">
        <v>6</v>
      </c>
      <c r="E1930" s="2">
        <v>3</v>
      </c>
      <c r="F1930" s="2">
        <v>1</v>
      </c>
      <c r="G1930" s="2">
        <v>3</v>
      </c>
      <c r="H1930" s="2">
        <v>2</v>
      </c>
      <c r="I1930" s="2">
        <v>0</v>
      </c>
      <c r="J1930" s="2">
        <v>1</v>
      </c>
      <c r="K1930" s="2">
        <v>0</v>
      </c>
      <c r="L1930" s="2">
        <v>1</v>
      </c>
      <c r="M1930" s="2">
        <v>2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1</v>
      </c>
      <c r="AE1930" s="2">
        <v>0</v>
      </c>
      <c r="AF1930" s="2">
        <v>0</v>
      </c>
      <c r="AG1930" s="2">
        <v>0</v>
      </c>
      <c r="AH1930" s="2">
        <v>1</v>
      </c>
      <c r="AI1930" s="2">
        <v>1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0</v>
      </c>
      <c r="AP1930" s="2">
        <v>0</v>
      </c>
      <c r="AQ1930" s="2">
        <v>0</v>
      </c>
      <c r="AR1930" s="2">
        <v>1</v>
      </c>
      <c r="AS1930" s="2">
        <v>0</v>
      </c>
      <c r="AT1930" s="2">
        <v>0</v>
      </c>
      <c r="AU1930" s="2">
        <v>0</v>
      </c>
      <c r="AV1930" s="2">
        <v>1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1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275</v>
      </c>
      <c r="CG1930" s="2">
        <v>125</v>
      </c>
      <c r="CH1930" s="2">
        <v>150</v>
      </c>
      <c r="CI1930" s="2">
        <v>0</v>
      </c>
      <c r="CJ1930" s="2">
        <v>100</v>
      </c>
      <c r="CK1930" s="2">
        <v>0</v>
      </c>
      <c r="CL1930" s="2">
        <v>25</v>
      </c>
      <c r="CM1930" s="2">
        <v>0</v>
      </c>
      <c r="CN1930" s="2">
        <v>150</v>
      </c>
      <c r="CO1930" s="2">
        <v>0</v>
      </c>
      <c r="CP1930" s="2">
        <v>100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0</v>
      </c>
      <c r="CW1930" s="2">
        <v>0</v>
      </c>
      <c r="CX1930" s="2">
        <v>0</v>
      </c>
      <c r="CY1930" s="2">
        <v>0</v>
      </c>
      <c r="CZ1930" s="2">
        <v>0</v>
      </c>
      <c r="DA1930" s="2">
        <v>0</v>
      </c>
      <c r="DB1930" s="2">
        <v>150</v>
      </c>
      <c r="DC1930" s="2">
        <v>0</v>
      </c>
      <c r="DD1930" s="2">
        <v>100</v>
      </c>
      <c r="DE1930" s="2">
        <v>0</v>
      </c>
      <c r="DF1930" s="2">
        <v>25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100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0</v>
      </c>
      <c r="EF1930" s="2">
        <v>50</v>
      </c>
      <c r="EG1930" s="2">
        <v>0</v>
      </c>
      <c r="EH1930" s="2">
        <v>0</v>
      </c>
      <c r="EI1930" s="2">
        <v>0</v>
      </c>
      <c r="EJ1930" s="2">
        <v>0</v>
      </c>
      <c r="EK1930" s="2">
        <v>0</v>
      </c>
      <c r="EL1930" s="2">
        <v>0</v>
      </c>
      <c r="EM1930" s="2">
        <v>0</v>
      </c>
      <c r="EN1930" s="2">
        <v>0</v>
      </c>
      <c r="EO1930" s="2">
        <v>0</v>
      </c>
      <c r="EP1930" s="2">
        <v>0</v>
      </c>
      <c r="EQ1930" s="2">
        <v>0</v>
      </c>
      <c r="ER1930" s="2">
        <v>0</v>
      </c>
      <c r="ES1930" s="2">
        <v>0</v>
      </c>
      <c r="ET1930" s="2">
        <v>0</v>
      </c>
      <c r="EU1930" s="2">
        <v>0</v>
      </c>
      <c r="EV1930" s="2">
        <v>0</v>
      </c>
      <c r="EW1930" s="2">
        <v>0</v>
      </c>
      <c r="EX1930" s="2">
        <v>0</v>
      </c>
      <c r="EY1930" s="2">
        <v>0</v>
      </c>
      <c r="EZ1930" s="2">
        <v>0</v>
      </c>
      <c r="FA1930" s="2">
        <v>0</v>
      </c>
      <c r="FB1930" s="2">
        <v>0</v>
      </c>
      <c r="FC1930" s="2">
        <v>100</v>
      </c>
      <c r="FD1930" s="2">
        <v>0</v>
      </c>
      <c r="FE1930" s="2">
        <v>0</v>
      </c>
      <c r="FF1930" s="2">
        <v>0</v>
      </c>
      <c r="FG1930" s="2">
        <v>0</v>
      </c>
      <c r="FH1930" s="2">
        <v>0</v>
      </c>
      <c r="FI1930" s="2">
        <v>0</v>
      </c>
      <c r="FJ1930" s="2">
        <v>0</v>
      </c>
      <c r="FK1930" s="2">
        <v>0</v>
      </c>
      <c r="FL1930" s="2">
        <v>0</v>
      </c>
      <c r="FM1930" s="2">
        <v>0</v>
      </c>
      <c r="FN1930" s="2">
        <v>0</v>
      </c>
      <c r="FO1930" s="2">
        <v>0</v>
      </c>
      <c r="FP1930" s="2">
        <v>0</v>
      </c>
      <c r="FQ1930" s="2">
        <v>0</v>
      </c>
      <c r="FR1930" s="2">
        <v>0</v>
      </c>
      <c r="FS1930" s="2">
        <v>0</v>
      </c>
      <c r="FT1930" s="2">
        <v>0</v>
      </c>
      <c r="FU1930" s="2">
        <v>0</v>
      </c>
      <c r="FV1930" s="2">
        <v>0</v>
      </c>
      <c r="FW1930" s="2">
        <v>0</v>
      </c>
      <c r="FX1930" s="2">
        <v>0</v>
      </c>
      <c r="FY1930" s="2">
        <v>0</v>
      </c>
      <c r="FZ1930" s="2">
        <v>0</v>
      </c>
      <c r="GA1930" s="2">
        <v>25</v>
      </c>
      <c r="GB1930" s="2">
        <v>0</v>
      </c>
      <c r="GC1930" s="2">
        <v>0</v>
      </c>
      <c r="GD1930" s="2">
        <v>275</v>
      </c>
      <c r="GE1930" s="2">
        <v>4</v>
      </c>
      <c r="GF1930" s="2" t="s">
        <v>188</v>
      </c>
    </row>
    <row r="1931" spans="1:188" x14ac:dyDescent="0.7">
      <c r="A1931" s="2">
        <v>1916384</v>
      </c>
      <c r="B1931" s="2" t="s">
        <v>2117</v>
      </c>
      <c r="C1931" s="3">
        <v>41275</v>
      </c>
      <c r="D1931" s="2">
        <v>6</v>
      </c>
      <c r="E1931" s="2">
        <v>3</v>
      </c>
      <c r="F1931" s="2">
        <v>1</v>
      </c>
      <c r="G1931" s="2">
        <v>3</v>
      </c>
      <c r="H1931" s="2">
        <v>1</v>
      </c>
      <c r="I1931" s="2">
        <v>0</v>
      </c>
      <c r="J1931" s="2">
        <v>2</v>
      </c>
      <c r="K1931" s="2">
        <v>0</v>
      </c>
      <c r="L1931" s="2">
        <v>1</v>
      </c>
      <c r="M1931" s="2">
        <v>1</v>
      </c>
      <c r="N1931" s="2">
        <v>0</v>
      </c>
      <c r="O1931" s="2">
        <v>2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1</v>
      </c>
      <c r="AE1931" s="2">
        <v>0</v>
      </c>
      <c r="AF1931" s="2">
        <v>0</v>
      </c>
      <c r="AG1931" s="2">
        <v>0</v>
      </c>
      <c r="AH1931" s="2">
        <v>1</v>
      </c>
      <c r="AI1931" s="2">
        <v>1</v>
      </c>
      <c r="AJ1931" s="2">
        <v>0</v>
      </c>
      <c r="AK1931" s="2">
        <v>0</v>
      </c>
      <c r="AL1931" s="2">
        <v>0</v>
      </c>
      <c r="AM1931" s="2">
        <v>0</v>
      </c>
      <c r="AN1931" s="2">
        <v>1</v>
      </c>
      <c r="AO1931" s="2">
        <v>0</v>
      </c>
      <c r="AP1931" s="2">
        <v>0</v>
      </c>
      <c r="AQ1931" s="2">
        <v>0</v>
      </c>
      <c r="AR1931" s="2">
        <v>1</v>
      </c>
      <c r="AS1931" s="2">
        <v>0</v>
      </c>
      <c r="AT1931" s="2">
        <v>0</v>
      </c>
      <c r="AU1931" s="2">
        <v>0</v>
      </c>
      <c r="AV1931" s="2">
        <v>1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1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550</v>
      </c>
      <c r="CG1931" s="2">
        <v>450</v>
      </c>
      <c r="CH1931" s="2">
        <v>100</v>
      </c>
      <c r="CI1931" s="2">
        <v>0</v>
      </c>
      <c r="CJ1931" s="2">
        <v>200</v>
      </c>
      <c r="CK1931" s="2">
        <v>0</v>
      </c>
      <c r="CL1931" s="2">
        <v>250</v>
      </c>
      <c r="CM1931" s="2">
        <v>0</v>
      </c>
      <c r="CN1931" s="2">
        <v>100</v>
      </c>
      <c r="CO1931" s="2">
        <v>0</v>
      </c>
      <c r="CP1931" s="2">
        <v>200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0</v>
      </c>
      <c r="CW1931" s="2">
        <v>0</v>
      </c>
      <c r="CX1931" s="2">
        <v>0</v>
      </c>
      <c r="CY1931" s="2">
        <v>0</v>
      </c>
      <c r="CZ1931" s="2">
        <v>0</v>
      </c>
      <c r="DA1931" s="2">
        <v>0</v>
      </c>
      <c r="DB1931" s="2">
        <v>100</v>
      </c>
      <c r="DC1931" s="2">
        <v>0</v>
      </c>
      <c r="DD1931" s="2">
        <v>200</v>
      </c>
      <c r="DE1931" s="2">
        <v>0</v>
      </c>
      <c r="DF1931" s="2">
        <v>250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100</v>
      </c>
      <c r="EC1931" s="2">
        <v>0</v>
      </c>
      <c r="ED1931" s="2">
        <v>0</v>
      </c>
      <c r="EE1931" s="2">
        <v>0</v>
      </c>
      <c r="EF1931" s="2">
        <v>0</v>
      </c>
      <c r="EG1931" s="2">
        <v>0</v>
      </c>
      <c r="EH1931" s="2">
        <v>0</v>
      </c>
      <c r="EI1931" s="2">
        <v>0</v>
      </c>
      <c r="EJ1931" s="2">
        <v>0</v>
      </c>
      <c r="EK1931" s="2">
        <v>0</v>
      </c>
      <c r="EL1931" s="2">
        <v>0</v>
      </c>
      <c r="EM1931" s="2">
        <v>0</v>
      </c>
      <c r="EN1931" s="2">
        <v>0</v>
      </c>
      <c r="EO1931" s="2">
        <v>0</v>
      </c>
      <c r="EP1931" s="2">
        <v>0</v>
      </c>
      <c r="EQ1931" s="2">
        <v>0</v>
      </c>
      <c r="ER1931" s="2">
        <v>0</v>
      </c>
      <c r="ES1931" s="2">
        <v>0</v>
      </c>
      <c r="ET1931" s="2">
        <v>0</v>
      </c>
      <c r="EU1931" s="2">
        <v>100</v>
      </c>
      <c r="EV1931" s="2">
        <v>0</v>
      </c>
      <c r="EW1931" s="2">
        <v>0</v>
      </c>
      <c r="EX1931" s="2">
        <v>0</v>
      </c>
      <c r="EY1931" s="2">
        <v>0</v>
      </c>
      <c r="EZ1931" s="2">
        <v>100</v>
      </c>
      <c r="FA1931" s="2">
        <v>0</v>
      </c>
      <c r="FB1931" s="2">
        <v>0</v>
      </c>
      <c r="FC1931" s="2">
        <v>0</v>
      </c>
      <c r="FD1931" s="2">
        <v>0</v>
      </c>
      <c r="FE1931" s="2">
        <v>0</v>
      </c>
      <c r="FF1931" s="2">
        <v>0</v>
      </c>
      <c r="FG1931" s="2">
        <v>0</v>
      </c>
      <c r="FH1931" s="2">
        <v>0</v>
      </c>
      <c r="FI1931" s="2">
        <v>0</v>
      </c>
      <c r="FJ1931" s="2">
        <v>0</v>
      </c>
      <c r="FK1931" s="2">
        <v>0</v>
      </c>
      <c r="FL1931" s="2">
        <v>0</v>
      </c>
      <c r="FM1931" s="2">
        <v>0</v>
      </c>
      <c r="FN1931" s="2">
        <v>0</v>
      </c>
      <c r="FO1931" s="2">
        <v>0</v>
      </c>
      <c r="FP1931" s="2">
        <v>0</v>
      </c>
      <c r="FQ1931" s="2">
        <v>0</v>
      </c>
      <c r="FR1931" s="2">
        <v>0</v>
      </c>
      <c r="FS1931" s="2">
        <v>0</v>
      </c>
      <c r="FT1931" s="2">
        <v>0</v>
      </c>
      <c r="FU1931" s="2">
        <v>0</v>
      </c>
      <c r="FV1931" s="2">
        <v>0</v>
      </c>
      <c r="FW1931" s="2">
        <v>0</v>
      </c>
      <c r="FX1931" s="2">
        <v>0</v>
      </c>
      <c r="FY1931" s="2">
        <v>250</v>
      </c>
      <c r="FZ1931" s="2">
        <v>0</v>
      </c>
      <c r="GA1931" s="2">
        <v>0</v>
      </c>
      <c r="GB1931" s="2">
        <v>0</v>
      </c>
      <c r="GC1931" s="2">
        <v>0</v>
      </c>
      <c r="GD1931" s="2">
        <v>550</v>
      </c>
      <c r="GE1931" s="2">
        <v>4</v>
      </c>
      <c r="GF1931" s="2" t="s">
        <v>188</v>
      </c>
    </row>
    <row r="1932" spans="1:188" x14ac:dyDescent="0.7">
      <c r="A1932" s="2">
        <v>1917513</v>
      </c>
      <c r="B1932" s="2" t="s">
        <v>2118</v>
      </c>
      <c r="C1932" s="3">
        <v>41275</v>
      </c>
      <c r="D1932" s="2">
        <v>6</v>
      </c>
      <c r="E1932" s="2">
        <v>3</v>
      </c>
      <c r="F1932" s="2">
        <v>1</v>
      </c>
      <c r="G1932" s="2">
        <v>3</v>
      </c>
      <c r="H1932" s="2">
        <v>1</v>
      </c>
      <c r="I1932" s="2">
        <v>0</v>
      </c>
      <c r="J1932" s="2">
        <v>1</v>
      </c>
      <c r="K1932" s="2">
        <v>0</v>
      </c>
      <c r="L1932" s="2">
        <v>1</v>
      </c>
      <c r="M1932" s="2">
        <v>1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1</v>
      </c>
      <c r="AE1932" s="2">
        <v>0</v>
      </c>
      <c r="AF1932" s="2">
        <v>0</v>
      </c>
      <c r="AG1932" s="2">
        <v>0</v>
      </c>
      <c r="AH1932" s="2">
        <v>1</v>
      </c>
      <c r="AI1932" s="2">
        <v>1</v>
      </c>
      <c r="AJ1932" s="2">
        <v>0</v>
      </c>
      <c r="AK1932" s="2">
        <v>0</v>
      </c>
      <c r="AL1932" s="2">
        <v>0</v>
      </c>
      <c r="AM1932" s="2">
        <v>0</v>
      </c>
      <c r="AN1932" s="2">
        <v>1</v>
      </c>
      <c r="AO1932" s="2">
        <v>0</v>
      </c>
      <c r="AP1932" s="2">
        <v>0</v>
      </c>
      <c r="AQ1932" s="2">
        <v>0</v>
      </c>
      <c r="AR1932" s="2">
        <v>1</v>
      </c>
      <c r="AS1932" s="2">
        <v>0</v>
      </c>
      <c r="AT1932" s="2">
        <v>0</v>
      </c>
      <c r="AU1932" s="2">
        <v>0</v>
      </c>
      <c r="AV1932" s="2">
        <v>1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1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70</v>
      </c>
      <c r="CG1932" s="2">
        <v>60</v>
      </c>
      <c r="CH1932" s="2">
        <v>10</v>
      </c>
      <c r="CI1932" s="2">
        <v>0</v>
      </c>
      <c r="CJ1932" s="2">
        <v>50</v>
      </c>
      <c r="CK1932" s="2">
        <v>0</v>
      </c>
      <c r="CL1932" s="2">
        <v>10</v>
      </c>
      <c r="CM1932" s="2">
        <v>0</v>
      </c>
      <c r="CN1932" s="2">
        <v>10</v>
      </c>
      <c r="CO1932" s="2">
        <v>0</v>
      </c>
      <c r="CP1932" s="2">
        <v>50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0</v>
      </c>
      <c r="CW1932" s="2">
        <v>0</v>
      </c>
      <c r="CX1932" s="2">
        <v>0</v>
      </c>
      <c r="CY1932" s="2">
        <v>0</v>
      </c>
      <c r="CZ1932" s="2">
        <v>0</v>
      </c>
      <c r="DA1932" s="2">
        <v>0</v>
      </c>
      <c r="DB1932" s="2">
        <v>10</v>
      </c>
      <c r="DC1932" s="2">
        <v>0</v>
      </c>
      <c r="DD1932" s="2">
        <v>50</v>
      </c>
      <c r="DE1932" s="2">
        <v>0</v>
      </c>
      <c r="DF1932" s="2">
        <v>10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  <c r="EC1932" s="2">
        <v>0</v>
      </c>
      <c r="ED1932" s="2">
        <v>0</v>
      </c>
      <c r="EE1932" s="2">
        <v>10</v>
      </c>
      <c r="EF1932" s="2">
        <v>0</v>
      </c>
      <c r="EG1932" s="2">
        <v>0</v>
      </c>
      <c r="EH1932" s="2">
        <v>0</v>
      </c>
      <c r="EI1932" s="2">
        <v>0</v>
      </c>
      <c r="EJ1932" s="2">
        <v>0</v>
      </c>
      <c r="EK1932" s="2">
        <v>0</v>
      </c>
      <c r="EL1932" s="2">
        <v>0</v>
      </c>
      <c r="EM1932" s="2">
        <v>0</v>
      </c>
      <c r="EN1932" s="2">
        <v>0</v>
      </c>
      <c r="EO1932" s="2">
        <v>0</v>
      </c>
      <c r="EP1932" s="2">
        <v>0</v>
      </c>
      <c r="EQ1932" s="2">
        <v>0</v>
      </c>
      <c r="ER1932" s="2">
        <v>0</v>
      </c>
      <c r="ES1932" s="2">
        <v>0</v>
      </c>
      <c r="ET1932" s="2">
        <v>0</v>
      </c>
      <c r="EU1932" s="2">
        <v>0</v>
      </c>
      <c r="EV1932" s="2">
        <v>0</v>
      </c>
      <c r="EW1932" s="2">
        <v>0</v>
      </c>
      <c r="EX1932" s="2">
        <v>0</v>
      </c>
      <c r="EY1932" s="2">
        <v>0</v>
      </c>
      <c r="EZ1932" s="2">
        <v>0</v>
      </c>
      <c r="FA1932" s="2">
        <v>0</v>
      </c>
      <c r="FB1932" s="2">
        <v>0</v>
      </c>
      <c r="FC1932" s="2">
        <v>0</v>
      </c>
      <c r="FD1932" s="2">
        <v>50</v>
      </c>
      <c r="FE1932" s="2">
        <v>0</v>
      </c>
      <c r="FF1932" s="2">
        <v>0</v>
      </c>
      <c r="FG1932" s="2">
        <v>0</v>
      </c>
      <c r="FH1932" s="2">
        <v>0</v>
      </c>
      <c r="FI1932" s="2">
        <v>0</v>
      </c>
      <c r="FJ1932" s="2">
        <v>0</v>
      </c>
      <c r="FK1932" s="2">
        <v>0</v>
      </c>
      <c r="FL1932" s="2">
        <v>0</v>
      </c>
      <c r="FM1932" s="2">
        <v>0</v>
      </c>
      <c r="FN1932" s="2">
        <v>0</v>
      </c>
      <c r="FO1932" s="2">
        <v>0</v>
      </c>
      <c r="FP1932" s="2">
        <v>0</v>
      </c>
      <c r="FQ1932" s="2">
        <v>0</v>
      </c>
      <c r="FR1932" s="2">
        <v>0</v>
      </c>
      <c r="FS1932" s="2">
        <v>0</v>
      </c>
      <c r="FT1932" s="2">
        <v>0</v>
      </c>
      <c r="FU1932" s="2">
        <v>0</v>
      </c>
      <c r="FV1932" s="2">
        <v>0</v>
      </c>
      <c r="FW1932" s="2">
        <v>0</v>
      </c>
      <c r="FX1932" s="2">
        <v>0</v>
      </c>
      <c r="FY1932" s="2">
        <v>0</v>
      </c>
      <c r="FZ1932" s="2">
        <v>10</v>
      </c>
      <c r="GA1932" s="2">
        <v>0</v>
      </c>
      <c r="GB1932" s="2">
        <v>0</v>
      </c>
      <c r="GC1932" s="2">
        <v>0</v>
      </c>
      <c r="GD1932" s="2">
        <v>70</v>
      </c>
      <c r="GE1932" s="2">
        <v>3</v>
      </c>
      <c r="GF1932" s="2" t="s">
        <v>188</v>
      </c>
    </row>
    <row r="1933" spans="1:188" x14ac:dyDescent="0.7">
      <c r="A1933" s="2">
        <v>1918205</v>
      </c>
      <c r="B1933" s="2" t="s">
        <v>2119</v>
      </c>
      <c r="C1933" s="3">
        <v>41640</v>
      </c>
      <c r="D1933" s="2">
        <v>5</v>
      </c>
      <c r="E1933" s="2">
        <v>3</v>
      </c>
      <c r="F1933" s="2">
        <v>1</v>
      </c>
      <c r="G1933" s="2">
        <v>3</v>
      </c>
      <c r="H1933" s="2">
        <v>0</v>
      </c>
      <c r="I1933" s="2">
        <v>1</v>
      </c>
      <c r="J1933" s="2">
        <v>0</v>
      </c>
      <c r="K1933" s="2">
        <v>4</v>
      </c>
      <c r="L1933" s="2">
        <v>0</v>
      </c>
      <c r="M1933" s="2">
        <v>1</v>
      </c>
      <c r="N1933" s="2">
        <v>0</v>
      </c>
      <c r="O1933" s="2">
        <v>4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1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1</v>
      </c>
      <c r="AI1933" s="2">
        <v>1</v>
      </c>
      <c r="AJ1933" s="2">
        <v>0</v>
      </c>
      <c r="AK1933" s="2">
        <v>0</v>
      </c>
      <c r="AL1933" s="2">
        <v>0</v>
      </c>
      <c r="AM1933" s="2">
        <v>0</v>
      </c>
      <c r="AN1933" s="2">
        <v>1</v>
      </c>
      <c r="AO1933" s="2">
        <v>0</v>
      </c>
      <c r="AP1933" s="2">
        <v>0</v>
      </c>
      <c r="AQ1933" s="2">
        <v>0</v>
      </c>
      <c r="AR1933" s="2">
        <v>1</v>
      </c>
      <c r="AS1933" s="2">
        <v>0</v>
      </c>
      <c r="AT1933" s="2">
        <v>0</v>
      </c>
      <c r="AU1933" s="2">
        <v>0</v>
      </c>
      <c r="AV1933" s="2">
        <v>1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150</v>
      </c>
      <c r="CG1933" s="2">
        <v>199</v>
      </c>
      <c r="CH1933" s="2">
        <v>0</v>
      </c>
      <c r="CI1933" s="2">
        <v>50</v>
      </c>
      <c r="CJ1933" s="2">
        <v>0</v>
      </c>
      <c r="CK1933" s="2">
        <v>100</v>
      </c>
      <c r="CL1933" s="2">
        <v>0</v>
      </c>
      <c r="CM1933" s="2">
        <v>0</v>
      </c>
      <c r="CN1933" s="2">
        <v>0</v>
      </c>
      <c r="CO1933" s="2">
        <v>50</v>
      </c>
      <c r="CP1933" s="2">
        <v>0</v>
      </c>
      <c r="CQ1933" s="2">
        <v>100</v>
      </c>
      <c r="CR1933" s="2">
        <v>0</v>
      </c>
      <c r="CS1933" s="2">
        <v>0</v>
      </c>
      <c r="CT1933" s="2">
        <v>0</v>
      </c>
      <c r="CU1933" s="2">
        <v>0</v>
      </c>
      <c r="CV1933" s="2">
        <v>0</v>
      </c>
      <c r="CW1933" s="2">
        <v>0</v>
      </c>
      <c r="CX1933" s="2">
        <v>0</v>
      </c>
      <c r="CY1933" s="2">
        <v>0</v>
      </c>
      <c r="CZ1933" s="2">
        <v>0</v>
      </c>
      <c r="DA1933" s="2">
        <v>0</v>
      </c>
      <c r="DB1933" s="2">
        <v>50</v>
      </c>
      <c r="DC1933" s="2">
        <v>0</v>
      </c>
      <c r="DD1933" s="2">
        <v>100</v>
      </c>
      <c r="DE1933" s="2">
        <v>0</v>
      </c>
      <c r="DF1933" s="2">
        <v>99</v>
      </c>
      <c r="DG1933" s="2">
        <v>0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0</v>
      </c>
      <c r="DY1933" s="2">
        <v>0</v>
      </c>
      <c r="DZ1933" s="2">
        <v>0</v>
      </c>
      <c r="EA1933" s="2">
        <v>0</v>
      </c>
      <c r="EB1933" s="2">
        <v>0</v>
      </c>
      <c r="EC1933" s="2">
        <v>0</v>
      </c>
      <c r="ED1933" s="2">
        <v>0</v>
      </c>
      <c r="EE1933" s="2">
        <v>0</v>
      </c>
      <c r="EF1933" s="2">
        <v>0</v>
      </c>
      <c r="EG1933" s="2">
        <v>0</v>
      </c>
      <c r="EH1933" s="2">
        <v>0</v>
      </c>
      <c r="EI1933" s="2">
        <v>0</v>
      </c>
      <c r="EJ1933" s="2">
        <v>0</v>
      </c>
      <c r="EK1933" s="2">
        <v>0</v>
      </c>
      <c r="EL1933" s="2">
        <v>0</v>
      </c>
      <c r="EM1933" s="2">
        <v>0</v>
      </c>
      <c r="EN1933" s="2">
        <v>0</v>
      </c>
      <c r="EO1933" s="2">
        <v>50</v>
      </c>
      <c r="EP1933" s="2">
        <v>0</v>
      </c>
      <c r="EQ1933" s="2">
        <v>0</v>
      </c>
      <c r="ER1933" s="2">
        <v>0</v>
      </c>
      <c r="ES1933" s="2">
        <v>0</v>
      </c>
      <c r="ET1933" s="2">
        <v>0</v>
      </c>
      <c r="EU1933" s="2">
        <v>0</v>
      </c>
      <c r="EV1933" s="2">
        <v>0</v>
      </c>
      <c r="EW1933" s="2">
        <v>0</v>
      </c>
      <c r="EX1933" s="2">
        <v>0</v>
      </c>
      <c r="EY1933" s="2">
        <v>0</v>
      </c>
      <c r="EZ1933" s="2">
        <v>0</v>
      </c>
      <c r="FA1933" s="2">
        <v>0</v>
      </c>
      <c r="FB1933" s="2">
        <v>0</v>
      </c>
      <c r="FC1933" s="2">
        <v>0</v>
      </c>
      <c r="FD1933" s="2">
        <v>0</v>
      </c>
      <c r="FE1933" s="2">
        <v>0</v>
      </c>
      <c r="FF1933" s="2">
        <v>0</v>
      </c>
      <c r="FG1933" s="2">
        <v>0</v>
      </c>
      <c r="FH1933" s="2">
        <v>0</v>
      </c>
      <c r="FI1933" s="2">
        <v>0</v>
      </c>
      <c r="FJ1933" s="2">
        <v>0</v>
      </c>
      <c r="FK1933" s="2">
        <v>0</v>
      </c>
      <c r="FL1933" s="2">
        <v>0</v>
      </c>
      <c r="FM1933" s="2">
        <v>0</v>
      </c>
      <c r="FN1933" s="2">
        <v>100</v>
      </c>
      <c r="FO1933" s="2">
        <v>0</v>
      </c>
      <c r="FP1933" s="2">
        <v>0</v>
      </c>
      <c r="FQ1933" s="2">
        <v>0</v>
      </c>
      <c r="FR1933" s="2">
        <v>0</v>
      </c>
      <c r="FS1933" s="2">
        <v>0</v>
      </c>
      <c r="FT1933" s="2">
        <v>0</v>
      </c>
      <c r="FU1933" s="2">
        <v>0</v>
      </c>
      <c r="FV1933" s="2">
        <v>0</v>
      </c>
      <c r="FW1933" s="2">
        <v>0</v>
      </c>
      <c r="FX1933" s="2">
        <v>0</v>
      </c>
      <c r="FY1933" s="2">
        <v>0</v>
      </c>
      <c r="FZ1933" s="2">
        <v>0</v>
      </c>
      <c r="GA1933" s="2">
        <v>0</v>
      </c>
      <c r="GB1933" s="2">
        <v>0</v>
      </c>
      <c r="GC1933" s="2">
        <v>0</v>
      </c>
      <c r="GD1933" s="2">
        <v>150</v>
      </c>
      <c r="GE1933" s="2">
        <v>5</v>
      </c>
      <c r="GF1933" s="2" t="s">
        <v>188</v>
      </c>
    </row>
    <row r="1934" spans="1:188" x14ac:dyDescent="0.7">
      <c r="A1934" s="2">
        <v>1918580</v>
      </c>
      <c r="B1934" s="2" t="s">
        <v>2120</v>
      </c>
      <c r="C1934" s="3">
        <v>41275</v>
      </c>
      <c r="D1934" s="2">
        <v>6</v>
      </c>
      <c r="E1934" s="2">
        <v>4</v>
      </c>
      <c r="F1934" s="2">
        <v>2</v>
      </c>
      <c r="G1934" s="2">
        <v>4</v>
      </c>
      <c r="H1934" s="2">
        <v>3</v>
      </c>
      <c r="I1934" s="2">
        <v>0</v>
      </c>
      <c r="J1934" s="2">
        <v>2</v>
      </c>
      <c r="K1934" s="2">
        <v>0</v>
      </c>
      <c r="L1934" s="2">
        <v>1</v>
      </c>
      <c r="M1934" s="2">
        <v>3</v>
      </c>
      <c r="N1934" s="2">
        <v>0</v>
      </c>
      <c r="O1934" s="2">
        <v>2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s="2">
        <v>0</v>
      </c>
      <c r="V1934" s="2">
        <v>1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1</v>
      </c>
      <c r="AI1934" s="2">
        <v>1</v>
      </c>
      <c r="AJ1934" s="2">
        <v>0</v>
      </c>
      <c r="AK1934" s="2">
        <v>0</v>
      </c>
      <c r="AL1934" s="2">
        <v>0</v>
      </c>
      <c r="AM1934" s="2">
        <v>0</v>
      </c>
      <c r="AN1934" s="2">
        <v>1</v>
      </c>
      <c r="AO1934" s="2">
        <v>0</v>
      </c>
      <c r="AP1934" s="2">
        <v>0</v>
      </c>
      <c r="AQ1934" s="2">
        <v>0</v>
      </c>
      <c r="AR1934" s="2">
        <v>1</v>
      </c>
      <c r="AS1934" s="2">
        <v>0</v>
      </c>
      <c r="AT1934" s="2">
        <v>0</v>
      </c>
      <c r="AU1934" s="2">
        <v>0</v>
      </c>
      <c r="AV1934" s="2">
        <v>1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1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145</v>
      </c>
      <c r="CG1934" s="2">
        <v>135</v>
      </c>
      <c r="CH1934" s="2">
        <v>60</v>
      </c>
      <c r="CI1934" s="2">
        <v>0</v>
      </c>
      <c r="CJ1934" s="2">
        <v>85</v>
      </c>
      <c r="CK1934" s="2">
        <v>0</v>
      </c>
      <c r="CL1934" s="2">
        <v>50</v>
      </c>
      <c r="CM1934" s="2">
        <v>0</v>
      </c>
      <c r="CN1934" s="2">
        <v>60</v>
      </c>
      <c r="CO1934" s="2">
        <v>0</v>
      </c>
      <c r="CP1934" s="2">
        <v>85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0</v>
      </c>
      <c r="CW1934" s="2">
        <v>0</v>
      </c>
      <c r="CX1934" s="2">
        <v>0</v>
      </c>
      <c r="CY1934" s="2">
        <v>0</v>
      </c>
      <c r="CZ1934" s="2">
        <v>0</v>
      </c>
      <c r="DA1934" s="2">
        <v>0</v>
      </c>
      <c r="DB1934" s="2">
        <v>60</v>
      </c>
      <c r="DC1934" s="2">
        <v>0</v>
      </c>
      <c r="DD1934" s="2">
        <v>85</v>
      </c>
      <c r="DE1934" s="2">
        <v>0</v>
      </c>
      <c r="DF1934" s="2">
        <v>50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  <c r="EC1934" s="2">
        <v>0</v>
      </c>
      <c r="ED1934" s="2">
        <v>60</v>
      </c>
      <c r="EE1934" s="2">
        <v>0</v>
      </c>
      <c r="EF1934" s="2">
        <v>0</v>
      </c>
      <c r="EG1934" s="2">
        <v>0</v>
      </c>
      <c r="EH1934" s="2">
        <v>0</v>
      </c>
      <c r="EI1934" s="2">
        <v>0</v>
      </c>
      <c r="EJ1934" s="2">
        <v>0</v>
      </c>
      <c r="EK1934" s="2">
        <v>0</v>
      </c>
      <c r="EL1934" s="2">
        <v>0</v>
      </c>
      <c r="EM1934" s="2">
        <v>0</v>
      </c>
      <c r="EN1934" s="2">
        <v>0</v>
      </c>
      <c r="EO1934" s="2">
        <v>0</v>
      </c>
      <c r="EP1934" s="2">
        <v>0</v>
      </c>
      <c r="EQ1934" s="2">
        <v>0</v>
      </c>
      <c r="ER1934" s="2">
        <v>0</v>
      </c>
      <c r="ES1934" s="2">
        <v>0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s="2">
        <v>0</v>
      </c>
      <c r="EZ1934" s="2">
        <v>0</v>
      </c>
      <c r="FA1934" s="2">
        <v>0</v>
      </c>
      <c r="FB1934" s="2">
        <v>0</v>
      </c>
      <c r="FC1934" s="2">
        <v>0</v>
      </c>
      <c r="FD1934" s="2">
        <v>85</v>
      </c>
      <c r="FE1934" s="2">
        <v>0</v>
      </c>
      <c r="FF1934" s="2">
        <v>0</v>
      </c>
      <c r="FG1934" s="2">
        <v>0</v>
      </c>
      <c r="FH1934" s="2">
        <v>0</v>
      </c>
      <c r="FI1934" s="2">
        <v>0</v>
      </c>
      <c r="FJ1934" s="2">
        <v>0</v>
      </c>
      <c r="FK1934" s="2">
        <v>0</v>
      </c>
      <c r="FL1934" s="2">
        <v>0</v>
      </c>
      <c r="FM1934" s="2">
        <v>0</v>
      </c>
      <c r="FN1934" s="2">
        <v>0</v>
      </c>
      <c r="FO1934" s="2">
        <v>0</v>
      </c>
      <c r="FP1934" s="2">
        <v>0</v>
      </c>
      <c r="FQ1934" s="2">
        <v>0</v>
      </c>
      <c r="FR1934" s="2">
        <v>0</v>
      </c>
      <c r="FS1934" s="2">
        <v>0</v>
      </c>
      <c r="FT1934" s="2">
        <v>0</v>
      </c>
      <c r="FU1934" s="2">
        <v>0</v>
      </c>
      <c r="FV1934" s="2">
        <v>0</v>
      </c>
      <c r="FW1934" s="2">
        <v>0</v>
      </c>
      <c r="FX1934" s="2">
        <v>0</v>
      </c>
      <c r="FY1934" s="2">
        <v>0</v>
      </c>
      <c r="FZ1934" s="2">
        <v>0</v>
      </c>
      <c r="GA1934" s="2">
        <v>50</v>
      </c>
      <c r="GB1934" s="2">
        <v>0</v>
      </c>
      <c r="GC1934" s="2">
        <v>0</v>
      </c>
      <c r="GD1934" s="2">
        <v>195</v>
      </c>
      <c r="GE1934" s="2">
        <v>6</v>
      </c>
      <c r="GF1934" s="2" t="s">
        <v>188</v>
      </c>
    </row>
    <row r="1935" spans="1:188" x14ac:dyDescent="0.7">
      <c r="A1935" s="2">
        <v>1918778</v>
      </c>
      <c r="B1935" s="2" t="s">
        <v>2121</v>
      </c>
      <c r="C1935" s="3">
        <v>41640</v>
      </c>
      <c r="D1935" s="2">
        <v>5</v>
      </c>
      <c r="E1935" s="2">
        <v>3</v>
      </c>
      <c r="F1935" s="2">
        <v>1</v>
      </c>
      <c r="G1935" s="2">
        <v>3</v>
      </c>
      <c r="H1935" s="2">
        <v>0</v>
      </c>
      <c r="I1935" s="2">
        <v>1</v>
      </c>
      <c r="J1935" s="2">
        <v>0</v>
      </c>
      <c r="K1935" s="2">
        <v>1</v>
      </c>
      <c r="L1935" s="2">
        <v>0</v>
      </c>
      <c r="M1935" s="2">
        <v>1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1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1</v>
      </c>
      <c r="AI1935" s="2">
        <v>1</v>
      </c>
      <c r="AJ1935" s="2">
        <v>0</v>
      </c>
      <c r="AK1935" s="2">
        <v>0</v>
      </c>
      <c r="AL1935" s="2">
        <v>0</v>
      </c>
      <c r="AM1935" s="2">
        <v>0</v>
      </c>
      <c r="AN1935" s="2">
        <v>1</v>
      </c>
      <c r="AO1935" s="2">
        <v>0</v>
      </c>
      <c r="AP1935" s="2">
        <v>0</v>
      </c>
      <c r="AQ1935" s="2">
        <v>0</v>
      </c>
      <c r="AR1935" s="2">
        <v>1</v>
      </c>
      <c r="AS1935" s="2">
        <v>0</v>
      </c>
      <c r="AT1935" s="2">
        <v>0</v>
      </c>
      <c r="AU1935" s="2">
        <v>0</v>
      </c>
      <c r="AV1935" s="2">
        <v>1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290</v>
      </c>
      <c r="CG1935" s="2">
        <v>148.86000000000001</v>
      </c>
      <c r="CH1935" s="2">
        <v>0</v>
      </c>
      <c r="CI1935" s="2">
        <v>240</v>
      </c>
      <c r="CJ1935" s="2">
        <v>0</v>
      </c>
      <c r="CK1935" s="2">
        <v>50</v>
      </c>
      <c r="CL1935" s="2">
        <v>0</v>
      </c>
      <c r="CM1935" s="2">
        <v>0</v>
      </c>
      <c r="CN1935" s="2">
        <v>0</v>
      </c>
      <c r="CO1935" s="2">
        <v>240</v>
      </c>
      <c r="CP1935" s="2">
        <v>0</v>
      </c>
      <c r="CQ1935" s="2">
        <v>50</v>
      </c>
      <c r="CR1935" s="2">
        <v>0</v>
      </c>
      <c r="CS1935" s="2">
        <v>0</v>
      </c>
      <c r="CT1935" s="2">
        <v>0</v>
      </c>
      <c r="CU1935" s="2">
        <v>0</v>
      </c>
      <c r="CV1935" s="2">
        <v>0</v>
      </c>
      <c r="CW1935" s="2">
        <v>0</v>
      </c>
      <c r="CX1935" s="2">
        <v>0</v>
      </c>
      <c r="CY1935" s="2">
        <v>0</v>
      </c>
      <c r="CZ1935" s="2">
        <v>0</v>
      </c>
      <c r="DA1935" s="2">
        <v>0</v>
      </c>
      <c r="DB1935" s="2">
        <v>240</v>
      </c>
      <c r="DC1935" s="2">
        <v>0</v>
      </c>
      <c r="DD1935" s="2">
        <v>50</v>
      </c>
      <c r="DE1935" s="2">
        <v>0</v>
      </c>
      <c r="DF1935" s="2">
        <v>98.86</v>
      </c>
      <c r="DG1935" s="2">
        <v>0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  <c r="DX1935" s="2">
        <v>0</v>
      </c>
      <c r="DY1935" s="2">
        <v>0</v>
      </c>
      <c r="DZ1935" s="2">
        <v>0</v>
      </c>
      <c r="EA1935" s="2">
        <v>0</v>
      </c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0</v>
      </c>
      <c r="EH1935" s="2">
        <v>0</v>
      </c>
      <c r="EI1935" s="2">
        <v>0</v>
      </c>
      <c r="EJ1935" s="2">
        <v>0</v>
      </c>
      <c r="EK1935" s="2">
        <v>0</v>
      </c>
      <c r="EL1935" s="2">
        <v>0</v>
      </c>
      <c r="EM1935" s="2">
        <v>0</v>
      </c>
      <c r="EN1935" s="2">
        <v>0</v>
      </c>
      <c r="EO1935" s="2">
        <v>240</v>
      </c>
      <c r="EP1935" s="2">
        <v>0</v>
      </c>
      <c r="EQ1935" s="2">
        <v>0</v>
      </c>
      <c r="ER1935" s="2">
        <v>0</v>
      </c>
      <c r="ES1935" s="2">
        <v>0</v>
      </c>
      <c r="ET1935" s="2">
        <v>0</v>
      </c>
      <c r="EU1935" s="2">
        <v>0</v>
      </c>
      <c r="EV1935" s="2">
        <v>0</v>
      </c>
      <c r="EW1935" s="2">
        <v>0</v>
      </c>
      <c r="EX1935" s="2">
        <v>0</v>
      </c>
      <c r="EY1935" s="2">
        <v>0</v>
      </c>
      <c r="EZ1935" s="2">
        <v>0</v>
      </c>
      <c r="FA1935" s="2">
        <v>0</v>
      </c>
      <c r="FB1935" s="2">
        <v>0</v>
      </c>
      <c r="FC1935" s="2">
        <v>0</v>
      </c>
      <c r="FD1935" s="2">
        <v>0</v>
      </c>
      <c r="FE1935" s="2">
        <v>0</v>
      </c>
      <c r="FF1935" s="2">
        <v>0</v>
      </c>
      <c r="FG1935" s="2">
        <v>0</v>
      </c>
      <c r="FH1935" s="2">
        <v>0</v>
      </c>
      <c r="FI1935" s="2">
        <v>0</v>
      </c>
      <c r="FJ1935" s="2">
        <v>0</v>
      </c>
      <c r="FK1935" s="2">
        <v>0</v>
      </c>
      <c r="FL1935" s="2">
        <v>0</v>
      </c>
      <c r="FM1935" s="2">
        <v>50</v>
      </c>
      <c r="FN1935" s="2">
        <v>0</v>
      </c>
      <c r="FO1935" s="2">
        <v>0</v>
      </c>
      <c r="FP1935" s="2">
        <v>0</v>
      </c>
      <c r="FQ1935" s="2">
        <v>0</v>
      </c>
      <c r="FR1935" s="2">
        <v>0</v>
      </c>
      <c r="FS1935" s="2">
        <v>0</v>
      </c>
      <c r="FT1935" s="2">
        <v>0</v>
      </c>
      <c r="FU1935" s="2">
        <v>0</v>
      </c>
      <c r="FV1935" s="2">
        <v>0</v>
      </c>
      <c r="FW1935" s="2">
        <v>0</v>
      </c>
      <c r="FX1935" s="2">
        <v>0</v>
      </c>
      <c r="FY1935" s="2">
        <v>0</v>
      </c>
      <c r="FZ1935" s="2">
        <v>0</v>
      </c>
      <c r="GA1935" s="2">
        <v>0</v>
      </c>
      <c r="GB1935" s="2">
        <v>0</v>
      </c>
      <c r="GC1935" s="2">
        <v>0</v>
      </c>
      <c r="GD1935" s="2">
        <v>290</v>
      </c>
      <c r="GE1935" s="2">
        <v>2</v>
      </c>
      <c r="GF1935" s="2" t="s">
        <v>188</v>
      </c>
    </row>
    <row r="1936" spans="1:188" x14ac:dyDescent="0.7">
      <c r="A1936" s="2">
        <v>1920319</v>
      </c>
      <c r="B1936" s="2" t="s">
        <v>2122</v>
      </c>
      <c r="C1936" s="3">
        <v>41640</v>
      </c>
      <c r="D1936" s="2">
        <v>5</v>
      </c>
      <c r="E1936" s="2">
        <v>3</v>
      </c>
      <c r="F1936" s="2">
        <v>1</v>
      </c>
      <c r="G1936" s="2">
        <v>3</v>
      </c>
      <c r="H1936" s="2">
        <v>0</v>
      </c>
      <c r="I1936" s="2">
        <v>2</v>
      </c>
      <c r="J1936" s="2">
        <v>0</v>
      </c>
      <c r="K1936" s="2">
        <v>2</v>
      </c>
      <c r="L1936" s="2">
        <v>0</v>
      </c>
      <c r="M1936" s="2">
        <v>2</v>
      </c>
      <c r="N1936" s="2">
        <v>0</v>
      </c>
      <c r="O1936" s="2">
        <v>2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1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1</v>
      </c>
      <c r="AJ1936" s="2">
        <v>0</v>
      </c>
      <c r="AK1936" s="2">
        <v>0</v>
      </c>
      <c r="AL1936" s="2">
        <v>0</v>
      </c>
      <c r="AM1936" s="2">
        <v>0</v>
      </c>
      <c r="AN1936" s="2">
        <v>1</v>
      </c>
      <c r="AO1936" s="2">
        <v>0</v>
      </c>
      <c r="AP1936" s="2">
        <v>0</v>
      </c>
      <c r="AQ1936" s="2">
        <v>0</v>
      </c>
      <c r="AR1936" s="2">
        <v>1</v>
      </c>
      <c r="AS1936" s="2">
        <v>0</v>
      </c>
      <c r="AT1936" s="2">
        <v>0</v>
      </c>
      <c r="AU1936" s="2">
        <v>0</v>
      </c>
      <c r="AV1936" s="2">
        <v>1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150</v>
      </c>
      <c r="CG1936" s="2">
        <v>150</v>
      </c>
      <c r="CH1936" s="2">
        <v>0</v>
      </c>
      <c r="CI1936" s="2">
        <v>50</v>
      </c>
      <c r="CJ1936" s="2">
        <v>0</v>
      </c>
      <c r="CK1936" s="2">
        <v>100</v>
      </c>
      <c r="CL1936" s="2">
        <v>0</v>
      </c>
      <c r="CM1936" s="2">
        <v>0</v>
      </c>
      <c r="CN1936" s="2">
        <v>0</v>
      </c>
      <c r="CO1936" s="2">
        <v>50</v>
      </c>
      <c r="CP1936" s="2">
        <v>0</v>
      </c>
      <c r="CQ1936" s="2">
        <v>100</v>
      </c>
      <c r="CR1936" s="2">
        <v>0</v>
      </c>
      <c r="CS1936" s="2">
        <v>0</v>
      </c>
      <c r="CT1936" s="2">
        <v>0</v>
      </c>
      <c r="CU1936" s="2">
        <v>0</v>
      </c>
      <c r="CV1936" s="2">
        <v>0</v>
      </c>
      <c r="CW1936" s="2">
        <v>0</v>
      </c>
      <c r="CX1936" s="2">
        <v>0</v>
      </c>
      <c r="CY1936" s="2">
        <v>0</v>
      </c>
      <c r="CZ1936" s="2">
        <v>0</v>
      </c>
      <c r="DA1936" s="2">
        <v>0</v>
      </c>
      <c r="DB1936" s="2">
        <v>50</v>
      </c>
      <c r="DC1936" s="2">
        <v>0</v>
      </c>
      <c r="DD1936" s="2">
        <v>100</v>
      </c>
      <c r="DE1936" s="2">
        <v>0</v>
      </c>
      <c r="DF1936" s="2">
        <v>50</v>
      </c>
      <c r="DG1936" s="2">
        <v>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  <c r="EC1936" s="2">
        <v>0</v>
      </c>
      <c r="ED1936" s="2">
        <v>0</v>
      </c>
      <c r="EE1936" s="2">
        <v>0</v>
      </c>
      <c r="EF1936" s="2">
        <v>0</v>
      </c>
      <c r="EG1936" s="2">
        <v>0</v>
      </c>
      <c r="EH1936" s="2">
        <v>0</v>
      </c>
      <c r="EI1936" s="2">
        <v>0</v>
      </c>
      <c r="EJ1936" s="2">
        <v>0</v>
      </c>
      <c r="EK1936" s="2">
        <v>0</v>
      </c>
      <c r="EL1936" s="2">
        <v>0</v>
      </c>
      <c r="EM1936" s="2">
        <v>0</v>
      </c>
      <c r="EN1936" s="2">
        <v>0</v>
      </c>
      <c r="EO1936" s="2">
        <v>0</v>
      </c>
      <c r="EP1936" s="2">
        <v>0</v>
      </c>
      <c r="EQ1936" s="2">
        <v>0</v>
      </c>
      <c r="ER1936" s="2">
        <v>0</v>
      </c>
      <c r="ES1936" s="2">
        <v>50</v>
      </c>
      <c r="ET1936" s="2">
        <v>0</v>
      </c>
      <c r="EU1936" s="2">
        <v>0</v>
      </c>
      <c r="EV1936" s="2">
        <v>0</v>
      </c>
      <c r="EW1936" s="2">
        <v>0</v>
      </c>
      <c r="EX1936" s="2">
        <v>0</v>
      </c>
      <c r="EY1936" s="2">
        <v>0</v>
      </c>
      <c r="EZ1936" s="2">
        <v>0</v>
      </c>
      <c r="FA1936" s="2">
        <v>0</v>
      </c>
      <c r="FB1936" s="2">
        <v>0</v>
      </c>
      <c r="FC1936" s="2">
        <v>0</v>
      </c>
      <c r="FD1936" s="2">
        <v>0</v>
      </c>
      <c r="FE1936" s="2">
        <v>0</v>
      </c>
      <c r="FF1936" s="2">
        <v>50</v>
      </c>
      <c r="FG1936" s="2">
        <v>0</v>
      </c>
      <c r="FH1936" s="2">
        <v>0</v>
      </c>
      <c r="FI1936" s="2">
        <v>0</v>
      </c>
      <c r="FJ1936" s="2">
        <v>0</v>
      </c>
      <c r="FK1936" s="2">
        <v>0</v>
      </c>
      <c r="FL1936" s="2">
        <v>0</v>
      </c>
      <c r="FM1936" s="2">
        <v>0</v>
      </c>
      <c r="FN1936" s="2">
        <v>0</v>
      </c>
      <c r="FO1936" s="2">
        <v>0</v>
      </c>
      <c r="FP1936" s="2">
        <v>0</v>
      </c>
      <c r="FQ1936" s="2">
        <v>50</v>
      </c>
      <c r="FR1936" s="2">
        <v>0</v>
      </c>
      <c r="FS1936" s="2">
        <v>0</v>
      </c>
      <c r="FT1936" s="2">
        <v>0</v>
      </c>
      <c r="FU1936" s="2">
        <v>0</v>
      </c>
      <c r="FV1936" s="2">
        <v>0</v>
      </c>
      <c r="FW1936" s="2">
        <v>0</v>
      </c>
      <c r="FX1936" s="2">
        <v>0</v>
      </c>
      <c r="FY1936" s="2">
        <v>0</v>
      </c>
      <c r="FZ1936" s="2">
        <v>0</v>
      </c>
      <c r="GA1936" s="2">
        <v>0</v>
      </c>
      <c r="GB1936" s="2">
        <v>0</v>
      </c>
      <c r="GC1936" s="2">
        <v>0</v>
      </c>
      <c r="GD1936" s="2">
        <v>150</v>
      </c>
      <c r="GE1936" s="2">
        <v>4</v>
      </c>
      <c r="GF1936" s="2" t="s">
        <v>188</v>
      </c>
    </row>
    <row r="1937" spans="1:188" x14ac:dyDescent="0.7">
      <c r="A1937" s="2">
        <v>1920815</v>
      </c>
      <c r="B1937" s="2" t="s">
        <v>2123</v>
      </c>
      <c r="C1937" s="3">
        <v>41275</v>
      </c>
      <c r="D1937" s="2">
        <v>6</v>
      </c>
      <c r="E1937" s="2">
        <v>3</v>
      </c>
      <c r="F1937" s="2">
        <v>1</v>
      </c>
      <c r="G1937" s="2">
        <v>3</v>
      </c>
      <c r="H1937" s="2">
        <v>1</v>
      </c>
      <c r="I1937" s="2">
        <v>0</v>
      </c>
      <c r="J1937" s="2">
        <v>1</v>
      </c>
      <c r="K1937" s="2">
        <v>0</v>
      </c>
      <c r="L1937" s="2">
        <v>1</v>
      </c>
      <c r="M1937" s="2">
        <v>1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1</v>
      </c>
      <c r="AE1937" s="2">
        <v>0</v>
      </c>
      <c r="AF1937" s="2">
        <v>0</v>
      </c>
      <c r="AG1937" s="2">
        <v>0</v>
      </c>
      <c r="AH1937" s="2">
        <v>1</v>
      </c>
      <c r="AI1937" s="2">
        <v>1</v>
      </c>
      <c r="AJ1937" s="2">
        <v>0</v>
      </c>
      <c r="AK1937" s="2">
        <v>0</v>
      </c>
      <c r="AL1937" s="2">
        <v>0</v>
      </c>
      <c r="AM1937" s="2">
        <v>0</v>
      </c>
      <c r="AN1937" s="2">
        <v>1</v>
      </c>
      <c r="AO1937" s="2">
        <v>0</v>
      </c>
      <c r="AP1937" s="2">
        <v>0</v>
      </c>
      <c r="AQ1937" s="2">
        <v>0</v>
      </c>
      <c r="AR1937" s="2">
        <v>1</v>
      </c>
      <c r="AS1937" s="2">
        <v>0</v>
      </c>
      <c r="AT1937" s="2">
        <v>0</v>
      </c>
      <c r="AU1937" s="2">
        <v>0</v>
      </c>
      <c r="AV1937" s="2">
        <v>1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1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150</v>
      </c>
      <c r="CG1937" s="2">
        <v>100</v>
      </c>
      <c r="CH1937" s="2">
        <v>50</v>
      </c>
      <c r="CI1937" s="2">
        <v>0</v>
      </c>
      <c r="CJ1937" s="2">
        <v>50</v>
      </c>
      <c r="CK1937" s="2">
        <v>0</v>
      </c>
      <c r="CL1937" s="2">
        <v>50</v>
      </c>
      <c r="CM1937" s="2">
        <v>0</v>
      </c>
      <c r="CN1937" s="2">
        <v>50</v>
      </c>
      <c r="CO1937" s="2">
        <v>0</v>
      </c>
      <c r="CP1937" s="2">
        <v>50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0</v>
      </c>
      <c r="CX1937" s="2">
        <v>0</v>
      </c>
      <c r="CY1937" s="2">
        <v>0</v>
      </c>
      <c r="CZ1937" s="2">
        <v>0</v>
      </c>
      <c r="DA1937" s="2">
        <v>0</v>
      </c>
      <c r="DB1937" s="2">
        <v>50</v>
      </c>
      <c r="DC1937" s="2">
        <v>0</v>
      </c>
      <c r="DD1937" s="2">
        <v>50</v>
      </c>
      <c r="DE1937" s="2">
        <v>0</v>
      </c>
      <c r="DF1937" s="2">
        <v>50</v>
      </c>
      <c r="DG1937" s="2">
        <v>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  <c r="DX1937" s="2">
        <v>50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0</v>
      </c>
      <c r="EF1937" s="2">
        <v>0</v>
      </c>
      <c r="EG1937" s="2">
        <v>0</v>
      </c>
      <c r="EH1937" s="2">
        <v>0</v>
      </c>
      <c r="EI1937" s="2">
        <v>0</v>
      </c>
      <c r="EJ1937" s="2">
        <v>0</v>
      </c>
      <c r="EK1937" s="2">
        <v>0</v>
      </c>
      <c r="EL1937" s="2">
        <v>0</v>
      </c>
      <c r="EM1937" s="2">
        <v>0</v>
      </c>
      <c r="EN1937" s="2">
        <v>0</v>
      </c>
      <c r="EO1937" s="2">
        <v>0</v>
      </c>
      <c r="EP1937" s="2">
        <v>0</v>
      </c>
      <c r="EQ1937" s="2">
        <v>0</v>
      </c>
      <c r="ER1937" s="2">
        <v>0</v>
      </c>
      <c r="ES1937" s="2">
        <v>0</v>
      </c>
      <c r="ET1937" s="2">
        <v>0</v>
      </c>
      <c r="EU1937" s="2">
        <v>0</v>
      </c>
      <c r="EV1937" s="2">
        <v>0</v>
      </c>
      <c r="EW1937" s="2">
        <v>0</v>
      </c>
      <c r="EX1937" s="2">
        <v>0</v>
      </c>
      <c r="EY1937" s="2">
        <v>0</v>
      </c>
      <c r="EZ1937" s="2">
        <v>0</v>
      </c>
      <c r="FA1937" s="2">
        <v>0</v>
      </c>
      <c r="FB1937" s="2">
        <v>0</v>
      </c>
      <c r="FC1937" s="2">
        <v>0</v>
      </c>
      <c r="FD1937" s="2">
        <v>50</v>
      </c>
      <c r="FE1937" s="2">
        <v>0</v>
      </c>
      <c r="FF1937" s="2">
        <v>0</v>
      </c>
      <c r="FG1937" s="2">
        <v>0</v>
      </c>
      <c r="FH1937" s="2">
        <v>0</v>
      </c>
      <c r="FI1937" s="2">
        <v>0</v>
      </c>
      <c r="FJ1937" s="2">
        <v>0</v>
      </c>
      <c r="FK1937" s="2">
        <v>0</v>
      </c>
      <c r="FL1937" s="2">
        <v>0</v>
      </c>
      <c r="FM1937" s="2">
        <v>0</v>
      </c>
      <c r="FN1937" s="2">
        <v>0</v>
      </c>
      <c r="FO1937" s="2">
        <v>0</v>
      </c>
      <c r="FP1937" s="2">
        <v>0</v>
      </c>
      <c r="FQ1937" s="2">
        <v>0</v>
      </c>
      <c r="FR1937" s="2">
        <v>0</v>
      </c>
      <c r="FS1937" s="2">
        <v>0</v>
      </c>
      <c r="FT1937" s="2">
        <v>0</v>
      </c>
      <c r="FU1937" s="2">
        <v>0</v>
      </c>
      <c r="FV1937" s="2">
        <v>0</v>
      </c>
      <c r="FW1937" s="2">
        <v>0</v>
      </c>
      <c r="FX1937" s="2">
        <v>0</v>
      </c>
      <c r="FY1937" s="2">
        <v>0</v>
      </c>
      <c r="FZ1937" s="2">
        <v>50</v>
      </c>
      <c r="GA1937" s="2">
        <v>0</v>
      </c>
      <c r="GB1937" s="2">
        <v>0</v>
      </c>
      <c r="GC1937" s="2">
        <v>0</v>
      </c>
      <c r="GD1937" s="2">
        <v>150</v>
      </c>
      <c r="GE1937" s="2">
        <v>3</v>
      </c>
      <c r="GF1937" s="2" t="s">
        <v>188</v>
      </c>
    </row>
    <row r="1938" spans="1:188" x14ac:dyDescent="0.7">
      <c r="A1938" s="2">
        <v>1920930</v>
      </c>
      <c r="B1938" s="2" t="s">
        <v>2124</v>
      </c>
      <c r="C1938" s="3">
        <v>41275</v>
      </c>
      <c r="D1938" s="2">
        <v>6</v>
      </c>
      <c r="E1938" s="2">
        <v>3</v>
      </c>
      <c r="F1938" s="2">
        <v>1</v>
      </c>
      <c r="G1938" s="2">
        <v>3</v>
      </c>
      <c r="H1938" s="2">
        <v>1</v>
      </c>
      <c r="I1938" s="2">
        <v>0</v>
      </c>
      <c r="J1938" s="2">
        <v>1</v>
      </c>
      <c r="K1938" s="2">
        <v>0</v>
      </c>
      <c r="L1938" s="2">
        <v>1</v>
      </c>
      <c r="M1938" s="2">
        <v>1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1</v>
      </c>
      <c r="AE1938" s="2">
        <v>0</v>
      </c>
      <c r="AF1938" s="2">
        <v>0</v>
      </c>
      <c r="AG1938" s="2">
        <v>0</v>
      </c>
      <c r="AH1938" s="2">
        <v>1</v>
      </c>
      <c r="AI1938" s="2">
        <v>1</v>
      </c>
      <c r="AJ1938" s="2">
        <v>0</v>
      </c>
      <c r="AK1938" s="2">
        <v>0</v>
      </c>
      <c r="AL1938" s="2">
        <v>0</v>
      </c>
      <c r="AM1938" s="2">
        <v>0</v>
      </c>
      <c r="AN1938" s="2">
        <v>1</v>
      </c>
      <c r="AO1938" s="2">
        <v>0</v>
      </c>
      <c r="AP1938" s="2">
        <v>0</v>
      </c>
      <c r="AQ1938" s="2">
        <v>0</v>
      </c>
      <c r="AR1938" s="2">
        <v>1</v>
      </c>
      <c r="AS1938" s="2">
        <v>0</v>
      </c>
      <c r="AT1938" s="2">
        <v>0</v>
      </c>
      <c r="AU1938" s="2">
        <v>0</v>
      </c>
      <c r="AV1938" s="2">
        <v>1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1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165</v>
      </c>
      <c r="CG1938" s="2">
        <v>125</v>
      </c>
      <c r="CH1938" s="2">
        <v>40</v>
      </c>
      <c r="CI1938" s="2">
        <v>0</v>
      </c>
      <c r="CJ1938" s="2">
        <v>75</v>
      </c>
      <c r="CK1938" s="2">
        <v>0</v>
      </c>
      <c r="CL1938" s="2">
        <v>50</v>
      </c>
      <c r="CM1938" s="2">
        <v>0</v>
      </c>
      <c r="CN1938" s="2">
        <v>40</v>
      </c>
      <c r="CO1938" s="2">
        <v>0</v>
      </c>
      <c r="CP1938" s="2">
        <v>75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0</v>
      </c>
      <c r="CW1938" s="2">
        <v>0</v>
      </c>
      <c r="CX1938" s="2">
        <v>0</v>
      </c>
      <c r="CY1938" s="2">
        <v>0</v>
      </c>
      <c r="CZ1938" s="2">
        <v>0</v>
      </c>
      <c r="DA1938" s="2">
        <v>0</v>
      </c>
      <c r="DB1938" s="2">
        <v>40</v>
      </c>
      <c r="DC1938" s="2">
        <v>0</v>
      </c>
      <c r="DD1938" s="2">
        <v>75</v>
      </c>
      <c r="DE1938" s="2">
        <v>0</v>
      </c>
      <c r="DF1938" s="2">
        <v>50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0</v>
      </c>
      <c r="ED1938" s="2">
        <v>40</v>
      </c>
      <c r="EE1938" s="2">
        <v>0</v>
      </c>
      <c r="EF1938" s="2">
        <v>0</v>
      </c>
      <c r="EG1938" s="2">
        <v>0</v>
      </c>
      <c r="EH1938" s="2">
        <v>0</v>
      </c>
      <c r="EI1938" s="2">
        <v>0</v>
      </c>
      <c r="EJ1938" s="2">
        <v>0</v>
      </c>
      <c r="EK1938" s="2">
        <v>0</v>
      </c>
      <c r="EL1938" s="2">
        <v>0</v>
      </c>
      <c r="EM1938" s="2">
        <v>0</v>
      </c>
      <c r="EN1938" s="2">
        <v>0</v>
      </c>
      <c r="EO1938" s="2">
        <v>0</v>
      </c>
      <c r="EP1938" s="2">
        <v>0</v>
      </c>
      <c r="EQ1938" s="2">
        <v>0</v>
      </c>
      <c r="ER1938" s="2">
        <v>0</v>
      </c>
      <c r="ES1938" s="2">
        <v>0</v>
      </c>
      <c r="ET1938" s="2">
        <v>0</v>
      </c>
      <c r="EU1938" s="2">
        <v>75</v>
      </c>
      <c r="EV1938" s="2">
        <v>0</v>
      </c>
      <c r="EW1938" s="2">
        <v>0</v>
      </c>
      <c r="EX1938" s="2">
        <v>0</v>
      </c>
      <c r="EY1938" s="2">
        <v>0</v>
      </c>
      <c r="EZ1938" s="2">
        <v>0</v>
      </c>
      <c r="FA1938" s="2">
        <v>0</v>
      </c>
      <c r="FB1938" s="2">
        <v>0</v>
      </c>
      <c r="FC1938" s="2">
        <v>0</v>
      </c>
      <c r="FD1938" s="2">
        <v>0</v>
      </c>
      <c r="FE1938" s="2">
        <v>0</v>
      </c>
      <c r="FF1938" s="2">
        <v>0</v>
      </c>
      <c r="FG1938" s="2">
        <v>0</v>
      </c>
      <c r="FH1938" s="2">
        <v>0</v>
      </c>
      <c r="FI1938" s="2">
        <v>0</v>
      </c>
      <c r="FJ1938" s="2">
        <v>0</v>
      </c>
      <c r="FK1938" s="2">
        <v>0</v>
      </c>
      <c r="FL1938" s="2">
        <v>0</v>
      </c>
      <c r="FM1938" s="2">
        <v>0</v>
      </c>
      <c r="FN1938" s="2">
        <v>0</v>
      </c>
      <c r="FO1938" s="2">
        <v>0</v>
      </c>
      <c r="FP1938" s="2">
        <v>0</v>
      </c>
      <c r="FQ1938" s="2">
        <v>0</v>
      </c>
      <c r="FR1938" s="2">
        <v>0</v>
      </c>
      <c r="FS1938" s="2">
        <v>0</v>
      </c>
      <c r="FT1938" s="2">
        <v>0</v>
      </c>
      <c r="FU1938" s="2">
        <v>0</v>
      </c>
      <c r="FV1938" s="2">
        <v>0</v>
      </c>
      <c r="FW1938" s="2">
        <v>0</v>
      </c>
      <c r="FX1938" s="2">
        <v>0</v>
      </c>
      <c r="FY1938" s="2">
        <v>0</v>
      </c>
      <c r="FZ1938" s="2">
        <v>50</v>
      </c>
      <c r="GA1938" s="2">
        <v>0</v>
      </c>
      <c r="GB1938" s="2">
        <v>0</v>
      </c>
      <c r="GC1938" s="2">
        <v>0</v>
      </c>
      <c r="GD1938" s="2">
        <v>165</v>
      </c>
      <c r="GE1938" s="2">
        <v>3</v>
      </c>
      <c r="GF1938" s="2" t="s">
        <v>188</v>
      </c>
    </row>
    <row r="1939" spans="1:188" x14ac:dyDescent="0.7">
      <c r="A1939" s="2">
        <v>1921132</v>
      </c>
      <c r="B1939" s="2" t="s">
        <v>2125</v>
      </c>
      <c r="C1939" s="3">
        <v>41275</v>
      </c>
      <c r="D1939" s="2">
        <v>6</v>
      </c>
      <c r="E1939" s="2">
        <v>3</v>
      </c>
      <c r="F1939" s="2">
        <v>1</v>
      </c>
      <c r="G1939" s="2">
        <v>3</v>
      </c>
      <c r="H1939" s="2">
        <v>1</v>
      </c>
      <c r="I1939" s="2">
        <v>0</v>
      </c>
      <c r="J1939" s="2">
        <v>1</v>
      </c>
      <c r="K1939" s="2">
        <v>0</v>
      </c>
      <c r="L1939" s="2">
        <v>1</v>
      </c>
      <c r="M1939" s="2">
        <v>1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1</v>
      </c>
      <c r="AE1939" s="2">
        <v>0</v>
      </c>
      <c r="AF1939" s="2">
        <v>0</v>
      </c>
      <c r="AG1939" s="2">
        <v>0</v>
      </c>
      <c r="AH1939" s="2">
        <v>1</v>
      </c>
      <c r="AI1939" s="2">
        <v>1</v>
      </c>
      <c r="AJ1939" s="2">
        <v>0</v>
      </c>
      <c r="AK1939" s="2">
        <v>0</v>
      </c>
      <c r="AL1939" s="2">
        <v>0</v>
      </c>
      <c r="AM1939" s="2">
        <v>0</v>
      </c>
      <c r="AN1939" s="2">
        <v>1</v>
      </c>
      <c r="AO1939" s="2">
        <v>0</v>
      </c>
      <c r="AP1939" s="2">
        <v>0</v>
      </c>
      <c r="AQ1939" s="2">
        <v>0</v>
      </c>
      <c r="AR1939" s="2">
        <v>1</v>
      </c>
      <c r="AS1939" s="2">
        <v>0</v>
      </c>
      <c r="AT1939" s="2">
        <v>0</v>
      </c>
      <c r="AU1939" s="2">
        <v>0</v>
      </c>
      <c r="AV1939" s="2">
        <v>1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1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75</v>
      </c>
      <c r="CG1939" s="2">
        <v>50</v>
      </c>
      <c r="CH1939" s="2">
        <v>25</v>
      </c>
      <c r="CI1939" s="2">
        <v>0</v>
      </c>
      <c r="CJ1939" s="2">
        <v>25</v>
      </c>
      <c r="CK1939" s="2">
        <v>0</v>
      </c>
      <c r="CL1939" s="2">
        <v>25</v>
      </c>
      <c r="CM1939" s="2">
        <v>0</v>
      </c>
      <c r="CN1939" s="2">
        <v>25</v>
      </c>
      <c r="CO1939" s="2">
        <v>0</v>
      </c>
      <c r="CP1939" s="2">
        <v>25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0</v>
      </c>
      <c r="CX1939" s="2">
        <v>0</v>
      </c>
      <c r="CY1939" s="2">
        <v>0</v>
      </c>
      <c r="CZ1939" s="2">
        <v>0</v>
      </c>
      <c r="DA1939" s="2">
        <v>0</v>
      </c>
      <c r="DB1939" s="2">
        <v>25</v>
      </c>
      <c r="DC1939" s="2">
        <v>0</v>
      </c>
      <c r="DD1939" s="2">
        <v>25</v>
      </c>
      <c r="DE1939" s="2">
        <v>0</v>
      </c>
      <c r="DF1939" s="2">
        <v>25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25</v>
      </c>
      <c r="DX1939" s="2">
        <v>0</v>
      </c>
      <c r="DY1939" s="2">
        <v>0</v>
      </c>
      <c r="DZ1939" s="2">
        <v>0</v>
      </c>
      <c r="EA1939" s="2">
        <v>0</v>
      </c>
      <c r="EB1939" s="2">
        <v>0</v>
      </c>
      <c r="EC1939" s="2">
        <v>0</v>
      </c>
      <c r="ED1939" s="2">
        <v>0</v>
      </c>
      <c r="EE1939" s="2">
        <v>0</v>
      </c>
      <c r="EF1939" s="2">
        <v>0</v>
      </c>
      <c r="EG1939" s="2">
        <v>0</v>
      </c>
      <c r="EH1939" s="2">
        <v>0</v>
      </c>
      <c r="EI1939" s="2">
        <v>0</v>
      </c>
      <c r="EJ1939" s="2">
        <v>0</v>
      </c>
      <c r="EK1939" s="2">
        <v>0</v>
      </c>
      <c r="EL1939" s="2">
        <v>0</v>
      </c>
      <c r="EM1939" s="2">
        <v>0</v>
      </c>
      <c r="EN1939" s="2">
        <v>0</v>
      </c>
      <c r="EO1939" s="2">
        <v>0</v>
      </c>
      <c r="EP1939" s="2">
        <v>0</v>
      </c>
      <c r="EQ1939" s="2">
        <v>0</v>
      </c>
      <c r="ER1939" s="2">
        <v>0</v>
      </c>
      <c r="ES1939" s="2">
        <v>0</v>
      </c>
      <c r="ET1939" s="2">
        <v>0</v>
      </c>
      <c r="EU1939" s="2">
        <v>0</v>
      </c>
      <c r="EV1939" s="2">
        <v>0</v>
      </c>
      <c r="EW1939" s="2">
        <v>0</v>
      </c>
      <c r="EX1939" s="2">
        <v>0</v>
      </c>
      <c r="EY1939" s="2">
        <v>0</v>
      </c>
      <c r="EZ1939" s="2">
        <v>0</v>
      </c>
      <c r="FA1939" s="2">
        <v>0</v>
      </c>
      <c r="FB1939" s="2">
        <v>25</v>
      </c>
      <c r="FC1939" s="2">
        <v>0</v>
      </c>
      <c r="FD1939" s="2">
        <v>0</v>
      </c>
      <c r="FE1939" s="2">
        <v>0</v>
      </c>
      <c r="FF1939" s="2">
        <v>0</v>
      </c>
      <c r="FG1939" s="2">
        <v>0</v>
      </c>
      <c r="FH1939" s="2">
        <v>0</v>
      </c>
      <c r="FI1939" s="2">
        <v>0</v>
      </c>
      <c r="FJ1939" s="2">
        <v>0</v>
      </c>
      <c r="FK1939" s="2">
        <v>0</v>
      </c>
      <c r="FL1939" s="2">
        <v>0</v>
      </c>
      <c r="FM1939" s="2">
        <v>0</v>
      </c>
      <c r="FN1939" s="2">
        <v>0</v>
      </c>
      <c r="FO1939" s="2">
        <v>0</v>
      </c>
      <c r="FP1939" s="2">
        <v>0</v>
      </c>
      <c r="FQ1939" s="2">
        <v>0</v>
      </c>
      <c r="FR1939" s="2">
        <v>0</v>
      </c>
      <c r="FS1939" s="2">
        <v>0</v>
      </c>
      <c r="FT1939" s="2">
        <v>0</v>
      </c>
      <c r="FU1939" s="2">
        <v>0</v>
      </c>
      <c r="FV1939" s="2">
        <v>0</v>
      </c>
      <c r="FW1939" s="2">
        <v>0</v>
      </c>
      <c r="FX1939" s="2">
        <v>0</v>
      </c>
      <c r="FY1939" s="2">
        <v>0</v>
      </c>
      <c r="FZ1939" s="2">
        <v>0</v>
      </c>
      <c r="GA1939" s="2">
        <v>0</v>
      </c>
      <c r="GB1939" s="2">
        <v>25</v>
      </c>
      <c r="GC1939" s="2">
        <v>0</v>
      </c>
      <c r="GD1939" s="2">
        <v>75</v>
      </c>
      <c r="GE1939" s="2">
        <v>3</v>
      </c>
      <c r="GF1939" s="2" t="s">
        <v>188</v>
      </c>
    </row>
    <row r="1940" spans="1:188" x14ac:dyDescent="0.7">
      <c r="A1940" s="2">
        <v>1924140</v>
      </c>
      <c r="B1940" s="2" t="s">
        <v>2126</v>
      </c>
      <c r="C1940" s="3">
        <v>41640</v>
      </c>
      <c r="D1940" s="2">
        <v>5</v>
      </c>
      <c r="E1940" s="2">
        <v>3</v>
      </c>
      <c r="F1940" s="2">
        <v>1</v>
      </c>
      <c r="G1940" s="2">
        <v>3</v>
      </c>
      <c r="H1940" s="2">
        <v>0</v>
      </c>
      <c r="I1940" s="2">
        <v>1</v>
      </c>
      <c r="J1940" s="2">
        <v>0</v>
      </c>
      <c r="K1940" s="2">
        <v>1</v>
      </c>
      <c r="L1940" s="2">
        <v>0</v>
      </c>
      <c r="M1940" s="2">
        <v>1</v>
      </c>
      <c r="N1940" s="2">
        <v>0</v>
      </c>
      <c r="O1940" s="2">
        <v>1</v>
      </c>
      <c r="P1940" s="2">
        <v>0</v>
      </c>
      <c r="Q1940" s="2">
        <v>3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1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1</v>
      </c>
      <c r="AI1940" s="2">
        <v>1</v>
      </c>
      <c r="AJ1940" s="2">
        <v>0</v>
      </c>
      <c r="AK1940" s="2">
        <v>0</v>
      </c>
      <c r="AL1940" s="2">
        <v>0</v>
      </c>
      <c r="AM1940" s="2">
        <v>0</v>
      </c>
      <c r="AN1940" s="2">
        <v>1</v>
      </c>
      <c r="AO1940" s="2">
        <v>0</v>
      </c>
      <c r="AP1940" s="2">
        <v>0</v>
      </c>
      <c r="AQ1940" s="2">
        <v>0</v>
      </c>
      <c r="AR1940" s="2">
        <v>1</v>
      </c>
      <c r="AS1940" s="2">
        <v>0</v>
      </c>
      <c r="AT1940" s="2">
        <v>0</v>
      </c>
      <c r="AU1940" s="2">
        <v>0</v>
      </c>
      <c r="AV1940" s="2">
        <v>1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20</v>
      </c>
      <c r="CG1940" s="2">
        <v>45.5</v>
      </c>
      <c r="CH1940" s="2">
        <v>0</v>
      </c>
      <c r="CI1940" s="2">
        <v>10</v>
      </c>
      <c r="CJ1940" s="2">
        <v>0</v>
      </c>
      <c r="CK1940" s="2">
        <v>10</v>
      </c>
      <c r="CL1940" s="2">
        <v>0</v>
      </c>
      <c r="CM1940" s="2">
        <v>0</v>
      </c>
      <c r="CN1940" s="2">
        <v>0</v>
      </c>
      <c r="CO1940" s="2">
        <v>10</v>
      </c>
      <c r="CP1940" s="2">
        <v>0</v>
      </c>
      <c r="CQ1940" s="2">
        <v>10</v>
      </c>
      <c r="CR1940" s="2">
        <v>0</v>
      </c>
      <c r="CS1940" s="2">
        <v>0</v>
      </c>
      <c r="CT1940" s="2">
        <v>0</v>
      </c>
      <c r="CU1940" s="2">
        <v>0</v>
      </c>
      <c r="CV1940" s="2">
        <v>0</v>
      </c>
      <c r="CW1940" s="2">
        <v>0</v>
      </c>
      <c r="CX1940" s="2">
        <v>0</v>
      </c>
      <c r="CY1940" s="2">
        <v>0</v>
      </c>
      <c r="CZ1940" s="2">
        <v>0</v>
      </c>
      <c r="DA1940" s="2">
        <v>0</v>
      </c>
      <c r="DB1940" s="2">
        <v>10</v>
      </c>
      <c r="DC1940" s="2">
        <v>0</v>
      </c>
      <c r="DD1940" s="2">
        <v>10</v>
      </c>
      <c r="DE1940" s="2">
        <v>0</v>
      </c>
      <c r="DF1940" s="2">
        <v>35.5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0</v>
      </c>
      <c r="ED1940" s="2">
        <v>0</v>
      </c>
      <c r="EE1940" s="2">
        <v>0</v>
      </c>
      <c r="EF1940" s="2">
        <v>0</v>
      </c>
      <c r="EG1940" s="2">
        <v>0</v>
      </c>
      <c r="EH1940" s="2">
        <v>0</v>
      </c>
      <c r="EI1940" s="2">
        <v>0</v>
      </c>
      <c r="EJ1940" s="2">
        <v>0</v>
      </c>
      <c r="EK1940" s="2">
        <v>0</v>
      </c>
      <c r="EL1940" s="2">
        <v>0</v>
      </c>
      <c r="EM1940" s="2">
        <v>0</v>
      </c>
      <c r="EN1940" s="2">
        <v>0</v>
      </c>
      <c r="EO1940" s="2">
        <v>0</v>
      </c>
      <c r="EP1940" s="2">
        <v>10</v>
      </c>
      <c r="EQ1940" s="2">
        <v>0</v>
      </c>
      <c r="ER1940" s="2">
        <v>0</v>
      </c>
      <c r="ES1940" s="2">
        <v>0</v>
      </c>
      <c r="ET1940" s="2">
        <v>0</v>
      </c>
      <c r="EU1940" s="2">
        <v>0</v>
      </c>
      <c r="EV1940" s="2">
        <v>0</v>
      </c>
      <c r="EW1940" s="2">
        <v>0</v>
      </c>
      <c r="EX1940" s="2">
        <v>0</v>
      </c>
      <c r="EY1940" s="2">
        <v>0</v>
      </c>
      <c r="EZ1940" s="2">
        <v>0</v>
      </c>
      <c r="FA1940" s="2">
        <v>0</v>
      </c>
      <c r="FB1940" s="2">
        <v>0</v>
      </c>
      <c r="FC1940" s="2">
        <v>0</v>
      </c>
      <c r="FD1940" s="2">
        <v>0</v>
      </c>
      <c r="FE1940" s="2">
        <v>0</v>
      </c>
      <c r="FF1940" s="2">
        <v>0</v>
      </c>
      <c r="FG1940" s="2">
        <v>0</v>
      </c>
      <c r="FH1940" s="2">
        <v>0</v>
      </c>
      <c r="FI1940" s="2">
        <v>0</v>
      </c>
      <c r="FJ1940" s="2">
        <v>10</v>
      </c>
      <c r="FK1940" s="2">
        <v>0</v>
      </c>
      <c r="FL1940" s="2">
        <v>0</v>
      </c>
      <c r="FM1940" s="2">
        <v>0</v>
      </c>
      <c r="FN1940" s="2">
        <v>0</v>
      </c>
      <c r="FO1940" s="2">
        <v>0</v>
      </c>
      <c r="FP1940" s="2">
        <v>0</v>
      </c>
      <c r="FQ1940" s="2">
        <v>0</v>
      </c>
      <c r="FR1940" s="2">
        <v>0</v>
      </c>
      <c r="FS1940" s="2">
        <v>0</v>
      </c>
      <c r="FT1940" s="2">
        <v>0</v>
      </c>
      <c r="FU1940" s="2">
        <v>0</v>
      </c>
      <c r="FV1940" s="2">
        <v>0</v>
      </c>
      <c r="FW1940" s="2">
        <v>0</v>
      </c>
      <c r="FX1940" s="2">
        <v>0</v>
      </c>
      <c r="FY1940" s="2">
        <v>0</v>
      </c>
      <c r="FZ1940" s="2">
        <v>0</v>
      </c>
      <c r="GA1940" s="2">
        <v>0</v>
      </c>
      <c r="GB1940" s="2">
        <v>0</v>
      </c>
      <c r="GC1940" s="2">
        <v>0</v>
      </c>
      <c r="GD1940" s="2">
        <v>20</v>
      </c>
      <c r="GE1940" s="2">
        <v>2</v>
      </c>
      <c r="GF1940" s="2" t="s">
        <v>188</v>
      </c>
    </row>
    <row r="1941" spans="1:188" x14ac:dyDescent="0.7">
      <c r="A1941" s="2">
        <v>1924298</v>
      </c>
      <c r="B1941" s="2" t="s">
        <v>2127</v>
      </c>
      <c r="C1941" s="3">
        <v>41275</v>
      </c>
      <c r="D1941" s="2">
        <v>6</v>
      </c>
      <c r="E1941" s="2">
        <v>3</v>
      </c>
      <c r="F1941" s="2">
        <v>1</v>
      </c>
      <c r="G1941" s="2">
        <v>3</v>
      </c>
      <c r="H1941" s="2">
        <v>2</v>
      </c>
      <c r="I1941" s="2">
        <v>0</v>
      </c>
      <c r="J1941" s="2">
        <v>3</v>
      </c>
      <c r="K1941" s="2">
        <v>0</v>
      </c>
      <c r="L1941" s="2">
        <v>2</v>
      </c>
      <c r="M1941" s="2">
        <v>2</v>
      </c>
      <c r="N1941" s="2">
        <v>0</v>
      </c>
      <c r="O1941" s="2">
        <v>3</v>
      </c>
      <c r="P1941" s="2">
        <v>0</v>
      </c>
      <c r="Q1941" s="2">
        <v>2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1</v>
      </c>
      <c r="AE1941" s="2">
        <v>0</v>
      </c>
      <c r="AF1941" s="2">
        <v>0</v>
      </c>
      <c r="AG1941" s="2">
        <v>0</v>
      </c>
      <c r="AH1941" s="2">
        <v>1</v>
      </c>
      <c r="AI1941" s="2">
        <v>1</v>
      </c>
      <c r="AJ1941" s="2">
        <v>0</v>
      </c>
      <c r="AK1941" s="2">
        <v>0</v>
      </c>
      <c r="AL1941" s="2">
        <v>0</v>
      </c>
      <c r="AM1941" s="2">
        <v>0</v>
      </c>
      <c r="AN1941" s="2">
        <v>1</v>
      </c>
      <c r="AO1941" s="2">
        <v>0</v>
      </c>
      <c r="AP1941" s="2">
        <v>0</v>
      </c>
      <c r="AQ1941" s="2">
        <v>0</v>
      </c>
      <c r="AR1941" s="2">
        <v>1</v>
      </c>
      <c r="AS1941" s="2">
        <v>0</v>
      </c>
      <c r="AT1941" s="2">
        <v>0</v>
      </c>
      <c r="AU1941" s="2">
        <v>0</v>
      </c>
      <c r="AV1941" s="2">
        <v>1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1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195</v>
      </c>
      <c r="CG1941" s="2">
        <v>120</v>
      </c>
      <c r="CH1941" s="2">
        <v>75</v>
      </c>
      <c r="CI1941" s="2">
        <v>0</v>
      </c>
      <c r="CJ1941" s="2">
        <v>85</v>
      </c>
      <c r="CK1941" s="2">
        <v>0</v>
      </c>
      <c r="CL1941" s="2">
        <v>35</v>
      </c>
      <c r="CM1941" s="2">
        <v>0</v>
      </c>
      <c r="CN1941" s="2">
        <v>75</v>
      </c>
      <c r="CO1941" s="2">
        <v>0</v>
      </c>
      <c r="CP1941" s="2">
        <v>85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0</v>
      </c>
      <c r="CW1941" s="2">
        <v>0</v>
      </c>
      <c r="CX1941" s="2">
        <v>0</v>
      </c>
      <c r="CY1941" s="2">
        <v>0</v>
      </c>
      <c r="CZ1941" s="2">
        <v>0</v>
      </c>
      <c r="DA1941" s="2">
        <v>0</v>
      </c>
      <c r="DB1941" s="2">
        <v>75</v>
      </c>
      <c r="DC1941" s="2">
        <v>0</v>
      </c>
      <c r="DD1941" s="2">
        <v>85</v>
      </c>
      <c r="DE1941" s="2">
        <v>0</v>
      </c>
      <c r="DF1941" s="2">
        <v>35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  <c r="DX1941" s="2">
        <v>0</v>
      </c>
      <c r="DY1941" s="2">
        <v>50</v>
      </c>
      <c r="DZ1941" s="2">
        <v>0</v>
      </c>
      <c r="EA1941" s="2">
        <v>0</v>
      </c>
      <c r="EB1941" s="2">
        <v>0</v>
      </c>
      <c r="EC1941" s="2">
        <v>0</v>
      </c>
      <c r="ED1941" s="2">
        <v>25</v>
      </c>
      <c r="EE1941" s="2">
        <v>0</v>
      </c>
      <c r="EF1941" s="2">
        <v>0</v>
      </c>
      <c r="EG1941" s="2">
        <v>0</v>
      </c>
      <c r="EH1941" s="2">
        <v>0</v>
      </c>
      <c r="EI1941" s="2">
        <v>0</v>
      </c>
      <c r="EJ1941" s="2">
        <v>0</v>
      </c>
      <c r="EK1941" s="2">
        <v>0</v>
      </c>
      <c r="EL1941" s="2">
        <v>0</v>
      </c>
      <c r="EM1941" s="2">
        <v>0</v>
      </c>
      <c r="EN1941" s="2">
        <v>0</v>
      </c>
      <c r="EO1941" s="2">
        <v>0</v>
      </c>
      <c r="EP1941" s="2">
        <v>0</v>
      </c>
      <c r="EQ1941" s="2">
        <v>0</v>
      </c>
      <c r="ER1941" s="2">
        <v>0</v>
      </c>
      <c r="ES1941" s="2">
        <v>0</v>
      </c>
      <c r="ET1941" s="2">
        <v>0</v>
      </c>
      <c r="EU1941" s="2">
        <v>0</v>
      </c>
      <c r="EV1941" s="2">
        <v>0</v>
      </c>
      <c r="EW1941" s="2">
        <v>0</v>
      </c>
      <c r="EX1941" s="2">
        <v>0</v>
      </c>
      <c r="EY1941" s="2">
        <v>25</v>
      </c>
      <c r="EZ1941" s="2">
        <v>0</v>
      </c>
      <c r="FA1941" s="2">
        <v>25</v>
      </c>
      <c r="FB1941" s="2">
        <v>35</v>
      </c>
      <c r="FC1941" s="2">
        <v>0</v>
      </c>
      <c r="FD1941" s="2">
        <v>0</v>
      </c>
      <c r="FE1941" s="2">
        <v>0</v>
      </c>
      <c r="FF1941" s="2">
        <v>0</v>
      </c>
      <c r="FG1941" s="2">
        <v>0</v>
      </c>
      <c r="FH1941" s="2">
        <v>0</v>
      </c>
      <c r="FI1941" s="2">
        <v>0</v>
      </c>
      <c r="FJ1941" s="2">
        <v>0</v>
      </c>
      <c r="FK1941" s="2">
        <v>0</v>
      </c>
      <c r="FL1941" s="2">
        <v>0</v>
      </c>
      <c r="FM1941" s="2">
        <v>0</v>
      </c>
      <c r="FN1941" s="2">
        <v>0</v>
      </c>
      <c r="FO1941" s="2">
        <v>0</v>
      </c>
      <c r="FP1941" s="2">
        <v>0</v>
      </c>
      <c r="FQ1941" s="2">
        <v>0</v>
      </c>
      <c r="FR1941" s="2">
        <v>0</v>
      </c>
      <c r="FS1941" s="2">
        <v>0</v>
      </c>
      <c r="FT1941" s="2">
        <v>0</v>
      </c>
      <c r="FU1941" s="2">
        <v>0</v>
      </c>
      <c r="FV1941" s="2">
        <v>0</v>
      </c>
      <c r="FW1941" s="2">
        <v>0</v>
      </c>
      <c r="FX1941" s="2">
        <v>25</v>
      </c>
      <c r="FY1941" s="2">
        <v>10</v>
      </c>
      <c r="FZ1941" s="2">
        <v>0</v>
      </c>
      <c r="GA1941" s="2">
        <v>0</v>
      </c>
      <c r="GB1941" s="2">
        <v>0</v>
      </c>
      <c r="GC1941" s="2">
        <v>0</v>
      </c>
      <c r="GD1941" s="2">
        <v>195</v>
      </c>
      <c r="GE1941" s="2">
        <v>7</v>
      </c>
      <c r="GF1941" s="2" t="s">
        <v>188</v>
      </c>
    </row>
    <row r="1942" spans="1:188" x14ac:dyDescent="0.7">
      <c r="A1942" s="2">
        <v>1924361</v>
      </c>
      <c r="B1942" s="2" t="s">
        <v>2128</v>
      </c>
      <c r="C1942" s="3">
        <v>41275</v>
      </c>
      <c r="D1942" s="2">
        <v>6</v>
      </c>
      <c r="E1942" s="2">
        <v>3</v>
      </c>
      <c r="F1942" s="2">
        <v>1</v>
      </c>
      <c r="G1942" s="2">
        <v>3</v>
      </c>
      <c r="H1942" s="2">
        <v>1</v>
      </c>
      <c r="I1942" s="2">
        <v>0</v>
      </c>
      <c r="J1942" s="2">
        <v>1</v>
      </c>
      <c r="K1942" s="2">
        <v>0</v>
      </c>
      <c r="L1942" s="2">
        <v>1</v>
      </c>
      <c r="M1942" s="2">
        <v>1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1</v>
      </c>
      <c r="AE1942" s="2">
        <v>0</v>
      </c>
      <c r="AF1942" s="2">
        <v>0</v>
      </c>
      <c r="AG1942" s="2">
        <v>0</v>
      </c>
      <c r="AH1942" s="2">
        <v>1</v>
      </c>
      <c r="AI1942" s="2">
        <v>1</v>
      </c>
      <c r="AJ1942" s="2">
        <v>0</v>
      </c>
      <c r="AK1942" s="2">
        <v>0</v>
      </c>
      <c r="AL1942" s="2">
        <v>0</v>
      </c>
      <c r="AM1942" s="2">
        <v>0</v>
      </c>
      <c r="AN1942" s="2">
        <v>1</v>
      </c>
      <c r="AO1942" s="2">
        <v>0</v>
      </c>
      <c r="AP1942" s="2">
        <v>0</v>
      </c>
      <c r="AQ1942" s="2">
        <v>0</v>
      </c>
      <c r="AR1942" s="2">
        <v>1</v>
      </c>
      <c r="AS1942" s="2">
        <v>0</v>
      </c>
      <c r="AT1942" s="2">
        <v>0</v>
      </c>
      <c r="AU1942" s="2">
        <v>0</v>
      </c>
      <c r="AV1942" s="2">
        <v>1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1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30</v>
      </c>
      <c r="CG1942" s="2">
        <v>20</v>
      </c>
      <c r="CH1942" s="2">
        <v>10</v>
      </c>
      <c r="CI1942" s="2">
        <v>0</v>
      </c>
      <c r="CJ1942" s="2">
        <v>10</v>
      </c>
      <c r="CK1942" s="2">
        <v>0</v>
      </c>
      <c r="CL1942" s="2">
        <v>10</v>
      </c>
      <c r="CM1942" s="2">
        <v>0</v>
      </c>
      <c r="CN1942" s="2">
        <v>10</v>
      </c>
      <c r="CO1942" s="2">
        <v>0</v>
      </c>
      <c r="CP1942" s="2">
        <v>10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0</v>
      </c>
      <c r="CW1942" s="2">
        <v>0</v>
      </c>
      <c r="CX1942" s="2">
        <v>0</v>
      </c>
      <c r="CY1942" s="2">
        <v>0</v>
      </c>
      <c r="CZ1942" s="2">
        <v>0</v>
      </c>
      <c r="DA1942" s="2">
        <v>0</v>
      </c>
      <c r="DB1942" s="2">
        <v>10</v>
      </c>
      <c r="DC1942" s="2">
        <v>0</v>
      </c>
      <c r="DD1942" s="2">
        <v>10</v>
      </c>
      <c r="DE1942" s="2">
        <v>0</v>
      </c>
      <c r="DF1942" s="2">
        <v>10</v>
      </c>
      <c r="DG1942" s="2">
        <v>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0</v>
      </c>
      <c r="DX1942" s="2">
        <v>0</v>
      </c>
      <c r="DY1942" s="2">
        <v>0</v>
      </c>
      <c r="DZ1942" s="2">
        <v>0</v>
      </c>
      <c r="EA1942" s="2">
        <v>10</v>
      </c>
      <c r="EB1942" s="2">
        <v>0</v>
      </c>
      <c r="EC1942" s="2">
        <v>0</v>
      </c>
      <c r="ED1942" s="2">
        <v>0</v>
      </c>
      <c r="EE1942" s="2">
        <v>0</v>
      </c>
      <c r="EF1942" s="2">
        <v>0</v>
      </c>
      <c r="EG1942" s="2">
        <v>0</v>
      </c>
      <c r="EH1942" s="2">
        <v>0</v>
      </c>
      <c r="EI1942" s="2">
        <v>0</v>
      </c>
      <c r="EJ1942" s="2">
        <v>0</v>
      </c>
      <c r="EK1942" s="2">
        <v>0</v>
      </c>
      <c r="EL1942" s="2">
        <v>0</v>
      </c>
      <c r="EM1942" s="2">
        <v>0</v>
      </c>
      <c r="EN1942" s="2">
        <v>0</v>
      </c>
      <c r="EO1942" s="2">
        <v>0</v>
      </c>
      <c r="EP1942" s="2">
        <v>0</v>
      </c>
      <c r="EQ1942" s="2">
        <v>0</v>
      </c>
      <c r="ER1942" s="2">
        <v>0</v>
      </c>
      <c r="ES1942" s="2">
        <v>0</v>
      </c>
      <c r="ET1942" s="2">
        <v>10</v>
      </c>
      <c r="EU1942" s="2">
        <v>0</v>
      </c>
      <c r="EV1942" s="2">
        <v>0</v>
      </c>
      <c r="EW1942" s="2">
        <v>0</v>
      </c>
      <c r="EX1942" s="2">
        <v>0</v>
      </c>
      <c r="EY1942" s="2">
        <v>0</v>
      </c>
      <c r="EZ1942" s="2">
        <v>0</v>
      </c>
      <c r="FA1942" s="2">
        <v>0</v>
      </c>
      <c r="FB1942" s="2">
        <v>0</v>
      </c>
      <c r="FC1942" s="2">
        <v>0</v>
      </c>
      <c r="FD1942" s="2">
        <v>0</v>
      </c>
      <c r="FE1942" s="2">
        <v>0</v>
      </c>
      <c r="FF1942" s="2">
        <v>0</v>
      </c>
      <c r="FG1942" s="2">
        <v>0</v>
      </c>
      <c r="FH1942" s="2">
        <v>0</v>
      </c>
      <c r="FI1942" s="2">
        <v>0</v>
      </c>
      <c r="FJ1942" s="2">
        <v>0</v>
      </c>
      <c r="FK1942" s="2">
        <v>0</v>
      </c>
      <c r="FL1942" s="2">
        <v>0</v>
      </c>
      <c r="FM1942" s="2">
        <v>0</v>
      </c>
      <c r="FN1942" s="2">
        <v>0</v>
      </c>
      <c r="FO1942" s="2">
        <v>0</v>
      </c>
      <c r="FP1942" s="2">
        <v>0</v>
      </c>
      <c r="FQ1942" s="2">
        <v>0</v>
      </c>
      <c r="FR1942" s="2">
        <v>0</v>
      </c>
      <c r="FS1942" s="2">
        <v>0</v>
      </c>
      <c r="FT1942" s="2">
        <v>0</v>
      </c>
      <c r="FU1942" s="2">
        <v>0</v>
      </c>
      <c r="FV1942" s="2">
        <v>0</v>
      </c>
      <c r="FW1942" s="2">
        <v>0</v>
      </c>
      <c r="FX1942" s="2">
        <v>0</v>
      </c>
      <c r="FY1942" s="2">
        <v>0</v>
      </c>
      <c r="FZ1942" s="2">
        <v>0</v>
      </c>
      <c r="GA1942" s="2">
        <v>0</v>
      </c>
      <c r="GB1942" s="2">
        <v>0</v>
      </c>
      <c r="GC1942" s="2">
        <v>10</v>
      </c>
      <c r="GD1942" s="2">
        <v>30</v>
      </c>
      <c r="GE1942" s="2">
        <v>3</v>
      </c>
      <c r="GF1942" s="2" t="s">
        <v>188</v>
      </c>
    </row>
    <row r="1943" spans="1:188" x14ac:dyDescent="0.7">
      <c r="A1943" s="2">
        <v>1924834</v>
      </c>
      <c r="B1943" s="2" t="s">
        <v>2129</v>
      </c>
      <c r="C1943" s="3">
        <v>41275</v>
      </c>
      <c r="D1943" s="2">
        <v>6</v>
      </c>
      <c r="E1943" s="2">
        <v>4</v>
      </c>
      <c r="F1943" s="2">
        <v>2</v>
      </c>
      <c r="G1943" s="2">
        <v>4</v>
      </c>
      <c r="H1943" s="2">
        <v>1</v>
      </c>
      <c r="I1943" s="2">
        <v>0</v>
      </c>
      <c r="J1943" s="2">
        <v>1</v>
      </c>
      <c r="K1943" s="2">
        <v>0</v>
      </c>
      <c r="L1943" s="2">
        <v>1</v>
      </c>
      <c r="M1943" s="2">
        <v>1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1</v>
      </c>
      <c r="AI1943" s="2">
        <v>1</v>
      </c>
      <c r="AJ1943" s="2">
        <v>0</v>
      </c>
      <c r="AK1943" s="2">
        <v>0</v>
      </c>
      <c r="AL1943" s="2">
        <v>0</v>
      </c>
      <c r="AM1943" s="2">
        <v>0</v>
      </c>
      <c r="AN1943" s="2">
        <v>1</v>
      </c>
      <c r="AO1943" s="2">
        <v>0</v>
      </c>
      <c r="AP1943" s="2">
        <v>0</v>
      </c>
      <c r="AQ1943" s="2">
        <v>0</v>
      </c>
      <c r="AR1943" s="2">
        <v>1</v>
      </c>
      <c r="AS1943" s="2">
        <v>0</v>
      </c>
      <c r="AT1943" s="2">
        <v>0</v>
      </c>
      <c r="AU1943" s="2">
        <v>0</v>
      </c>
      <c r="AV1943" s="2">
        <v>1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1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35</v>
      </c>
      <c r="CG1943" s="2">
        <v>55</v>
      </c>
      <c r="CH1943" s="2">
        <v>10</v>
      </c>
      <c r="CI1943" s="2">
        <v>0</v>
      </c>
      <c r="CJ1943" s="2">
        <v>25</v>
      </c>
      <c r="CK1943" s="2">
        <v>0</v>
      </c>
      <c r="CL1943" s="2">
        <v>30</v>
      </c>
      <c r="CM1943" s="2">
        <v>0</v>
      </c>
      <c r="CN1943" s="2">
        <v>10</v>
      </c>
      <c r="CO1943" s="2">
        <v>0</v>
      </c>
      <c r="CP1943" s="2">
        <v>25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0</v>
      </c>
      <c r="CW1943" s="2">
        <v>0</v>
      </c>
      <c r="CX1943" s="2">
        <v>0</v>
      </c>
      <c r="CY1943" s="2">
        <v>0</v>
      </c>
      <c r="CZ1943" s="2">
        <v>0</v>
      </c>
      <c r="DA1943" s="2">
        <v>0</v>
      </c>
      <c r="DB1943" s="2">
        <v>10</v>
      </c>
      <c r="DC1943" s="2">
        <v>0</v>
      </c>
      <c r="DD1943" s="2">
        <v>25</v>
      </c>
      <c r="DE1943" s="2">
        <v>0</v>
      </c>
      <c r="DF1943" s="2">
        <v>30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10</v>
      </c>
      <c r="EF1943" s="2">
        <v>0</v>
      </c>
      <c r="EG1943" s="2">
        <v>0</v>
      </c>
      <c r="EH1943" s="2">
        <v>0</v>
      </c>
      <c r="EI1943" s="2">
        <v>0</v>
      </c>
      <c r="EJ1943" s="2">
        <v>0</v>
      </c>
      <c r="EK1943" s="2">
        <v>0</v>
      </c>
      <c r="EL1943" s="2">
        <v>0</v>
      </c>
      <c r="EM1943" s="2">
        <v>0</v>
      </c>
      <c r="EN1943" s="2">
        <v>0</v>
      </c>
      <c r="EO1943" s="2">
        <v>0</v>
      </c>
      <c r="EP1943" s="2">
        <v>0</v>
      </c>
      <c r="EQ1943" s="2">
        <v>0</v>
      </c>
      <c r="ER1943" s="2">
        <v>0</v>
      </c>
      <c r="ES1943" s="2">
        <v>0</v>
      </c>
      <c r="ET1943" s="2">
        <v>0</v>
      </c>
      <c r="EU1943" s="2">
        <v>0</v>
      </c>
      <c r="EV1943" s="2">
        <v>0</v>
      </c>
      <c r="EW1943" s="2">
        <v>0</v>
      </c>
      <c r="EX1943" s="2">
        <v>0</v>
      </c>
      <c r="EY1943" s="2">
        <v>0</v>
      </c>
      <c r="EZ1943" s="2">
        <v>0</v>
      </c>
      <c r="FA1943" s="2">
        <v>0</v>
      </c>
      <c r="FB1943" s="2">
        <v>0</v>
      </c>
      <c r="FC1943" s="2">
        <v>25</v>
      </c>
      <c r="FD1943" s="2">
        <v>0</v>
      </c>
      <c r="FE1943" s="2">
        <v>0</v>
      </c>
      <c r="FF1943" s="2">
        <v>0</v>
      </c>
      <c r="FG1943" s="2">
        <v>0</v>
      </c>
      <c r="FH1943" s="2">
        <v>0</v>
      </c>
      <c r="FI1943" s="2">
        <v>0</v>
      </c>
      <c r="FJ1943" s="2">
        <v>0</v>
      </c>
      <c r="FK1943" s="2">
        <v>0</v>
      </c>
      <c r="FL1943" s="2">
        <v>0</v>
      </c>
      <c r="FM1943" s="2">
        <v>0</v>
      </c>
      <c r="FN1943" s="2">
        <v>0</v>
      </c>
      <c r="FO1943" s="2">
        <v>0</v>
      </c>
      <c r="FP1943" s="2">
        <v>0</v>
      </c>
      <c r="FQ1943" s="2">
        <v>0</v>
      </c>
      <c r="FR1943" s="2">
        <v>0</v>
      </c>
      <c r="FS1943" s="2">
        <v>0</v>
      </c>
      <c r="FT1943" s="2">
        <v>0</v>
      </c>
      <c r="FU1943" s="2">
        <v>0</v>
      </c>
      <c r="FV1943" s="2">
        <v>0</v>
      </c>
      <c r="FW1943" s="2">
        <v>0</v>
      </c>
      <c r="FX1943" s="2">
        <v>0</v>
      </c>
      <c r="FY1943" s="2">
        <v>30</v>
      </c>
      <c r="FZ1943" s="2">
        <v>0</v>
      </c>
      <c r="GA1943" s="2">
        <v>0</v>
      </c>
      <c r="GB1943" s="2">
        <v>0</v>
      </c>
      <c r="GC1943" s="2">
        <v>0</v>
      </c>
      <c r="GD1943" s="2">
        <v>65</v>
      </c>
      <c r="GE1943" s="2">
        <v>3</v>
      </c>
      <c r="GF1943" s="2" t="s">
        <v>188</v>
      </c>
    </row>
    <row r="1944" spans="1:188" x14ac:dyDescent="0.7">
      <c r="A1944" s="2">
        <v>1927881</v>
      </c>
      <c r="B1944" s="2" t="s">
        <v>2130</v>
      </c>
      <c r="C1944" s="3">
        <v>41275</v>
      </c>
      <c r="D1944" s="2">
        <v>6</v>
      </c>
      <c r="E1944" s="2">
        <v>4</v>
      </c>
      <c r="F1944" s="2">
        <v>2</v>
      </c>
      <c r="G1944" s="2">
        <v>4</v>
      </c>
      <c r="H1944" s="2">
        <v>2</v>
      </c>
      <c r="I1944" s="2">
        <v>0</v>
      </c>
      <c r="J1944" s="2">
        <v>1</v>
      </c>
      <c r="K1944" s="2">
        <v>0</v>
      </c>
      <c r="L1944" s="2">
        <v>3</v>
      </c>
      <c r="M1944" s="2">
        <v>2</v>
      </c>
      <c r="N1944" s="2">
        <v>0</v>
      </c>
      <c r="O1944" s="2">
        <v>1</v>
      </c>
      <c r="P1944" s="2">
        <v>0</v>
      </c>
      <c r="Q1944" s="2">
        <v>3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1</v>
      </c>
      <c r="AI1944" s="2">
        <v>1</v>
      </c>
      <c r="AJ1944" s="2">
        <v>0</v>
      </c>
      <c r="AK1944" s="2">
        <v>0</v>
      </c>
      <c r="AL1944" s="2">
        <v>0</v>
      </c>
      <c r="AM1944" s="2">
        <v>0</v>
      </c>
      <c r="AN1944" s="2">
        <v>1</v>
      </c>
      <c r="AO1944" s="2">
        <v>0</v>
      </c>
      <c r="AP1944" s="2">
        <v>0</v>
      </c>
      <c r="AQ1944" s="2">
        <v>0</v>
      </c>
      <c r="AR1944" s="2">
        <v>1</v>
      </c>
      <c r="AS1944" s="2">
        <v>0</v>
      </c>
      <c r="AT1944" s="2">
        <v>0</v>
      </c>
      <c r="AU1944" s="2">
        <v>0</v>
      </c>
      <c r="AV1944" s="2">
        <v>1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1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120</v>
      </c>
      <c r="CG1944" s="2">
        <v>400</v>
      </c>
      <c r="CH1944" s="2">
        <v>20</v>
      </c>
      <c r="CI1944" s="2">
        <v>0</v>
      </c>
      <c r="CJ1944" s="2">
        <v>100</v>
      </c>
      <c r="CK1944" s="2">
        <v>0</v>
      </c>
      <c r="CL1944" s="2">
        <v>300</v>
      </c>
      <c r="CM1944" s="2">
        <v>0</v>
      </c>
      <c r="CN1944" s="2">
        <v>20</v>
      </c>
      <c r="CO1944" s="2">
        <v>0</v>
      </c>
      <c r="CP1944" s="2">
        <v>100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0</v>
      </c>
      <c r="CW1944" s="2">
        <v>0</v>
      </c>
      <c r="CX1944" s="2">
        <v>0</v>
      </c>
      <c r="CY1944" s="2">
        <v>0</v>
      </c>
      <c r="CZ1944" s="2">
        <v>0</v>
      </c>
      <c r="DA1944" s="2">
        <v>0</v>
      </c>
      <c r="DB1944" s="2">
        <v>20</v>
      </c>
      <c r="DC1944" s="2">
        <v>0</v>
      </c>
      <c r="DD1944" s="2">
        <v>100</v>
      </c>
      <c r="DE1944" s="2">
        <v>0</v>
      </c>
      <c r="DF1944" s="2">
        <v>300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0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0</v>
      </c>
      <c r="ED1944" s="2">
        <v>20</v>
      </c>
      <c r="EE1944" s="2">
        <v>0</v>
      </c>
      <c r="EF1944" s="2">
        <v>0</v>
      </c>
      <c r="EG1944" s="2">
        <v>0</v>
      </c>
      <c r="EH1944" s="2">
        <v>0</v>
      </c>
      <c r="EI1944" s="2">
        <v>0</v>
      </c>
      <c r="EJ1944" s="2">
        <v>0</v>
      </c>
      <c r="EK1944" s="2">
        <v>0</v>
      </c>
      <c r="EL1944" s="2">
        <v>0</v>
      </c>
      <c r="EM1944" s="2">
        <v>0</v>
      </c>
      <c r="EN1944" s="2">
        <v>0</v>
      </c>
      <c r="EO1944" s="2">
        <v>0</v>
      </c>
      <c r="EP1944" s="2">
        <v>0</v>
      </c>
      <c r="EQ1944" s="2">
        <v>0</v>
      </c>
      <c r="ER1944" s="2">
        <v>0</v>
      </c>
      <c r="ES1944" s="2">
        <v>0</v>
      </c>
      <c r="ET1944" s="2">
        <v>0</v>
      </c>
      <c r="EU1944" s="2">
        <v>0</v>
      </c>
      <c r="EV1944" s="2">
        <v>0</v>
      </c>
      <c r="EW1944" s="2">
        <v>0</v>
      </c>
      <c r="EX1944" s="2">
        <v>0</v>
      </c>
      <c r="EY1944" s="2">
        <v>0</v>
      </c>
      <c r="EZ1944" s="2">
        <v>100</v>
      </c>
      <c r="FA1944" s="2">
        <v>0</v>
      </c>
      <c r="FB1944" s="2">
        <v>0</v>
      </c>
      <c r="FC1944" s="2">
        <v>0</v>
      </c>
      <c r="FD1944" s="2">
        <v>0</v>
      </c>
      <c r="FE1944" s="2">
        <v>0</v>
      </c>
      <c r="FF1944" s="2">
        <v>0</v>
      </c>
      <c r="FG1944" s="2">
        <v>0</v>
      </c>
      <c r="FH1944" s="2">
        <v>0</v>
      </c>
      <c r="FI1944" s="2">
        <v>0</v>
      </c>
      <c r="FJ1944" s="2">
        <v>0</v>
      </c>
      <c r="FK1944" s="2">
        <v>0</v>
      </c>
      <c r="FL1944" s="2">
        <v>0</v>
      </c>
      <c r="FM1944" s="2">
        <v>0</v>
      </c>
      <c r="FN1944" s="2">
        <v>0</v>
      </c>
      <c r="FO1944" s="2">
        <v>0</v>
      </c>
      <c r="FP1944" s="2">
        <v>0</v>
      </c>
      <c r="FQ1944" s="2">
        <v>0</v>
      </c>
      <c r="FR1944" s="2">
        <v>0</v>
      </c>
      <c r="FS1944" s="2">
        <v>0</v>
      </c>
      <c r="FT1944" s="2">
        <v>0</v>
      </c>
      <c r="FU1944" s="2">
        <v>0</v>
      </c>
      <c r="FV1944" s="2">
        <v>0</v>
      </c>
      <c r="FW1944" s="2">
        <v>0</v>
      </c>
      <c r="FX1944" s="2">
        <v>0</v>
      </c>
      <c r="FY1944" s="2">
        <v>0</v>
      </c>
      <c r="FZ1944" s="2">
        <v>0</v>
      </c>
      <c r="GA1944" s="2">
        <v>0</v>
      </c>
      <c r="GB1944" s="2">
        <v>200</v>
      </c>
      <c r="GC1944" s="2">
        <v>100</v>
      </c>
      <c r="GD1944" s="2">
        <v>420</v>
      </c>
      <c r="GE1944" s="2">
        <v>6</v>
      </c>
      <c r="GF1944" s="2" t="s">
        <v>188</v>
      </c>
    </row>
    <row r="1945" spans="1:188" x14ac:dyDescent="0.7">
      <c r="A1945" s="2">
        <v>1928129</v>
      </c>
      <c r="B1945" s="2" t="s">
        <v>2131</v>
      </c>
      <c r="C1945" s="3">
        <v>41275</v>
      </c>
      <c r="D1945" s="2">
        <v>6</v>
      </c>
      <c r="E1945" s="2">
        <v>3</v>
      </c>
      <c r="F1945" s="2">
        <v>1</v>
      </c>
      <c r="G1945" s="2">
        <v>3</v>
      </c>
      <c r="H1945" s="2">
        <v>1</v>
      </c>
      <c r="I1945" s="2">
        <v>0</v>
      </c>
      <c r="J1945" s="2">
        <v>1</v>
      </c>
      <c r="K1945" s="2">
        <v>0</v>
      </c>
      <c r="L1945" s="2">
        <v>1</v>
      </c>
      <c r="M1945" s="2">
        <v>1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1</v>
      </c>
      <c r="AE1945" s="2">
        <v>0</v>
      </c>
      <c r="AF1945" s="2">
        <v>0</v>
      </c>
      <c r="AG1945" s="2">
        <v>0</v>
      </c>
      <c r="AH1945" s="2">
        <v>1</v>
      </c>
      <c r="AI1945" s="2">
        <v>1</v>
      </c>
      <c r="AJ1945" s="2">
        <v>0</v>
      </c>
      <c r="AK1945" s="2">
        <v>0</v>
      </c>
      <c r="AL1945" s="2">
        <v>0</v>
      </c>
      <c r="AM1945" s="2">
        <v>0</v>
      </c>
      <c r="AN1945" s="2">
        <v>1</v>
      </c>
      <c r="AO1945" s="2">
        <v>0</v>
      </c>
      <c r="AP1945" s="2">
        <v>0</v>
      </c>
      <c r="AQ1945" s="2">
        <v>0</v>
      </c>
      <c r="AR1945" s="2">
        <v>1</v>
      </c>
      <c r="AS1945" s="2">
        <v>0</v>
      </c>
      <c r="AT1945" s="2">
        <v>0</v>
      </c>
      <c r="AU1945" s="2">
        <v>0</v>
      </c>
      <c r="AV1945" s="2">
        <v>1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1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85</v>
      </c>
      <c r="CG1945" s="2">
        <v>60</v>
      </c>
      <c r="CH1945" s="2">
        <v>25</v>
      </c>
      <c r="CI1945" s="2">
        <v>0</v>
      </c>
      <c r="CJ1945" s="2">
        <v>10</v>
      </c>
      <c r="CK1945" s="2">
        <v>0</v>
      </c>
      <c r="CL1945" s="2">
        <v>50</v>
      </c>
      <c r="CM1945" s="2">
        <v>0</v>
      </c>
      <c r="CN1945" s="2">
        <v>25</v>
      </c>
      <c r="CO1945" s="2">
        <v>0</v>
      </c>
      <c r="CP1945" s="2">
        <v>10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0</v>
      </c>
      <c r="CW1945" s="2">
        <v>0</v>
      </c>
      <c r="CX1945" s="2">
        <v>0</v>
      </c>
      <c r="CY1945" s="2">
        <v>0</v>
      </c>
      <c r="CZ1945" s="2">
        <v>0</v>
      </c>
      <c r="DA1945" s="2">
        <v>0</v>
      </c>
      <c r="DB1945" s="2">
        <v>25</v>
      </c>
      <c r="DC1945" s="2">
        <v>0</v>
      </c>
      <c r="DD1945" s="2">
        <v>10</v>
      </c>
      <c r="DE1945" s="2">
        <v>0</v>
      </c>
      <c r="DF1945" s="2">
        <v>50</v>
      </c>
      <c r="DG1945" s="2">
        <v>0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25</v>
      </c>
      <c r="EF1945" s="2">
        <v>0</v>
      </c>
      <c r="EG1945" s="2">
        <v>0</v>
      </c>
      <c r="EH1945" s="2">
        <v>0</v>
      </c>
      <c r="EI1945" s="2">
        <v>0</v>
      </c>
      <c r="EJ1945" s="2">
        <v>0</v>
      </c>
      <c r="EK1945" s="2">
        <v>0</v>
      </c>
      <c r="EL1945" s="2">
        <v>0</v>
      </c>
      <c r="EM1945" s="2">
        <v>0</v>
      </c>
      <c r="EN1945" s="2">
        <v>0</v>
      </c>
      <c r="EO1945" s="2">
        <v>0</v>
      </c>
      <c r="EP1945" s="2">
        <v>0</v>
      </c>
      <c r="EQ1945" s="2">
        <v>0</v>
      </c>
      <c r="ER1945" s="2">
        <v>0</v>
      </c>
      <c r="ES1945" s="2">
        <v>0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s="2">
        <v>0</v>
      </c>
      <c r="EZ1945" s="2">
        <v>0</v>
      </c>
      <c r="FA1945" s="2">
        <v>0</v>
      </c>
      <c r="FB1945" s="2">
        <v>0</v>
      </c>
      <c r="FC1945" s="2">
        <v>10</v>
      </c>
      <c r="FD1945" s="2">
        <v>0</v>
      </c>
      <c r="FE1945" s="2">
        <v>0</v>
      </c>
      <c r="FF1945" s="2">
        <v>0</v>
      </c>
      <c r="FG1945" s="2">
        <v>0</v>
      </c>
      <c r="FH1945" s="2">
        <v>0</v>
      </c>
      <c r="FI1945" s="2">
        <v>0</v>
      </c>
      <c r="FJ1945" s="2">
        <v>0</v>
      </c>
      <c r="FK1945" s="2">
        <v>0</v>
      </c>
      <c r="FL1945" s="2">
        <v>0</v>
      </c>
      <c r="FM1945" s="2">
        <v>0</v>
      </c>
      <c r="FN1945" s="2">
        <v>0</v>
      </c>
      <c r="FO1945" s="2">
        <v>0</v>
      </c>
      <c r="FP1945" s="2">
        <v>0</v>
      </c>
      <c r="FQ1945" s="2">
        <v>0</v>
      </c>
      <c r="FR1945" s="2">
        <v>0</v>
      </c>
      <c r="FS1945" s="2">
        <v>0</v>
      </c>
      <c r="FT1945" s="2">
        <v>0</v>
      </c>
      <c r="FU1945" s="2">
        <v>0</v>
      </c>
      <c r="FV1945" s="2">
        <v>0</v>
      </c>
      <c r="FW1945" s="2">
        <v>0</v>
      </c>
      <c r="FX1945" s="2">
        <v>0</v>
      </c>
      <c r="FY1945" s="2">
        <v>0</v>
      </c>
      <c r="FZ1945" s="2">
        <v>50</v>
      </c>
      <c r="GA1945" s="2">
        <v>0</v>
      </c>
      <c r="GB1945" s="2">
        <v>0</v>
      </c>
      <c r="GC1945" s="2">
        <v>0</v>
      </c>
      <c r="GD1945" s="2">
        <v>85</v>
      </c>
      <c r="GE1945" s="2">
        <v>3</v>
      </c>
      <c r="GF1945" s="2" t="s">
        <v>188</v>
      </c>
    </row>
    <row r="1946" spans="1:188" x14ac:dyDescent="0.7">
      <c r="A1946" s="2">
        <v>1928807</v>
      </c>
      <c r="B1946" s="2" t="s">
        <v>2132</v>
      </c>
      <c r="C1946" s="3">
        <v>41275</v>
      </c>
      <c r="D1946" s="2">
        <v>6</v>
      </c>
      <c r="E1946" s="2">
        <v>3</v>
      </c>
      <c r="F1946" s="2">
        <v>1</v>
      </c>
      <c r="G1946" s="2">
        <v>3</v>
      </c>
      <c r="H1946" s="2">
        <v>1</v>
      </c>
      <c r="I1946" s="2">
        <v>0</v>
      </c>
      <c r="J1946" s="2">
        <v>2</v>
      </c>
      <c r="K1946" s="2">
        <v>0</v>
      </c>
      <c r="L1946" s="2">
        <v>1</v>
      </c>
      <c r="M1946" s="2">
        <v>1</v>
      </c>
      <c r="N1946" s="2">
        <v>0</v>
      </c>
      <c r="O1946" s="2">
        <v>2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1</v>
      </c>
      <c r="AE1946" s="2">
        <v>0</v>
      </c>
      <c r="AF1946" s="2">
        <v>0</v>
      </c>
      <c r="AG1946" s="2">
        <v>0</v>
      </c>
      <c r="AH1946" s="2">
        <v>1</v>
      </c>
      <c r="AI1946" s="2">
        <v>1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0</v>
      </c>
      <c r="AP1946" s="2">
        <v>0</v>
      </c>
      <c r="AQ1946" s="2">
        <v>0</v>
      </c>
      <c r="AR1946" s="2">
        <v>1</v>
      </c>
      <c r="AS1946" s="2">
        <v>0</v>
      </c>
      <c r="AT1946" s="2">
        <v>0</v>
      </c>
      <c r="AU1946" s="2">
        <v>0</v>
      </c>
      <c r="AV1946" s="2">
        <v>1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1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85</v>
      </c>
      <c r="CG1946" s="2">
        <v>60</v>
      </c>
      <c r="CH1946" s="2">
        <v>25</v>
      </c>
      <c r="CI1946" s="2">
        <v>0</v>
      </c>
      <c r="CJ1946" s="2">
        <v>40</v>
      </c>
      <c r="CK1946" s="2">
        <v>0</v>
      </c>
      <c r="CL1946" s="2">
        <v>20</v>
      </c>
      <c r="CM1946" s="2">
        <v>0</v>
      </c>
      <c r="CN1946" s="2">
        <v>25</v>
      </c>
      <c r="CO1946" s="2">
        <v>0</v>
      </c>
      <c r="CP1946" s="2">
        <v>40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2">
        <v>25</v>
      </c>
      <c r="DC1946" s="2">
        <v>0</v>
      </c>
      <c r="DD1946" s="2">
        <v>40</v>
      </c>
      <c r="DE1946" s="2">
        <v>0</v>
      </c>
      <c r="DF1946" s="2">
        <v>20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">
        <v>0</v>
      </c>
      <c r="DX1946" s="2">
        <v>0</v>
      </c>
      <c r="DY1946" s="2">
        <v>0</v>
      </c>
      <c r="DZ1946" s="2">
        <v>0</v>
      </c>
      <c r="EA1946" s="2">
        <v>0</v>
      </c>
      <c r="EB1946" s="2">
        <v>25</v>
      </c>
      <c r="EC1946" s="2">
        <v>0</v>
      </c>
      <c r="ED1946" s="2">
        <v>0</v>
      </c>
      <c r="EE1946" s="2">
        <v>0</v>
      </c>
      <c r="EF1946" s="2">
        <v>0</v>
      </c>
      <c r="EG1946" s="2">
        <v>0</v>
      </c>
      <c r="EH1946" s="2">
        <v>0</v>
      </c>
      <c r="EI1946" s="2">
        <v>0</v>
      </c>
      <c r="EJ1946" s="2">
        <v>0</v>
      </c>
      <c r="EK1946" s="2">
        <v>0</v>
      </c>
      <c r="EL1946" s="2">
        <v>0</v>
      </c>
      <c r="EM1946" s="2">
        <v>0</v>
      </c>
      <c r="EN1946" s="2">
        <v>0</v>
      </c>
      <c r="EO1946" s="2">
        <v>0</v>
      </c>
      <c r="EP1946" s="2">
        <v>0</v>
      </c>
      <c r="EQ1946" s="2">
        <v>0</v>
      </c>
      <c r="ER1946" s="2">
        <v>0</v>
      </c>
      <c r="ES1946" s="2">
        <v>0</v>
      </c>
      <c r="ET1946" s="2">
        <v>0</v>
      </c>
      <c r="EU1946" s="2">
        <v>0</v>
      </c>
      <c r="EV1946" s="2">
        <v>20</v>
      </c>
      <c r="EW1946" s="2">
        <v>0</v>
      </c>
      <c r="EX1946" s="2">
        <v>0</v>
      </c>
      <c r="EY1946" s="2">
        <v>0</v>
      </c>
      <c r="EZ1946" s="2">
        <v>0</v>
      </c>
      <c r="FA1946" s="2">
        <v>0</v>
      </c>
      <c r="FB1946" s="2">
        <v>0</v>
      </c>
      <c r="FC1946" s="2">
        <v>0</v>
      </c>
      <c r="FD1946" s="2">
        <v>0</v>
      </c>
      <c r="FE1946" s="2">
        <v>20</v>
      </c>
      <c r="FF1946" s="2">
        <v>0</v>
      </c>
      <c r="FG1946" s="2">
        <v>0</v>
      </c>
      <c r="FH1946" s="2">
        <v>0</v>
      </c>
      <c r="FI1946" s="2">
        <v>0</v>
      </c>
      <c r="FJ1946" s="2">
        <v>0</v>
      </c>
      <c r="FK1946" s="2">
        <v>0</v>
      </c>
      <c r="FL1946" s="2">
        <v>0</v>
      </c>
      <c r="FM1946" s="2">
        <v>0</v>
      </c>
      <c r="FN1946" s="2">
        <v>0</v>
      </c>
      <c r="FO1946" s="2">
        <v>0</v>
      </c>
      <c r="FP1946" s="2">
        <v>0</v>
      </c>
      <c r="FQ1946" s="2">
        <v>0</v>
      </c>
      <c r="FR1946" s="2">
        <v>0</v>
      </c>
      <c r="FS1946" s="2">
        <v>0</v>
      </c>
      <c r="FT1946" s="2">
        <v>20</v>
      </c>
      <c r="FU1946" s="2">
        <v>0</v>
      </c>
      <c r="FV1946" s="2">
        <v>0</v>
      </c>
      <c r="FW1946" s="2">
        <v>0</v>
      </c>
      <c r="FX1946" s="2">
        <v>0</v>
      </c>
      <c r="FY1946" s="2">
        <v>0</v>
      </c>
      <c r="FZ1946" s="2">
        <v>0</v>
      </c>
      <c r="GA1946" s="2">
        <v>0</v>
      </c>
      <c r="GB1946" s="2">
        <v>0</v>
      </c>
      <c r="GC1946" s="2">
        <v>0</v>
      </c>
      <c r="GD1946" s="2">
        <v>85</v>
      </c>
      <c r="GE1946" s="2">
        <v>4</v>
      </c>
      <c r="GF1946" s="2" t="s">
        <v>188</v>
      </c>
    </row>
    <row r="1947" spans="1:188" x14ac:dyDescent="0.7">
      <c r="A1947" s="2">
        <v>1929086</v>
      </c>
      <c r="B1947" s="2" t="s">
        <v>2133</v>
      </c>
      <c r="C1947" s="3">
        <v>41275</v>
      </c>
      <c r="D1947" s="2">
        <v>6</v>
      </c>
      <c r="E1947" s="2">
        <v>3</v>
      </c>
      <c r="F1947" s="2">
        <v>1</v>
      </c>
      <c r="G1947" s="2">
        <v>3</v>
      </c>
      <c r="H1947" s="2">
        <v>1</v>
      </c>
      <c r="I1947" s="2">
        <v>0</v>
      </c>
      <c r="J1947" s="2">
        <v>1</v>
      </c>
      <c r="K1947" s="2">
        <v>0</v>
      </c>
      <c r="L1947" s="2">
        <v>1</v>
      </c>
      <c r="M1947" s="2">
        <v>1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1</v>
      </c>
      <c r="AE1947" s="2">
        <v>0</v>
      </c>
      <c r="AF1947" s="2">
        <v>0</v>
      </c>
      <c r="AG1947" s="2">
        <v>0</v>
      </c>
      <c r="AH1947" s="2">
        <v>1</v>
      </c>
      <c r="AI1947" s="2">
        <v>1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0</v>
      </c>
      <c r="AP1947" s="2">
        <v>0</v>
      </c>
      <c r="AQ1947" s="2">
        <v>0</v>
      </c>
      <c r="AR1947" s="2">
        <v>1</v>
      </c>
      <c r="AS1947" s="2">
        <v>0</v>
      </c>
      <c r="AT1947" s="2">
        <v>0</v>
      </c>
      <c r="AU1947" s="2">
        <v>0</v>
      </c>
      <c r="AV1947" s="2">
        <v>1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1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50</v>
      </c>
      <c r="CG1947" s="2">
        <v>40</v>
      </c>
      <c r="CH1947" s="2">
        <v>10</v>
      </c>
      <c r="CI1947" s="2">
        <v>0</v>
      </c>
      <c r="CJ1947" s="2">
        <v>20</v>
      </c>
      <c r="CK1947" s="2">
        <v>0</v>
      </c>
      <c r="CL1947" s="2">
        <v>20</v>
      </c>
      <c r="CM1947" s="2">
        <v>0</v>
      </c>
      <c r="CN1947" s="2">
        <v>10</v>
      </c>
      <c r="CO1947" s="2">
        <v>0</v>
      </c>
      <c r="CP1947" s="2">
        <v>20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0</v>
      </c>
      <c r="CW1947" s="2">
        <v>0</v>
      </c>
      <c r="CX1947" s="2">
        <v>0</v>
      </c>
      <c r="CY1947" s="2">
        <v>0</v>
      </c>
      <c r="CZ1947" s="2">
        <v>0</v>
      </c>
      <c r="DA1947" s="2">
        <v>0</v>
      </c>
      <c r="DB1947" s="2">
        <v>10</v>
      </c>
      <c r="DC1947" s="2">
        <v>0</v>
      </c>
      <c r="DD1947" s="2">
        <v>20</v>
      </c>
      <c r="DE1947" s="2">
        <v>0</v>
      </c>
      <c r="DF1947" s="2">
        <v>20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">
        <v>0</v>
      </c>
      <c r="DX1947" s="2">
        <v>0</v>
      </c>
      <c r="DY1947" s="2">
        <v>10</v>
      </c>
      <c r="DZ1947" s="2">
        <v>0</v>
      </c>
      <c r="EA1947" s="2">
        <v>0</v>
      </c>
      <c r="EB1947" s="2">
        <v>0</v>
      </c>
      <c r="EC1947" s="2">
        <v>0</v>
      </c>
      <c r="ED1947" s="2">
        <v>0</v>
      </c>
      <c r="EE1947" s="2">
        <v>0</v>
      </c>
      <c r="EF1947" s="2">
        <v>0</v>
      </c>
      <c r="EG1947" s="2">
        <v>0</v>
      </c>
      <c r="EH1947" s="2">
        <v>0</v>
      </c>
      <c r="EI1947" s="2">
        <v>0</v>
      </c>
      <c r="EJ1947" s="2">
        <v>0</v>
      </c>
      <c r="EK1947" s="2">
        <v>0</v>
      </c>
      <c r="EL1947" s="2">
        <v>0</v>
      </c>
      <c r="EM1947" s="2">
        <v>0</v>
      </c>
      <c r="EN1947" s="2">
        <v>0</v>
      </c>
      <c r="EO1947" s="2">
        <v>0</v>
      </c>
      <c r="EP1947" s="2">
        <v>0</v>
      </c>
      <c r="EQ1947" s="2">
        <v>0</v>
      </c>
      <c r="ER1947" s="2">
        <v>0</v>
      </c>
      <c r="ES1947" s="2">
        <v>0</v>
      </c>
      <c r="ET1947" s="2">
        <v>0</v>
      </c>
      <c r="EU1947" s="2">
        <v>0</v>
      </c>
      <c r="EV1947" s="2">
        <v>20</v>
      </c>
      <c r="EW1947" s="2">
        <v>0</v>
      </c>
      <c r="EX1947" s="2">
        <v>0</v>
      </c>
      <c r="EY1947" s="2">
        <v>0</v>
      </c>
      <c r="EZ1947" s="2">
        <v>0</v>
      </c>
      <c r="FA1947" s="2">
        <v>0</v>
      </c>
      <c r="FB1947" s="2">
        <v>0</v>
      </c>
      <c r="FC1947" s="2">
        <v>0</v>
      </c>
      <c r="FD1947" s="2">
        <v>0</v>
      </c>
      <c r="FE1947" s="2">
        <v>0</v>
      </c>
      <c r="FF1947" s="2">
        <v>0</v>
      </c>
      <c r="FG1947" s="2">
        <v>0</v>
      </c>
      <c r="FH1947" s="2">
        <v>0</v>
      </c>
      <c r="FI1947" s="2">
        <v>0</v>
      </c>
      <c r="FJ1947" s="2">
        <v>0</v>
      </c>
      <c r="FK1947" s="2">
        <v>0</v>
      </c>
      <c r="FL1947" s="2">
        <v>0</v>
      </c>
      <c r="FM1947" s="2">
        <v>0</v>
      </c>
      <c r="FN1947" s="2">
        <v>0</v>
      </c>
      <c r="FO1947" s="2">
        <v>0</v>
      </c>
      <c r="FP1947" s="2">
        <v>0</v>
      </c>
      <c r="FQ1947" s="2">
        <v>0</v>
      </c>
      <c r="FR1947" s="2">
        <v>0</v>
      </c>
      <c r="FS1947" s="2">
        <v>0</v>
      </c>
      <c r="FT1947" s="2">
        <v>0</v>
      </c>
      <c r="FU1947" s="2">
        <v>0</v>
      </c>
      <c r="FV1947" s="2">
        <v>0</v>
      </c>
      <c r="FW1947" s="2">
        <v>0</v>
      </c>
      <c r="FX1947" s="2">
        <v>0</v>
      </c>
      <c r="FY1947" s="2">
        <v>0</v>
      </c>
      <c r="FZ1947" s="2">
        <v>20</v>
      </c>
      <c r="GA1947" s="2">
        <v>0</v>
      </c>
      <c r="GB1947" s="2">
        <v>0</v>
      </c>
      <c r="GC1947" s="2">
        <v>0</v>
      </c>
      <c r="GD1947" s="2">
        <v>50</v>
      </c>
      <c r="GE1947" s="2">
        <v>3</v>
      </c>
      <c r="GF1947" s="2" t="s">
        <v>188</v>
      </c>
    </row>
    <row r="1948" spans="1:188" x14ac:dyDescent="0.7">
      <c r="A1948" s="2">
        <v>1929168</v>
      </c>
      <c r="B1948" s="2" t="s">
        <v>2134</v>
      </c>
      <c r="C1948" s="3">
        <v>41275</v>
      </c>
      <c r="D1948" s="2">
        <v>6</v>
      </c>
      <c r="E1948" s="2">
        <v>3</v>
      </c>
      <c r="F1948" s="2">
        <v>1</v>
      </c>
      <c r="G1948" s="2">
        <v>3</v>
      </c>
      <c r="H1948" s="2">
        <v>1</v>
      </c>
      <c r="I1948" s="2">
        <v>0</v>
      </c>
      <c r="J1948" s="2">
        <v>2</v>
      </c>
      <c r="K1948" s="2">
        <v>0</v>
      </c>
      <c r="L1948" s="2">
        <v>1</v>
      </c>
      <c r="M1948" s="2">
        <v>1</v>
      </c>
      <c r="N1948" s="2">
        <v>0</v>
      </c>
      <c r="O1948" s="2">
        <v>2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1</v>
      </c>
      <c r="AE1948" s="2">
        <v>0</v>
      </c>
      <c r="AF1948" s="2">
        <v>0</v>
      </c>
      <c r="AG1948" s="2">
        <v>0</v>
      </c>
      <c r="AH1948" s="2">
        <v>1</v>
      </c>
      <c r="AI1948" s="2">
        <v>1</v>
      </c>
      <c r="AJ1948" s="2">
        <v>0</v>
      </c>
      <c r="AK1948" s="2">
        <v>0</v>
      </c>
      <c r="AL1948" s="2">
        <v>0</v>
      </c>
      <c r="AM1948" s="2">
        <v>0</v>
      </c>
      <c r="AN1948" s="2">
        <v>1</v>
      </c>
      <c r="AO1948" s="2">
        <v>0</v>
      </c>
      <c r="AP1948" s="2">
        <v>0</v>
      </c>
      <c r="AQ1948" s="2">
        <v>0</v>
      </c>
      <c r="AR1948" s="2">
        <v>1</v>
      </c>
      <c r="AS1948" s="2">
        <v>0</v>
      </c>
      <c r="AT1948" s="2">
        <v>0</v>
      </c>
      <c r="AU1948" s="2">
        <v>0</v>
      </c>
      <c r="AV1948" s="2">
        <v>1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1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70</v>
      </c>
      <c r="CG1948" s="2">
        <v>60</v>
      </c>
      <c r="CH1948" s="2">
        <v>10</v>
      </c>
      <c r="CI1948" s="2">
        <v>0</v>
      </c>
      <c r="CJ1948" s="2">
        <v>35</v>
      </c>
      <c r="CK1948" s="2">
        <v>0</v>
      </c>
      <c r="CL1948" s="2">
        <v>25</v>
      </c>
      <c r="CM1948" s="2">
        <v>0</v>
      </c>
      <c r="CN1948" s="2">
        <v>10</v>
      </c>
      <c r="CO1948" s="2">
        <v>0</v>
      </c>
      <c r="CP1948" s="2">
        <v>35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0</v>
      </c>
      <c r="CW1948" s="2">
        <v>0</v>
      </c>
      <c r="CX1948" s="2">
        <v>0</v>
      </c>
      <c r="CY1948" s="2">
        <v>0</v>
      </c>
      <c r="CZ1948" s="2">
        <v>0</v>
      </c>
      <c r="DA1948" s="2">
        <v>0</v>
      </c>
      <c r="DB1948" s="2">
        <v>10</v>
      </c>
      <c r="DC1948" s="2">
        <v>0</v>
      </c>
      <c r="DD1948" s="2">
        <v>35</v>
      </c>
      <c r="DE1948" s="2">
        <v>0</v>
      </c>
      <c r="DF1948" s="2">
        <v>25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  <c r="DX1948" s="2">
        <v>0</v>
      </c>
      <c r="DY1948" s="2">
        <v>0</v>
      </c>
      <c r="DZ1948" s="2">
        <v>0</v>
      </c>
      <c r="EA1948" s="2">
        <v>0</v>
      </c>
      <c r="EB1948" s="2">
        <v>10</v>
      </c>
      <c r="EC1948" s="2">
        <v>0</v>
      </c>
      <c r="ED1948" s="2">
        <v>0</v>
      </c>
      <c r="EE1948" s="2">
        <v>0</v>
      </c>
      <c r="EF1948" s="2">
        <v>0</v>
      </c>
      <c r="EG1948" s="2">
        <v>0</v>
      </c>
      <c r="EH1948" s="2">
        <v>0</v>
      </c>
      <c r="EI1948" s="2">
        <v>0</v>
      </c>
      <c r="EJ1948" s="2">
        <v>0</v>
      </c>
      <c r="EK1948" s="2">
        <v>0</v>
      </c>
      <c r="EL1948" s="2">
        <v>0</v>
      </c>
      <c r="EM1948" s="2">
        <v>0</v>
      </c>
      <c r="EN1948" s="2">
        <v>0</v>
      </c>
      <c r="EO1948" s="2">
        <v>0</v>
      </c>
      <c r="EP1948" s="2">
        <v>0</v>
      </c>
      <c r="EQ1948" s="2">
        <v>0</v>
      </c>
      <c r="ER1948" s="2">
        <v>0</v>
      </c>
      <c r="ES1948" s="2">
        <v>0</v>
      </c>
      <c r="ET1948" s="2">
        <v>0</v>
      </c>
      <c r="EU1948" s="2">
        <v>10</v>
      </c>
      <c r="EV1948" s="2">
        <v>0</v>
      </c>
      <c r="EW1948" s="2">
        <v>0</v>
      </c>
      <c r="EX1948" s="2">
        <v>0</v>
      </c>
      <c r="EY1948" s="2">
        <v>0</v>
      </c>
      <c r="EZ1948" s="2">
        <v>0</v>
      </c>
      <c r="FA1948" s="2">
        <v>25</v>
      </c>
      <c r="FB1948" s="2">
        <v>0</v>
      </c>
      <c r="FC1948" s="2">
        <v>0</v>
      </c>
      <c r="FD1948" s="2">
        <v>0</v>
      </c>
      <c r="FE1948" s="2">
        <v>0</v>
      </c>
      <c r="FF1948" s="2">
        <v>0</v>
      </c>
      <c r="FG1948" s="2">
        <v>0</v>
      </c>
      <c r="FH1948" s="2">
        <v>0</v>
      </c>
      <c r="FI1948" s="2">
        <v>0</v>
      </c>
      <c r="FJ1948" s="2">
        <v>0</v>
      </c>
      <c r="FK1948" s="2">
        <v>0</v>
      </c>
      <c r="FL1948" s="2">
        <v>0</v>
      </c>
      <c r="FM1948" s="2">
        <v>0</v>
      </c>
      <c r="FN1948" s="2">
        <v>0</v>
      </c>
      <c r="FO1948" s="2">
        <v>0</v>
      </c>
      <c r="FP1948" s="2">
        <v>0</v>
      </c>
      <c r="FQ1948" s="2">
        <v>0</v>
      </c>
      <c r="FR1948" s="2">
        <v>0</v>
      </c>
      <c r="FS1948" s="2">
        <v>0</v>
      </c>
      <c r="FT1948" s="2">
        <v>0</v>
      </c>
      <c r="FU1948" s="2">
        <v>0</v>
      </c>
      <c r="FV1948" s="2">
        <v>0</v>
      </c>
      <c r="FW1948" s="2">
        <v>0</v>
      </c>
      <c r="FX1948" s="2">
        <v>0</v>
      </c>
      <c r="FY1948" s="2">
        <v>0</v>
      </c>
      <c r="FZ1948" s="2">
        <v>0</v>
      </c>
      <c r="GA1948" s="2">
        <v>0</v>
      </c>
      <c r="GB1948" s="2">
        <v>0</v>
      </c>
      <c r="GC1948" s="2">
        <v>25</v>
      </c>
      <c r="GD1948" s="2">
        <v>70</v>
      </c>
      <c r="GE1948" s="2">
        <v>4</v>
      </c>
      <c r="GF1948" s="2" t="s">
        <v>188</v>
      </c>
    </row>
    <row r="1949" spans="1:188" x14ac:dyDescent="0.7">
      <c r="A1949" s="2">
        <v>1930163</v>
      </c>
      <c r="B1949" s="2" t="s">
        <v>2135</v>
      </c>
      <c r="C1949" s="3">
        <v>41640</v>
      </c>
      <c r="D1949" s="2">
        <v>5</v>
      </c>
      <c r="E1949" s="2">
        <v>3</v>
      </c>
      <c r="F1949" s="2">
        <v>1</v>
      </c>
      <c r="G1949" s="2">
        <v>3</v>
      </c>
      <c r="H1949" s="2">
        <v>0</v>
      </c>
      <c r="I1949" s="2">
        <v>1</v>
      </c>
      <c r="J1949" s="2">
        <v>0</v>
      </c>
      <c r="K1949" s="2">
        <v>1</v>
      </c>
      <c r="L1949" s="2">
        <v>0</v>
      </c>
      <c r="M1949" s="2">
        <v>1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1</v>
      </c>
      <c r="AI1949" s="2">
        <v>1</v>
      </c>
      <c r="AJ1949" s="2">
        <v>0</v>
      </c>
      <c r="AK1949" s="2">
        <v>0</v>
      </c>
      <c r="AL1949" s="2">
        <v>0</v>
      </c>
      <c r="AM1949" s="2">
        <v>0</v>
      </c>
      <c r="AN1949" s="2">
        <v>1</v>
      </c>
      <c r="AO1949" s="2">
        <v>0</v>
      </c>
      <c r="AP1949" s="2">
        <v>0</v>
      </c>
      <c r="AQ1949" s="2">
        <v>0</v>
      </c>
      <c r="AR1949" s="2">
        <v>1</v>
      </c>
      <c r="AS1949" s="2">
        <v>0</v>
      </c>
      <c r="AT1949" s="2">
        <v>0</v>
      </c>
      <c r="AU1949" s="2">
        <v>0</v>
      </c>
      <c r="AV1949" s="2">
        <v>1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90</v>
      </c>
      <c r="CG1949" s="2">
        <v>90</v>
      </c>
      <c r="CH1949" s="2">
        <v>0</v>
      </c>
      <c r="CI1949" s="2">
        <v>50</v>
      </c>
      <c r="CJ1949" s="2">
        <v>0</v>
      </c>
      <c r="CK1949" s="2">
        <v>40</v>
      </c>
      <c r="CL1949" s="2">
        <v>0</v>
      </c>
      <c r="CM1949" s="2">
        <v>0</v>
      </c>
      <c r="CN1949" s="2">
        <v>0</v>
      </c>
      <c r="CO1949" s="2">
        <v>50</v>
      </c>
      <c r="CP1949" s="2">
        <v>0</v>
      </c>
      <c r="CQ1949" s="2">
        <v>40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0</v>
      </c>
      <c r="CX1949" s="2">
        <v>0</v>
      </c>
      <c r="CY1949" s="2">
        <v>0</v>
      </c>
      <c r="CZ1949" s="2">
        <v>0</v>
      </c>
      <c r="DA1949" s="2">
        <v>0</v>
      </c>
      <c r="DB1949" s="2">
        <v>50</v>
      </c>
      <c r="DC1949" s="2">
        <v>0</v>
      </c>
      <c r="DD1949" s="2">
        <v>40</v>
      </c>
      <c r="DE1949" s="2">
        <v>0</v>
      </c>
      <c r="DF1949" s="2">
        <v>50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>
        <v>0</v>
      </c>
      <c r="EJ1949" s="2">
        <v>0</v>
      </c>
      <c r="EK1949" s="2">
        <v>0</v>
      </c>
      <c r="EL1949" s="2">
        <v>0</v>
      </c>
      <c r="EM1949" s="2">
        <v>0</v>
      </c>
      <c r="EN1949" s="2">
        <v>50</v>
      </c>
      <c r="EO1949" s="2">
        <v>0</v>
      </c>
      <c r="EP1949" s="2">
        <v>0</v>
      </c>
      <c r="EQ1949" s="2">
        <v>0</v>
      </c>
      <c r="ER1949" s="2">
        <v>0</v>
      </c>
      <c r="ES1949" s="2">
        <v>0</v>
      </c>
      <c r="ET1949" s="2">
        <v>0</v>
      </c>
      <c r="EU1949" s="2">
        <v>0</v>
      </c>
      <c r="EV1949" s="2">
        <v>0</v>
      </c>
      <c r="EW1949" s="2">
        <v>0</v>
      </c>
      <c r="EX1949" s="2">
        <v>0</v>
      </c>
      <c r="EY1949" s="2">
        <v>0</v>
      </c>
      <c r="EZ1949" s="2">
        <v>0</v>
      </c>
      <c r="FA1949" s="2">
        <v>0</v>
      </c>
      <c r="FB1949" s="2">
        <v>0</v>
      </c>
      <c r="FC1949" s="2">
        <v>0</v>
      </c>
      <c r="FD1949" s="2">
        <v>0</v>
      </c>
      <c r="FE1949" s="2">
        <v>0</v>
      </c>
      <c r="FF1949" s="2">
        <v>0</v>
      </c>
      <c r="FG1949" s="2">
        <v>0</v>
      </c>
      <c r="FH1949" s="2">
        <v>0</v>
      </c>
      <c r="FI1949" s="2">
        <v>0</v>
      </c>
      <c r="FJ1949" s="2">
        <v>0</v>
      </c>
      <c r="FK1949" s="2">
        <v>0</v>
      </c>
      <c r="FL1949" s="2">
        <v>0</v>
      </c>
      <c r="FM1949" s="2">
        <v>0</v>
      </c>
      <c r="FN1949" s="2">
        <v>0</v>
      </c>
      <c r="FO1949" s="2">
        <v>40</v>
      </c>
      <c r="FP1949" s="2">
        <v>0</v>
      </c>
      <c r="FQ1949" s="2">
        <v>0</v>
      </c>
      <c r="FR1949" s="2">
        <v>0</v>
      </c>
      <c r="FS1949" s="2">
        <v>0</v>
      </c>
      <c r="FT1949" s="2">
        <v>0</v>
      </c>
      <c r="FU1949" s="2">
        <v>0</v>
      </c>
      <c r="FV1949" s="2">
        <v>0</v>
      </c>
      <c r="FW1949" s="2">
        <v>0</v>
      </c>
      <c r="FX1949" s="2">
        <v>0</v>
      </c>
      <c r="FY1949" s="2">
        <v>0</v>
      </c>
      <c r="FZ1949" s="2">
        <v>0</v>
      </c>
      <c r="GA1949" s="2">
        <v>0</v>
      </c>
      <c r="GB1949" s="2">
        <v>0</v>
      </c>
      <c r="GC1949" s="2">
        <v>0</v>
      </c>
      <c r="GD1949" s="2">
        <v>90</v>
      </c>
      <c r="GE1949" s="2">
        <v>2</v>
      </c>
      <c r="GF1949" s="2" t="s">
        <v>188</v>
      </c>
    </row>
    <row r="1950" spans="1:188" x14ac:dyDescent="0.7">
      <c r="A1950" s="2">
        <v>1931793</v>
      </c>
      <c r="B1950" s="2" t="s">
        <v>2136</v>
      </c>
      <c r="C1950" s="3">
        <v>41640</v>
      </c>
      <c r="D1950" s="2">
        <v>5</v>
      </c>
      <c r="E1950" s="2">
        <v>3</v>
      </c>
      <c r="F1950" s="2">
        <v>1</v>
      </c>
      <c r="G1950" s="2">
        <v>3</v>
      </c>
      <c r="H1950" s="2">
        <v>0</v>
      </c>
      <c r="I1950" s="2">
        <v>2</v>
      </c>
      <c r="J1950" s="2">
        <v>0</v>
      </c>
      <c r="K1950" s="2">
        <v>1</v>
      </c>
      <c r="L1950" s="2">
        <v>0</v>
      </c>
      <c r="M1950" s="2">
        <v>2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1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1</v>
      </c>
      <c r="AI1950" s="2">
        <v>1</v>
      </c>
      <c r="AJ1950" s="2">
        <v>0</v>
      </c>
      <c r="AK1950" s="2">
        <v>0</v>
      </c>
      <c r="AL1950" s="2">
        <v>0</v>
      </c>
      <c r="AM1950" s="2">
        <v>0</v>
      </c>
      <c r="AN1950" s="2">
        <v>1</v>
      </c>
      <c r="AO1950" s="2">
        <v>0</v>
      </c>
      <c r="AP1950" s="2">
        <v>0</v>
      </c>
      <c r="AQ1950" s="2">
        <v>0</v>
      </c>
      <c r="AR1950" s="2">
        <v>1</v>
      </c>
      <c r="AS1950" s="2">
        <v>0</v>
      </c>
      <c r="AT1950" s="2">
        <v>0</v>
      </c>
      <c r="AU1950" s="2">
        <v>0</v>
      </c>
      <c r="AV1950" s="2">
        <v>1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250</v>
      </c>
      <c r="CG1950" s="2">
        <v>199</v>
      </c>
      <c r="CH1950" s="2">
        <v>0</v>
      </c>
      <c r="CI1950" s="2">
        <v>150</v>
      </c>
      <c r="CJ1950" s="2">
        <v>0</v>
      </c>
      <c r="CK1950" s="2">
        <v>100</v>
      </c>
      <c r="CL1950" s="2">
        <v>0</v>
      </c>
      <c r="CM1950" s="2">
        <v>0</v>
      </c>
      <c r="CN1950" s="2">
        <v>0</v>
      </c>
      <c r="CO1950" s="2">
        <v>150</v>
      </c>
      <c r="CP1950" s="2">
        <v>0</v>
      </c>
      <c r="CQ1950" s="2">
        <v>100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  <c r="CY1950" s="2">
        <v>0</v>
      </c>
      <c r="CZ1950" s="2">
        <v>0</v>
      </c>
      <c r="DA1950" s="2">
        <v>0</v>
      </c>
      <c r="DB1950" s="2">
        <v>150</v>
      </c>
      <c r="DC1950" s="2">
        <v>0</v>
      </c>
      <c r="DD1950" s="2">
        <v>100</v>
      </c>
      <c r="DE1950" s="2">
        <v>0</v>
      </c>
      <c r="DF1950" s="2">
        <v>99</v>
      </c>
      <c r="DG1950" s="2">
        <v>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0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0</v>
      </c>
      <c r="EF1950" s="2">
        <v>0</v>
      </c>
      <c r="EG1950" s="2">
        <v>0</v>
      </c>
      <c r="EH1950" s="2">
        <v>0</v>
      </c>
      <c r="EI1950" s="2">
        <v>100</v>
      </c>
      <c r="EJ1950" s="2">
        <v>0</v>
      </c>
      <c r="EK1950" s="2">
        <v>0</v>
      </c>
      <c r="EL1950" s="2">
        <v>0</v>
      </c>
      <c r="EM1950" s="2">
        <v>0</v>
      </c>
      <c r="EN1950" s="2">
        <v>0</v>
      </c>
      <c r="EO1950" s="2">
        <v>0</v>
      </c>
      <c r="EP1950" s="2">
        <v>50</v>
      </c>
      <c r="EQ1950" s="2">
        <v>0</v>
      </c>
      <c r="ER1950" s="2">
        <v>0</v>
      </c>
      <c r="ES1950" s="2">
        <v>0</v>
      </c>
      <c r="ET1950" s="2">
        <v>0</v>
      </c>
      <c r="EU1950" s="2">
        <v>0</v>
      </c>
      <c r="EV1950" s="2">
        <v>0</v>
      </c>
      <c r="EW1950" s="2">
        <v>0</v>
      </c>
      <c r="EX1950" s="2">
        <v>0</v>
      </c>
      <c r="EY1950" s="2">
        <v>0</v>
      </c>
      <c r="EZ1950" s="2">
        <v>0</v>
      </c>
      <c r="FA1950" s="2">
        <v>0</v>
      </c>
      <c r="FB1950" s="2">
        <v>0</v>
      </c>
      <c r="FC1950" s="2">
        <v>0</v>
      </c>
      <c r="FD1950" s="2">
        <v>0</v>
      </c>
      <c r="FE1950" s="2">
        <v>0</v>
      </c>
      <c r="FF1950" s="2">
        <v>0</v>
      </c>
      <c r="FG1950" s="2">
        <v>0</v>
      </c>
      <c r="FH1950" s="2">
        <v>0</v>
      </c>
      <c r="FI1950" s="2">
        <v>0</v>
      </c>
      <c r="FJ1950" s="2">
        <v>0</v>
      </c>
      <c r="FK1950" s="2">
        <v>0</v>
      </c>
      <c r="FL1950" s="2">
        <v>0</v>
      </c>
      <c r="FM1950" s="2">
        <v>0</v>
      </c>
      <c r="FN1950" s="2">
        <v>100</v>
      </c>
      <c r="FO1950" s="2">
        <v>0</v>
      </c>
      <c r="FP1950" s="2">
        <v>0</v>
      </c>
      <c r="FQ1950" s="2">
        <v>0</v>
      </c>
      <c r="FR1950" s="2">
        <v>0</v>
      </c>
      <c r="FS1950" s="2">
        <v>0</v>
      </c>
      <c r="FT1950" s="2">
        <v>0</v>
      </c>
      <c r="FU1950" s="2">
        <v>0</v>
      </c>
      <c r="FV1950" s="2">
        <v>0</v>
      </c>
      <c r="FW1950" s="2">
        <v>0</v>
      </c>
      <c r="FX1950" s="2">
        <v>0</v>
      </c>
      <c r="FY1950" s="2">
        <v>0</v>
      </c>
      <c r="FZ1950" s="2">
        <v>0</v>
      </c>
      <c r="GA1950" s="2">
        <v>0</v>
      </c>
      <c r="GB1950" s="2">
        <v>0</v>
      </c>
      <c r="GC1950" s="2">
        <v>0</v>
      </c>
      <c r="GD1950" s="2">
        <v>250</v>
      </c>
      <c r="GE1950" s="2">
        <v>3</v>
      </c>
      <c r="GF1950" s="2" t="s">
        <v>188</v>
      </c>
    </row>
    <row r="1951" spans="1:188" x14ac:dyDescent="0.7">
      <c r="A1951" s="2">
        <v>1932008</v>
      </c>
      <c r="B1951" s="2" t="s">
        <v>2137</v>
      </c>
      <c r="C1951" s="3">
        <v>41275</v>
      </c>
      <c r="D1951" s="2">
        <v>6</v>
      </c>
      <c r="E1951" s="2">
        <v>4</v>
      </c>
      <c r="F1951" s="2">
        <v>2</v>
      </c>
      <c r="G1951" s="2">
        <v>4</v>
      </c>
      <c r="H1951" s="2">
        <v>1</v>
      </c>
      <c r="I1951" s="2">
        <v>0</v>
      </c>
      <c r="J1951" s="2">
        <v>1</v>
      </c>
      <c r="K1951" s="2">
        <v>0</v>
      </c>
      <c r="L1951" s="2">
        <v>1</v>
      </c>
      <c r="M1951" s="2">
        <v>1</v>
      </c>
      <c r="N1951" s="2">
        <v>0</v>
      </c>
      <c r="O1951" s="2">
        <v>1</v>
      </c>
      <c r="P1951" s="2">
        <v>0</v>
      </c>
      <c r="Q1951" s="2">
        <v>1</v>
      </c>
      <c r="R1951" s="2">
        <v>0</v>
      </c>
      <c r="S1951" s="2">
        <v>0</v>
      </c>
      <c r="T1951" s="2">
        <v>0</v>
      </c>
      <c r="U1951" s="2">
        <v>0</v>
      </c>
      <c r="V1951" s="2">
        <v>1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1</v>
      </c>
      <c r="AI1951" s="2">
        <v>1</v>
      </c>
      <c r="AJ1951" s="2">
        <v>0</v>
      </c>
      <c r="AK1951" s="2">
        <v>0</v>
      </c>
      <c r="AL1951" s="2">
        <v>0</v>
      </c>
      <c r="AM1951" s="2">
        <v>0</v>
      </c>
      <c r="AN1951" s="2">
        <v>1</v>
      </c>
      <c r="AO1951" s="2">
        <v>0</v>
      </c>
      <c r="AP1951" s="2">
        <v>0</v>
      </c>
      <c r="AQ1951" s="2">
        <v>0</v>
      </c>
      <c r="AR1951" s="2">
        <v>1</v>
      </c>
      <c r="AS1951" s="2">
        <v>0</v>
      </c>
      <c r="AT1951" s="2">
        <v>0</v>
      </c>
      <c r="AU1951" s="2">
        <v>0</v>
      </c>
      <c r="AV1951" s="2">
        <v>1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1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40</v>
      </c>
      <c r="CG1951" s="2">
        <v>65</v>
      </c>
      <c r="CH1951" s="2">
        <v>25</v>
      </c>
      <c r="CI1951" s="2">
        <v>0</v>
      </c>
      <c r="CJ1951" s="2">
        <v>15</v>
      </c>
      <c r="CK1951" s="2">
        <v>0</v>
      </c>
      <c r="CL1951" s="2">
        <v>50</v>
      </c>
      <c r="CM1951" s="2">
        <v>0</v>
      </c>
      <c r="CN1951" s="2">
        <v>25</v>
      </c>
      <c r="CO1951" s="2">
        <v>0</v>
      </c>
      <c r="CP1951" s="2">
        <v>15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0</v>
      </c>
      <c r="DB1951" s="2">
        <v>25</v>
      </c>
      <c r="DC1951" s="2">
        <v>0</v>
      </c>
      <c r="DD1951" s="2">
        <v>15</v>
      </c>
      <c r="DE1951" s="2">
        <v>0</v>
      </c>
      <c r="DF1951" s="2">
        <v>50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  <c r="DX1951" s="2">
        <v>0</v>
      </c>
      <c r="DY1951" s="2">
        <v>0</v>
      </c>
      <c r="DZ1951" s="2">
        <v>0</v>
      </c>
      <c r="EA1951" s="2">
        <v>0</v>
      </c>
      <c r="EB1951" s="2">
        <v>0</v>
      </c>
      <c r="EC1951" s="2">
        <v>0</v>
      </c>
      <c r="ED1951" s="2">
        <v>25</v>
      </c>
      <c r="EE1951" s="2">
        <v>0</v>
      </c>
      <c r="EF1951" s="2">
        <v>0</v>
      </c>
      <c r="EG1951" s="2">
        <v>0</v>
      </c>
      <c r="EH1951" s="2">
        <v>0</v>
      </c>
      <c r="EI1951" s="2">
        <v>0</v>
      </c>
      <c r="EJ1951" s="2">
        <v>0</v>
      </c>
      <c r="EK1951" s="2">
        <v>0</v>
      </c>
      <c r="EL1951" s="2">
        <v>0</v>
      </c>
      <c r="EM1951" s="2">
        <v>0</v>
      </c>
      <c r="EN1951" s="2">
        <v>0</v>
      </c>
      <c r="EO1951" s="2">
        <v>0</v>
      </c>
      <c r="EP1951" s="2">
        <v>0</v>
      </c>
      <c r="EQ1951" s="2">
        <v>0</v>
      </c>
      <c r="ER1951" s="2">
        <v>0</v>
      </c>
      <c r="ES1951" s="2">
        <v>0</v>
      </c>
      <c r="ET1951" s="2">
        <v>0</v>
      </c>
      <c r="EU1951" s="2">
        <v>0</v>
      </c>
      <c r="EV1951" s="2">
        <v>0</v>
      </c>
      <c r="EW1951" s="2">
        <v>0</v>
      </c>
      <c r="EX1951" s="2">
        <v>0</v>
      </c>
      <c r="EY1951" s="2">
        <v>0</v>
      </c>
      <c r="EZ1951" s="2">
        <v>15</v>
      </c>
      <c r="FA1951" s="2">
        <v>0</v>
      </c>
      <c r="FB1951" s="2">
        <v>0</v>
      </c>
      <c r="FC1951" s="2">
        <v>0</v>
      </c>
      <c r="FD1951" s="2">
        <v>0</v>
      </c>
      <c r="FE1951" s="2">
        <v>0</v>
      </c>
      <c r="FF1951" s="2">
        <v>0</v>
      </c>
      <c r="FG1951" s="2">
        <v>0</v>
      </c>
      <c r="FH1951" s="2">
        <v>0</v>
      </c>
      <c r="FI1951" s="2">
        <v>0</v>
      </c>
      <c r="FJ1951" s="2">
        <v>0</v>
      </c>
      <c r="FK1951" s="2">
        <v>0</v>
      </c>
      <c r="FL1951" s="2">
        <v>0</v>
      </c>
      <c r="FM1951" s="2">
        <v>0</v>
      </c>
      <c r="FN1951" s="2">
        <v>0</v>
      </c>
      <c r="FO1951" s="2">
        <v>0</v>
      </c>
      <c r="FP1951" s="2">
        <v>0</v>
      </c>
      <c r="FQ1951" s="2">
        <v>0</v>
      </c>
      <c r="FR1951" s="2">
        <v>0</v>
      </c>
      <c r="FS1951" s="2">
        <v>0</v>
      </c>
      <c r="FT1951" s="2">
        <v>50</v>
      </c>
      <c r="FU1951" s="2">
        <v>0</v>
      </c>
      <c r="FV1951" s="2">
        <v>0</v>
      </c>
      <c r="FW1951" s="2">
        <v>0</v>
      </c>
      <c r="FX1951" s="2">
        <v>0</v>
      </c>
      <c r="FY1951" s="2">
        <v>0</v>
      </c>
      <c r="FZ1951" s="2">
        <v>0</v>
      </c>
      <c r="GA1951" s="2">
        <v>0</v>
      </c>
      <c r="GB1951" s="2">
        <v>0</v>
      </c>
      <c r="GC1951" s="2">
        <v>0</v>
      </c>
      <c r="GD1951" s="2">
        <v>90</v>
      </c>
      <c r="GE1951" s="2">
        <v>3</v>
      </c>
      <c r="GF1951" s="2" t="s">
        <v>188</v>
      </c>
    </row>
    <row r="1952" spans="1:188" x14ac:dyDescent="0.7">
      <c r="A1952" s="2">
        <v>1932877</v>
      </c>
      <c r="B1952" s="2" t="s">
        <v>2138</v>
      </c>
      <c r="C1952" s="3">
        <v>41640</v>
      </c>
      <c r="D1952" s="2">
        <v>5</v>
      </c>
      <c r="E1952" s="2">
        <v>3</v>
      </c>
      <c r="F1952" s="2">
        <v>1</v>
      </c>
      <c r="G1952" s="2">
        <v>3</v>
      </c>
      <c r="H1952" s="2">
        <v>0</v>
      </c>
      <c r="I1952" s="2">
        <v>2</v>
      </c>
      <c r="J1952" s="2">
        <v>0</v>
      </c>
      <c r="K1952" s="2">
        <v>1</v>
      </c>
      <c r="L1952" s="2">
        <v>0</v>
      </c>
      <c r="M1952" s="2">
        <v>2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1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1</v>
      </c>
      <c r="AI1952" s="2">
        <v>1</v>
      </c>
      <c r="AJ1952" s="2">
        <v>0</v>
      </c>
      <c r="AK1952" s="2">
        <v>0</v>
      </c>
      <c r="AL1952" s="2">
        <v>0</v>
      </c>
      <c r="AM1952" s="2">
        <v>0</v>
      </c>
      <c r="AN1952" s="2">
        <v>1</v>
      </c>
      <c r="AO1952" s="2">
        <v>0</v>
      </c>
      <c r="AP1952" s="2">
        <v>0</v>
      </c>
      <c r="AQ1952" s="2">
        <v>0</v>
      </c>
      <c r="AR1952" s="2">
        <v>1</v>
      </c>
      <c r="AS1952" s="2">
        <v>0</v>
      </c>
      <c r="AT1952" s="2">
        <v>0</v>
      </c>
      <c r="AU1952" s="2">
        <v>0</v>
      </c>
      <c r="AV1952" s="2">
        <v>1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75</v>
      </c>
      <c r="CG1952" s="2">
        <v>50</v>
      </c>
      <c r="CH1952" s="2">
        <v>0</v>
      </c>
      <c r="CI1952" s="2">
        <v>50</v>
      </c>
      <c r="CJ1952" s="2">
        <v>0</v>
      </c>
      <c r="CK1952" s="2">
        <v>25</v>
      </c>
      <c r="CL1952" s="2">
        <v>0</v>
      </c>
      <c r="CM1952" s="2">
        <v>0</v>
      </c>
      <c r="CN1952" s="2">
        <v>0</v>
      </c>
      <c r="CO1952" s="2">
        <v>50</v>
      </c>
      <c r="CP1952" s="2">
        <v>0</v>
      </c>
      <c r="CQ1952" s="2">
        <v>25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  <c r="CY1952" s="2">
        <v>0</v>
      </c>
      <c r="CZ1952" s="2">
        <v>0</v>
      </c>
      <c r="DA1952" s="2">
        <v>0</v>
      </c>
      <c r="DB1952" s="2">
        <v>50</v>
      </c>
      <c r="DC1952" s="2">
        <v>0</v>
      </c>
      <c r="DD1952" s="2">
        <v>25</v>
      </c>
      <c r="DE1952" s="2">
        <v>0</v>
      </c>
      <c r="DF1952" s="2">
        <v>25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25</v>
      </c>
      <c r="EJ1952" s="2">
        <v>0</v>
      </c>
      <c r="EK1952" s="2">
        <v>0</v>
      </c>
      <c r="EL1952" s="2">
        <v>0</v>
      </c>
      <c r="EM1952" s="2">
        <v>0</v>
      </c>
      <c r="EN1952" s="2">
        <v>0</v>
      </c>
      <c r="EO1952" s="2">
        <v>0</v>
      </c>
      <c r="EP1952" s="2">
        <v>0</v>
      </c>
      <c r="EQ1952" s="2">
        <v>25</v>
      </c>
      <c r="ER1952" s="2">
        <v>0</v>
      </c>
      <c r="ES1952" s="2">
        <v>0</v>
      </c>
      <c r="ET1952" s="2">
        <v>0</v>
      </c>
      <c r="EU1952" s="2">
        <v>0</v>
      </c>
      <c r="EV1952" s="2">
        <v>0</v>
      </c>
      <c r="EW1952" s="2">
        <v>0</v>
      </c>
      <c r="EX1952" s="2">
        <v>0</v>
      </c>
      <c r="EY1952" s="2">
        <v>0</v>
      </c>
      <c r="EZ1952" s="2">
        <v>0</v>
      </c>
      <c r="FA1952" s="2">
        <v>0</v>
      </c>
      <c r="FB1952" s="2">
        <v>0</v>
      </c>
      <c r="FC1952" s="2">
        <v>0</v>
      </c>
      <c r="FD1952" s="2">
        <v>0</v>
      </c>
      <c r="FE1952" s="2">
        <v>0</v>
      </c>
      <c r="FF1952" s="2">
        <v>0</v>
      </c>
      <c r="FG1952" s="2">
        <v>0</v>
      </c>
      <c r="FH1952" s="2">
        <v>0</v>
      </c>
      <c r="FI1952" s="2">
        <v>0</v>
      </c>
      <c r="FJ1952" s="2">
        <v>0</v>
      </c>
      <c r="FK1952" s="2">
        <v>0</v>
      </c>
      <c r="FL1952" s="2">
        <v>0</v>
      </c>
      <c r="FM1952" s="2">
        <v>25</v>
      </c>
      <c r="FN1952" s="2">
        <v>0</v>
      </c>
      <c r="FO1952" s="2">
        <v>0</v>
      </c>
      <c r="FP1952" s="2">
        <v>0</v>
      </c>
      <c r="FQ1952" s="2">
        <v>0</v>
      </c>
      <c r="FR1952" s="2">
        <v>0</v>
      </c>
      <c r="FS1952" s="2">
        <v>0</v>
      </c>
      <c r="FT1952" s="2">
        <v>0</v>
      </c>
      <c r="FU1952" s="2">
        <v>0</v>
      </c>
      <c r="FV1952" s="2">
        <v>0</v>
      </c>
      <c r="FW1952" s="2">
        <v>0</v>
      </c>
      <c r="FX1952" s="2">
        <v>0</v>
      </c>
      <c r="FY1952" s="2">
        <v>0</v>
      </c>
      <c r="FZ1952" s="2">
        <v>0</v>
      </c>
      <c r="GA1952" s="2">
        <v>0</v>
      </c>
      <c r="GB1952" s="2">
        <v>0</v>
      </c>
      <c r="GC1952" s="2">
        <v>0</v>
      </c>
      <c r="GD1952" s="2">
        <v>75</v>
      </c>
      <c r="GE1952" s="2">
        <v>3</v>
      </c>
      <c r="GF1952" s="2" t="s">
        <v>188</v>
      </c>
    </row>
    <row r="1953" spans="1:188" x14ac:dyDescent="0.7">
      <c r="A1953" s="2">
        <v>1933730</v>
      </c>
      <c r="B1953" s="2" t="s">
        <v>2139</v>
      </c>
      <c r="C1953" s="3">
        <v>41640</v>
      </c>
      <c r="D1953" s="2">
        <v>5</v>
      </c>
      <c r="E1953" s="2">
        <v>3</v>
      </c>
      <c r="F1953" s="2">
        <v>1</v>
      </c>
      <c r="G1953" s="2">
        <v>3</v>
      </c>
      <c r="H1953" s="2">
        <v>0</v>
      </c>
      <c r="I1953" s="2">
        <v>1</v>
      </c>
      <c r="J1953" s="2">
        <v>0</v>
      </c>
      <c r="K1953" s="2">
        <v>1</v>
      </c>
      <c r="L1953" s="2">
        <v>0</v>
      </c>
      <c r="M1953" s="2">
        <v>1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1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1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>
        <v>0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1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149</v>
      </c>
      <c r="CG1953" s="2">
        <v>124</v>
      </c>
      <c r="CH1953" s="2">
        <v>0</v>
      </c>
      <c r="CI1953" s="2">
        <v>50</v>
      </c>
      <c r="CJ1953" s="2">
        <v>0</v>
      </c>
      <c r="CK1953" s="2">
        <v>99</v>
      </c>
      <c r="CL1953" s="2">
        <v>0</v>
      </c>
      <c r="CM1953" s="2">
        <v>0</v>
      </c>
      <c r="CN1953" s="2">
        <v>0</v>
      </c>
      <c r="CO1953" s="2">
        <v>50</v>
      </c>
      <c r="CP1953" s="2">
        <v>0</v>
      </c>
      <c r="CQ1953" s="2">
        <v>99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  <c r="CY1953" s="2">
        <v>0</v>
      </c>
      <c r="CZ1953" s="2">
        <v>0</v>
      </c>
      <c r="DA1953" s="2">
        <v>0</v>
      </c>
      <c r="DB1953" s="2">
        <v>50</v>
      </c>
      <c r="DC1953" s="2">
        <v>0</v>
      </c>
      <c r="DD1953" s="2">
        <v>99</v>
      </c>
      <c r="DE1953" s="2">
        <v>0</v>
      </c>
      <c r="DF1953" s="2">
        <v>25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  <c r="EC1953" s="2">
        <v>0</v>
      </c>
      <c r="ED1953" s="2">
        <v>0</v>
      </c>
      <c r="EE1953" s="2">
        <v>0</v>
      </c>
      <c r="EF1953" s="2">
        <v>0</v>
      </c>
      <c r="EG1953" s="2">
        <v>0</v>
      </c>
      <c r="EH1953" s="2">
        <v>0</v>
      </c>
      <c r="EI1953" s="2">
        <v>0</v>
      </c>
      <c r="EJ1953" s="2">
        <v>0</v>
      </c>
      <c r="EK1953" s="2">
        <v>0</v>
      </c>
      <c r="EL1953" s="2">
        <v>0</v>
      </c>
      <c r="EM1953" s="2">
        <v>0</v>
      </c>
      <c r="EN1953" s="2">
        <v>0</v>
      </c>
      <c r="EO1953" s="2">
        <v>0</v>
      </c>
      <c r="EP1953" s="2">
        <v>0</v>
      </c>
      <c r="EQ1953" s="2">
        <v>0</v>
      </c>
      <c r="ER1953" s="2">
        <v>0</v>
      </c>
      <c r="ES1953" s="2">
        <v>50</v>
      </c>
      <c r="ET1953" s="2">
        <v>0</v>
      </c>
      <c r="EU1953" s="2">
        <v>0</v>
      </c>
      <c r="EV1953" s="2">
        <v>0</v>
      </c>
      <c r="EW1953" s="2">
        <v>0</v>
      </c>
      <c r="EX1953" s="2">
        <v>0</v>
      </c>
      <c r="EY1953" s="2">
        <v>0</v>
      </c>
      <c r="EZ1953" s="2">
        <v>0</v>
      </c>
      <c r="FA1953" s="2">
        <v>0</v>
      </c>
      <c r="FB1953" s="2">
        <v>0</v>
      </c>
      <c r="FC1953" s="2">
        <v>0</v>
      </c>
      <c r="FD1953" s="2">
        <v>0</v>
      </c>
      <c r="FE1953" s="2">
        <v>0</v>
      </c>
      <c r="FF1953" s="2">
        <v>0</v>
      </c>
      <c r="FG1953" s="2">
        <v>99</v>
      </c>
      <c r="FH1953" s="2">
        <v>0</v>
      </c>
      <c r="FI1953" s="2">
        <v>0</v>
      </c>
      <c r="FJ1953" s="2">
        <v>0</v>
      </c>
      <c r="FK1953" s="2">
        <v>0</v>
      </c>
      <c r="FL1953" s="2">
        <v>0</v>
      </c>
      <c r="FM1953" s="2">
        <v>0</v>
      </c>
      <c r="FN1953" s="2">
        <v>0</v>
      </c>
      <c r="FO1953" s="2">
        <v>0</v>
      </c>
      <c r="FP1953" s="2">
        <v>0</v>
      </c>
      <c r="FQ1953" s="2">
        <v>0</v>
      </c>
      <c r="FR1953" s="2">
        <v>0</v>
      </c>
      <c r="FS1953" s="2">
        <v>0</v>
      </c>
      <c r="FT1953" s="2">
        <v>0</v>
      </c>
      <c r="FU1953" s="2">
        <v>0</v>
      </c>
      <c r="FV1953" s="2">
        <v>0</v>
      </c>
      <c r="FW1953" s="2">
        <v>0</v>
      </c>
      <c r="FX1953" s="2">
        <v>0</v>
      </c>
      <c r="FY1953" s="2">
        <v>0</v>
      </c>
      <c r="FZ1953" s="2">
        <v>0</v>
      </c>
      <c r="GA1953" s="2">
        <v>0</v>
      </c>
      <c r="GB1953" s="2">
        <v>0</v>
      </c>
      <c r="GC1953" s="2">
        <v>0</v>
      </c>
      <c r="GD1953" s="2">
        <v>149</v>
      </c>
      <c r="GE1953" s="2">
        <v>2</v>
      </c>
      <c r="GF1953" s="2" t="s">
        <v>188</v>
      </c>
    </row>
    <row r="1954" spans="1:188" x14ac:dyDescent="0.7">
      <c r="A1954" s="2">
        <v>1933765</v>
      </c>
      <c r="B1954" s="2" t="s">
        <v>2140</v>
      </c>
      <c r="C1954" s="3">
        <v>41275</v>
      </c>
      <c r="D1954" s="2">
        <v>6</v>
      </c>
      <c r="E1954" s="2">
        <v>3</v>
      </c>
      <c r="F1954" s="2">
        <v>1</v>
      </c>
      <c r="G1954" s="2">
        <v>3</v>
      </c>
      <c r="H1954" s="2">
        <v>1</v>
      </c>
      <c r="I1954" s="2">
        <v>0</v>
      </c>
      <c r="J1954" s="2">
        <v>2</v>
      </c>
      <c r="K1954" s="2">
        <v>0</v>
      </c>
      <c r="L1954" s="2">
        <v>1</v>
      </c>
      <c r="M1954" s="2">
        <v>1</v>
      </c>
      <c r="N1954" s="2">
        <v>0</v>
      </c>
      <c r="O1954" s="2">
        <v>2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1</v>
      </c>
      <c r="AE1954" s="2">
        <v>0</v>
      </c>
      <c r="AF1954" s="2">
        <v>0</v>
      </c>
      <c r="AG1954" s="2">
        <v>0</v>
      </c>
      <c r="AH1954" s="2">
        <v>1</v>
      </c>
      <c r="AI1954" s="2">
        <v>1</v>
      </c>
      <c r="AJ1954" s="2">
        <v>0</v>
      </c>
      <c r="AK1954" s="2">
        <v>0</v>
      </c>
      <c r="AL1954" s="2">
        <v>0</v>
      </c>
      <c r="AM1954" s="2">
        <v>0</v>
      </c>
      <c r="AN1954" s="2">
        <v>1</v>
      </c>
      <c r="AO1954" s="2">
        <v>0</v>
      </c>
      <c r="AP1954" s="2">
        <v>0</v>
      </c>
      <c r="AQ1954" s="2">
        <v>0</v>
      </c>
      <c r="AR1954" s="2">
        <v>1</v>
      </c>
      <c r="AS1954" s="2">
        <v>0</v>
      </c>
      <c r="AT1954" s="2">
        <v>0</v>
      </c>
      <c r="AU1954" s="2">
        <v>0</v>
      </c>
      <c r="AV1954" s="2">
        <v>1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1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160</v>
      </c>
      <c r="CG1954" s="2">
        <v>150</v>
      </c>
      <c r="CH1954" s="2">
        <v>10</v>
      </c>
      <c r="CI1954" s="2">
        <v>0</v>
      </c>
      <c r="CJ1954" s="2">
        <v>125</v>
      </c>
      <c r="CK1954" s="2">
        <v>0</v>
      </c>
      <c r="CL1954" s="2">
        <v>25</v>
      </c>
      <c r="CM1954" s="2">
        <v>0</v>
      </c>
      <c r="CN1954" s="2">
        <v>10</v>
      </c>
      <c r="CO1954" s="2">
        <v>0</v>
      </c>
      <c r="CP1954" s="2">
        <v>125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  <c r="CY1954" s="2">
        <v>0</v>
      </c>
      <c r="CZ1954" s="2">
        <v>0</v>
      </c>
      <c r="DA1954" s="2">
        <v>0</v>
      </c>
      <c r="DB1954" s="2">
        <v>10</v>
      </c>
      <c r="DC1954" s="2">
        <v>0</v>
      </c>
      <c r="DD1954" s="2">
        <v>125</v>
      </c>
      <c r="DE1954" s="2">
        <v>0</v>
      </c>
      <c r="DF1954" s="2">
        <v>25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10</v>
      </c>
      <c r="DY1954" s="2">
        <v>0</v>
      </c>
      <c r="DZ1954" s="2">
        <v>0</v>
      </c>
      <c r="EA1954" s="2">
        <v>0</v>
      </c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>
        <v>0</v>
      </c>
      <c r="EJ1954" s="2">
        <v>0</v>
      </c>
      <c r="EK1954" s="2">
        <v>0</v>
      </c>
      <c r="EL1954" s="2">
        <v>0</v>
      </c>
      <c r="EM1954" s="2">
        <v>0</v>
      </c>
      <c r="EN1954" s="2">
        <v>0</v>
      </c>
      <c r="EO1954" s="2">
        <v>0</v>
      </c>
      <c r="EP1954" s="2">
        <v>0</v>
      </c>
      <c r="EQ1954" s="2">
        <v>0</v>
      </c>
      <c r="ER1954" s="2">
        <v>0</v>
      </c>
      <c r="ES1954" s="2">
        <v>0</v>
      </c>
      <c r="ET1954" s="2">
        <v>0</v>
      </c>
      <c r="EU1954" s="2">
        <v>0</v>
      </c>
      <c r="EV1954" s="2">
        <v>0</v>
      </c>
      <c r="EW1954" s="2">
        <v>0</v>
      </c>
      <c r="EX1954" s="2">
        <v>0</v>
      </c>
      <c r="EY1954" s="2">
        <v>0</v>
      </c>
      <c r="EZ1954" s="2">
        <v>0</v>
      </c>
      <c r="FA1954" s="2">
        <v>0</v>
      </c>
      <c r="FB1954" s="2">
        <v>100</v>
      </c>
      <c r="FC1954" s="2">
        <v>0</v>
      </c>
      <c r="FD1954" s="2">
        <v>0</v>
      </c>
      <c r="FE1954" s="2">
        <v>25</v>
      </c>
      <c r="FF1954" s="2">
        <v>0</v>
      </c>
      <c r="FG1954" s="2">
        <v>0</v>
      </c>
      <c r="FH1954" s="2">
        <v>0</v>
      </c>
      <c r="FI1954" s="2">
        <v>0</v>
      </c>
      <c r="FJ1954" s="2">
        <v>0</v>
      </c>
      <c r="FK1954" s="2">
        <v>0</v>
      </c>
      <c r="FL1954" s="2">
        <v>0</v>
      </c>
      <c r="FM1954" s="2">
        <v>0</v>
      </c>
      <c r="FN1954" s="2">
        <v>0</v>
      </c>
      <c r="FO1954" s="2">
        <v>0</v>
      </c>
      <c r="FP1954" s="2">
        <v>0</v>
      </c>
      <c r="FQ1954" s="2">
        <v>0</v>
      </c>
      <c r="FR1954" s="2">
        <v>0</v>
      </c>
      <c r="FS1954" s="2">
        <v>0</v>
      </c>
      <c r="FT1954" s="2">
        <v>0</v>
      </c>
      <c r="FU1954" s="2">
        <v>0</v>
      </c>
      <c r="FV1954" s="2">
        <v>0</v>
      </c>
      <c r="FW1954" s="2">
        <v>0</v>
      </c>
      <c r="FX1954" s="2">
        <v>0</v>
      </c>
      <c r="FY1954" s="2">
        <v>25</v>
      </c>
      <c r="FZ1954" s="2">
        <v>0</v>
      </c>
      <c r="GA1954" s="2">
        <v>0</v>
      </c>
      <c r="GB1954" s="2">
        <v>0</v>
      </c>
      <c r="GC1954" s="2">
        <v>0</v>
      </c>
      <c r="GD1954" s="2">
        <v>160</v>
      </c>
      <c r="GE1954" s="2">
        <v>4</v>
      </c>
      <c r="GF1954" s="2" t="s">
        <v>188</v>
      </c>
    </row>
    <row r="1955" spans="1:188" x14ac:dyDescent="0.7">
      <c r="A1955" s="2">
        <v>1934997</v>
      </c>
      <c r="B1955" s="2" t="s">
        <v>2141</v>
      </c>
      <c r="C1955" s="3">
        <v>41275</v>
      </c>
      <c r="D1955" s="2">
        <v>6</v>
      </c>
      <c r="E1955" s="2">
        <v>3</v>
      </c>
      <c r="F1955" s="2">
        <v>1</v>
      </c>
      <c r="G1955" s="2">
        <v>3</v>
      </c>
      <c r="H1955" s="2">
        <v>2</v>
      </c>
      <c r="I1955" s="2">
        <v>0</v>
      </c>
      <c r="J1955" s="2">
        <v>1</v>
      </c>
      <c r="K1955" s="2">
        <v>0</v>
      </c>
      <c r="L1955" s="2">
        <v>1</v>
      </c>
      <c r="M1955" s="2">
        <v>2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1</v>
      </c>
      <c r="AE1955" s="2">
        <v>0</v>
      </c>
      <c r="AF1955" s="2">
        <v>0</v>
      </c>
      <c r="AG1955" s="2">
        <v>0</v>
      </c>
      <c r="AH1955" s="2">
        <v>1</v>
      </c>
      <c r="AI1955" s="2">
        <v>1</v>
      </c>
      <c r="AJ1955" s="2">
        <v>0</v>
      </c>
      <c r="AK1955" s="2">
        <v>0</v>
      </c>
      <c r="AL1955" s="2">
        <v>0</v>
      </c>
      <c r="AM1955" s="2">
        <v>0</v>
      </c>
      <c r="AN1955" s="2">
        <v>1</v>
      </c>
      <c r="AO1955" s="2">
        <v>0</v>
      </c>
      <c r="AP1955" s="2">
        <v>0</v>
      </c>
      <c r="AQ1955" s="2">
        <v>0</v>
      </c>
      <c r="AR1955" s="2">
        <v>1</v>
      </c>
      <c r="AS1955" s="2">
        <v>0</v>
      </c>
      <c r="AT1955" s="2">
        <v>0</v>
      </c>
      <c r="AU1955" s="2">
        <v>0</v>
      </c>
      <c r="AV1955" s="2">
        <v>1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1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299</v>
      </c>
      <c r="CG1955" s="2">
        <v>149</v>
      </c>
      <c r="CH1955" s="2">
        <v>150</v>
      </c>
      <c r="CI1955" s="2">
        <v>0</v>
      </c>
      <c r="CJ1955" s="2">
        <v>99</v>
      </c>
      <c r="CK1955" s="2">
        <v>0</v>
      </c>
      <c r="CL1955" s="2">
        <v>50</v>
      </c>
      <c r="CM1955" s="2">
        <v>0</v>
      </c>
      <c r="CN1955" s="2">
        <v>150</v>
      </c>
      <c r="CO1955" s="2">
        <v>0</v>
      </c>
      <c r="CP1955" s="2">
        <v>99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  <c r="CY1955" s="2">
        <v>0</v>
      </c>
      <c r="CZ1955" s="2">
        <v>0</v>
      </c>
      <c r="DA1955" s="2">
        <v>0</v>
      </c>
      <c r="DB1955" s="2">
        <v>150</v>
      </c>
      <c r="DC1955" s="2">
        <v>0</v>
      </c>
      <c r="DD1955" s="2">
        <v>99</v>
      </c>
      <c r="DE1955" s="2">
        <v>0</v>
      </c>
      <c r="DF1955" s="2">
        <v>50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  <c r="EC1955" s="2">
        <v>0</v>
      </c>
      <c r="ED1955" s="2">
        <v>0</v>
      </c>
      <c r="EE1955" s="2">
        <v>100</v>
      </c>
      <c r="EF1955" s="2">
        <v>0</v>
      </c>
      <c r="EG1955" s="2">
        <v>50</v>
      </c>
      <c r="EH1955" s="2">
        <v>0</v>
      </c>
      <c r="EI1955" s="2">
        <v>0</v>
      </c>
      <c r="EJ1955" s="2">
        <v>0</v>
      </c>
      <c r="EK1955" s="2">
        <v>0</v>
      </c>
      <c r="EL1955" s="2">
        <v>0</v>
      </c>
      <c r="EM1955" s="2">
        <v>0</v>
      </c>
      <c r="EN1955" s="2">
        <v>0</v>
      </c>
      <c r="EO1955" s="2">
        <v>0</v>
      </c>
      <c r="EP1955" s="2">
        <v>0</v>
      </c>
      <c r="EQ1955" s="2">
        <v>0</v>
      </c>
      <c r="ER1955" s="2">
        <v>0</v>
      </c>
      <c r="ES1955" s="2">
        <v>0</v>
      </c>
      <c r="ET1955" s="2">
        <v>0</v>
      </c>
      <c r="EU1955" s="2">
        <v>0</v>
      </c>
      <c r="EV1955" s="2">
        <v>0</v>
      </c>
      <c r="EW1955" s="2">
        <v>0</v>
      </c>
      <c r="EX1955" s="2">
        <v>0</v>
      </c>
      <c r="EY1955" s="2">
        <v>0</v>
      </c>
      <c r="EZ1955" s="2">
        <v>0</v>
      </c>
      <c r="FA1955" s="2">
        <v>0</v>
      </c>
      <c r="FB1955" s="2">
        <v>99</v>
      </c>
      <c r="FC1955" s="2">
        <v>0</v>
      </c>
      <c r="FD1955" s="2">
        <v>0</v>
      </c>
      <c r="FE1955" s="2">
        <v>0</v>
      </c>
      <c r="FF1955" s="2">
        <v>0</v>
      </c>
      <c r="FG1955" s="2">
        <v>0</v>
      </c>
      <c r="FH1955" s="2">
        <v>0</v>
      </c>
      <c r="FI1955" s="2">
        <v>0</v>
      </c>
      <c r="FJ1955" s="2">
        <v>0</v>
      </c>
      <c r="FK1955" s="2">
        <v>0</v>
      </c>
      <c r="FL1955" s="2">
        <v>0</v>
      </c>
      <c r="FM1955" s="2">
        <v>0</v>
      </c>
      <c r="FN1955" s="2">
        <v>0</v>
      </c>
      <c r="FO1955" s="2">
        <v>0</v>
      </c>
      <c r="FP1955" s="2">
        <v>0</v>
      </c>
      <c r="FQ1955" s="2">
        <v>0</v>
      </c>
      <c r="FR1955" s="2">
        <v>0</v>
      </c>
      <c r="FS1955" s="2">
        <v>0</v>
      </c>
      <c r="FT1955" s="2">
        <v>0</v>
      </c>
      <c r="FU1955" s="2">
        <v>0</v>
      </c>
      <c r="FV1955" s="2">
        <v>0</v>
      </c>
      <c r="FW1955" s="2">
        <v>0</v>
      </c>
      <c r="FX1955" s="2">
        <v>0</v>
      </c>
      <c r="FY1955" s="2">
        <v>50</v>
      </c>
      <c r="FZ1955" s="2">
        <v>0</v>
      </c>
      <c r="GA1955" s="2">
        <v>0</v>
      </c>
      <c r="GB1955" s="2">
        <v>0</v>
      </c>
      <c r="GC1955" s="2">
        <v>0</v>
      </c>
      <c r="GD1955" s="2">
        <v>299</v>
      </c>
      <c r="GE1955" s="2">
        <v>4</v>
      </c>
      <c r="GF1955" s="2" t="s">
        <v>188</v>
      </c>
    </row>
    <row r="1956" spans="1:188" x14ac:dyDescent="0.7">
      <c r="A1956" s="2">
        <v>1935234</v>
      </c>
      <c r="B1956" s="2" t="s">
        <v>2142</v>
      </c>
      <c r="C1956" s="3">
        <v>41275</v>
      </c>
      <c r="D1956" s="2">
        <v>6</v>
      </c>
      <c r="E1956" s="2">
        <v>3</v>
      </c>
      <c r="F1956" s="2">
        <v>1</v>
      </c>
      <c r="G1956" s="2">
        <v>3</v>
      </c>
      <c r="H1956" s="2">
        <v>4</v>
      </c>
      <c r="I1956" s="2">
        <v>0</v>
      </c>
      <c r="J1956" s="2">
        <v>3</v>
      </c>
      <c r="K1956" s="2">
        <v>0</v>
      </c>
      <c r="L1956" s="2">
        <v>4</v>
      </c>
      <c r="M1956" s="2">
        <v>4</v>
      </c>
      <c r="N1956" s="2">
        <v>0</v>
      </c>
      <c r="O1956" s="2">
        <v>3</v>
      </c>
      <c r="P1956" s="2">
        <v>0</v>
      </c>
      <c r="Q1956" s="2">
        <v>4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0</v>
      </c>
      <c r="AF1956" s="2">
        <v>0</v>
      </c>
      <c r="AG1956" s="2">
        <v>0</v>
      </c>
      <c r="AH1956" s="2">
        <v>1</v>
      </c>
      <c r="AI1956" s="2">
        <v>1</v>
      </c>
      <c r="AJ1956" s="2">
        <v>0</v>
      </c>
      <c r="AK1956" s="2">
        <v>0</v>
      </c>
      <c r="AL1956" s="2">
        <v>0</v>
      </c>
      <c r="AM1956" s="2">
        <v>0</v>
      </c>
      <c r="AN1956" s="2">
        <v>1</v>
      </c>
      <c r="AO1956" s="2">
        <v>0</v>
      </c>
      <c r="AP1956" s="2">
        <v>0</v>
      </c>
      <c r="AQ1956" s="2">
        <v>0</v>
      </c>
      <c r="AR1956" s="2">
        <v>1</v>
      </c>
      <c r="AS1956" s="2">
        <v>0</v>
      </c>
      <c r="AT1956" s="2">
        <v>0</v>
      </c>
      <c r="AU1956" s="2">
        <v>0</v>
      </c>
      <c r="AV1956" s="2">
        <v>1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1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1195.08</v>
      </c>
      <c r="CG1956" s="2">
        <v>720.08</v>
      </c>
      <c r="CH1956" s="2">
        <v>475</v>
      </c>
      <c r="CI1956" s="2">
        <v>0</v>
      </c>
      <c r="CJ1956" s="2">
        <v>320.08</v>
      </c>
      <c r="CK1956" s="2">
        <v>0</v>
      </c>
      <c r="CL1956" s="2">
        <v>400</v>
      </c>
      <c r="CM1956" s="2">
        <v>0</v>
      </c>
      <c r="CN1956" s="2">
        <v>475</v>
      </c>
      <c r="CO1956" s="2">
        <v>0</v>
      </c>
      <c r="CP1956" s="2">
        <v>320.08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  <c r="CY1956" s="2">
        <v>0</v>
      </c>
      <c r="CZ1956" s="2">
        <v>0</v>
      </c>
      <c r="DA1956" s="2">
        <v>0</v>
      </c>
      <c r="DB1956" s="2">
        <v>475</v>
      </c>
      <c r="DC1956" s="2">
        <v>0</v>
      </c>
      <c r="DD1956" s="2">
        <v>320.08</v>
      </c>
      <c r="DE1956" s="2">
        <v>0</v>
      </c>
      <c r="DF1956" s="2">
        <v>400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0</v>
      </c>
      <c r="DZ1956" s="2">
        <v>0</v>
      </c>
      <c r="EA1956" s="2">
        <v>75</v>
      </c>
      <c r="EB1956" s="2">
        <v>200</v>
      </c>
      <c r="EC1956" s="2">
        <v>0</v>
      </c>
      <c r="ED1956" s="2">
        <v>0</v>
      </c>
      <c r="EE1956" s="2">
        <v>0</v>
      </c>
      <c r="EF1956" s="2">
        <v>0</v>
      </c>
      <c r="EG1956" s="2">
        <v>200</v>
      </c>
      <c r="EH1956" s="2">
        <v>0</v>
      </c>
      <c r="EI1956" s="2">
        <v>0</v>
      </c>
      <c r="EJ1956" s="2">
        <v>0</v>
      </c>
      <c r="EK1956" s="2">
        <v>0</v>
      </c>
      <c r="EL1956" s="2">
        <v>0</v>
      </c>
      <c r="EM1956" s="2">
        <v>0</v>
      </c>
      <c r="EN1956" s="2">
        <v>0</v>
      </c>
      <c r="EO1956" s="2">
        <v>0</v>
      </c>
      <c r="EP1956" s="2">
        <v>0</v>
      </c>
      <c r="EQ1956" s="2">
        <v>0</v>
      </c>
      <c r="ER1956" s="2">
        <v>0</v>
      </c>
      <c r="ES1956" s="2">
        <v>0</v>
      </c>
      <c r="ET1956" s="2">
        <v>0</v>
      </c>
      <c r="EU1956" s="2">
        <v>0</v>
      </c>
      <c r="EV1956" s="2">
        <v>0</v>
      </c>
      <c r="EW1956" s="2">
        <v>0</v>
      </c>
      <c r="EX1956" s="2">
        <v>0</v>
      </c>
      <c r="EY1956" s="2">
        <v>0</v>
      </c>
      <c r="EZ1956" s="2">
        <v>0</v>
      </c>
      <c r="FA1956" s="2">
        <v>200</v>
      </c>
      <c r="FB1956" s="2">
        <v>120.08</v>
      </c>
      <c r="FC1956" s="2">
        <v>0</v>
      </c>
      <c r="FD1956" s="2">
        <v>0</v>
      </c>
      <c r="FE1956" s="2">
        <v>0</v>
      </c>
      <c r="FF1956" s="2">
        <v>0</v>
      </c>
      <c r="FG1956" s="2">
        <v>0</v>
      </c>
      <c r="FH1956" s="2">
        <v>0</v>
      </c>
      <c r="FI1956" s="2">
        <v>0</v>
      </c>
      <c r="FJ1956" s="2">
        <v>0</v>
      </c>
      <c r="FK1956" s="2">
        <v>0</v>
      </c>
      <c r="FL1956" s="2">
        <v>0</v>
      </c>
      <c r="FM1956" s="2">
        <v>0</v>
      </c>
      <c r="FN1956" s="2">
        <v>0</v>
      </c>
      <c r="FO1956" s="2">
        <v>0</v>
      </c>
      <c r="FP1956" s="2">
        <v>0</v>
      </c>
      <c r="FQ1956" s="2">
        <v>0</v>
      </c>
      <c r="FR1956" s="2">
        <v>100</v>
      </c>
      <c r="FS1956" s="2">
        <v>0</v>
      </c>
      <c r="FT1956" s="2">
        <v>100</v>
      </c>
      <c r="FU1956" s="2">
        <v>0</v>
      </c>
      <c r="FV1956" s="2">
        <v>100</v>
      </c>
      <c r="FW1956" s="2">
        <v>0</v>
      </c>
      <c r="FX1956" s="2">
        <v>100</v>
      </c>
      <c r="FY1956" s="2">
        <v>0</v>
      </c>
      <c r="FZ1956" s="2">
        <v>0</v>
      </c>
      <c r="GA1956" s="2">
        <v>0</v>
      </c>
      <c r="GB1956" s="2">
        <v>0</v>
      </c>
      <c r="GC1956" s="2">
        <v>0</v>
      </c>
      <c r="GD1956" s="2">
        <v>1195.08</v>
      </c>
      <c r="GE1956" s="2">
        <v>11</v>
      </c>
      <c r="GF1956" s="2" t="s">
        <v>188</v>
      </c>
    </row>
    <row r="1957" spans="1:188" x14ac:dyDescent="0.7">
      <c r="A1957" s="2">
        <v>1937177</v>
      </c>
      <c r="B1957" s="2" t="s">
        <v>2143</v>
      </c>
      <c r="C1957" s="3">
        <v>41275</v>
      </c>
      <c r="D1957" s="2">
        <v>6</v>
      </c>
      <c r="E1957" s="2">
        <v>3</v>
      </c>
      <c r="F1957" s="2">
        <v>1</v>
      </c>
      <c r="G1957" s="2">
        <v>3</v>
      </c>
      <c r="H1957" s="2">
        <v>1</v>
      </c>
      <c r="I1957" s="2">
        <v>0</v>
      </c>
      <c r="J1957" s="2">
        <v>3</v>
      </c>
      <c r="K1957" s="2">
        <v>0</v>
      </c>
      <c r="L1957" s="2">
        <v>3</v>
      </c>
      <c r="M1957" s="2">
        <v>1</v>
      </c>
      <c r="N1957" s="2">
        <v>0</v>
      </c>
      <c r="O1957" s="2">
        <v>3</v>
      </c>
      <c r="P1957" s="2">
        <v>0</v>
      </c>
      <c r="Q1957" s="2">
        <v>3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1</v>
      </c>
      <c r="AE1957" s="2">
        <v>0</v>
      </c>
      <c r="AF1957" s="2">
        <v>0</v>
      </c>
      <c r="AG1957" s="2">
        <v>0</v>
      </c>
      <c r="AH1957" s="2">
        <v>1</v>
      </c>
      <c r="AI1957" s="2">
        <v>1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0</v>
      </c>
      <c r="AP1957" s="2">
        <v>0</v>
      </c>
      <c r="AQ1957" s="2">
        <v>0</v>
      </c>
      <c r="AR1957" s="2">
        <v>1</v>
      </c>
      <c r="AS1957" s="2">
        <v>0</v>
      </c>
      <c r="AT1957" s="2">
        <v>0</v>
      </c>
      <c r="AU1957" s="2">
        <v>0</v>
      </c>
      <c r="AV1957" s="2">
        <v>1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1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457.4</v>
      </c>
      <c r="CG1957" s="2">
        <v>407.4</v>
      </c>
      <c r="CH1957" s="2">
        <v>50</v>
      </c>
      <c r="CI1957" s="2">
        <v>0</v>
      </c>
      <c r="CJ1957" s="2">
        <v>133</v>
      </c>
      <c r="CK1957" s="2">
        <v>0</v>
      </c>
      <c r="CL1957" s="2">
        <v>274.39999999999998</v>
      </c>
      <c r="CM1957" s="2">
        <v>0</v>
      </c>
      <c r="CN1957" s="2">
        <v>50</v>
      </c>
      <c r="CO1957" s="2">
        <v>0</v>
      </c>
      <c r="CP1957" s="2">
        <v>133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  <c r="CY1957" s="2">
        <v>0</v>
      </c>
      <c r="CZ1957" s="2">
        <v>0</v>
      </c>
      <c r="DA1957" s="2">
        <v>0</v>
      </c>
      <c r="DB1957" s="2">
        <v>50</v>
      </c>
      <c r="DC1957" s="2">
        <v>0</v>
      </c>
      <c r="DD1957" s="2">
        <v>133</v>
      </c>
      <c r="DE1957" s="2">
        <v>0</v>
      </c>
      <c r="DF1957" s="2">
        <v>274.39999999999998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50</v>
      </c>
      <c r="DX1957" s="2">
        <v>0</v>
      </c>
      <c r="DY1957" s="2">
        <v>0</v>
      </c>
      <c r="DZ1957" s="2">
        <v>0</v>
      </c>
      <c r="EA1957" s="2">
        <v>0</v>
      </c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>
        <v>0</v>
      </c>
      <c r="EJ1957" s="2">
        <v>0</v>
      </c>
      <c r="EK1957" s="2">
        <v>0</v>
      </c>
      <c r="EL1957" s="2">
        <v>0</v>
      </c>
      <c r="EM1957" s="2">
        <v>0</v>
      </c>
      <c r="EN1957" s="2">
        <v>0</v>
      </c>
      <c r="EO1957" s="2">
        <v>0</v>
      </c>
      <c r="EP1957" s="2">
        <v>0</v>
      </c>
      <c r="EQ1957" s="2">
        <v>0</v>
      </c>
      <c r="ER1957" s="2">
        <v>0</v>
      </c>
      <c r="ES1957" s="2">
        <v>0</v>
      </c>
      <c r="ET1957" s="2">
        <v>0</v>
      </c>
      <c r="EU1957" s="2">
        <v>0</v>
      </c>
      <c r="EV1957" s="2">
        <v>0</v>
      </c>
      <c r="EW1957" s="2">
        <v>0</v>
      </c>
      <c r="EX1957" s="2">
        <v>0</v>
      </c>
      <c r="EY1957" s="2">
        <v>0</v>
      </c>
      <c r="EZ1957" s="2">
        <v>0</v>
      </c>
      <c r="FA1957" s="2">
        <v>0</v>
      </c>
      <c r="FB1957" s="2">
        <v>0</v>
      </c>
      <c r="FC1957" s="2">
        <v>0</v>
      </c>
      <c r="FD1957" s="2">
        <v>133</v>
      </c>
      <c r="FE1957" s="2">
        <v>0</v>
      </c>
      <c r="FF1957" s="2">
        <v>0</v>
      </c>
      <c r="FG1957" s="2">
        <v>0</v>
      </c>
      <c r="FH1957" s="2">
        <v>0</v>
      </c>
      <c r="FI1957" s="2">
        <v>0</v>
      </c>
      <c r="FJ1957" s="2">
        <v>0</v>
      </c>
      <c r="FK1957" s="2">
        <v>0</v>
      </c>
      <c r="FL1957" s="2">
        <v>0</v>
      </c>
      <c r="FM1957" s="2">
        <v>0</v>
      </c>
      <c r="FN1957" s="2">
        <v>0</v>
      </c>
      <c r="FO1957" s="2">
        <v>0</v>
      </c>
      <c r="FP1957" s="2">
        <v>0</v>
      </c>
      <c r="FQ1957" s="2">
        <v>0</v>
      </c>
      <c r="FR1957" s="2">
        <v>0</v>
      </c>
      <c r="FS1957" s="2">
        <v>0</v>
      </c>
      <c r="FT1957" s="2">
        <v>0</v>
      </c>
      <c r="FU1957" s="2">
        <v>0</v>
      </c>
      <c r="FV1957" s="2">
        <v>0</v>
      </c>
      <c r="FW1957" s="2">
        <v>0</v>
      </c>
      <c r="FX1957" s="2">
        <v>0</v>
      </c>
      <c r="FY1957" s="2">
        <v>0</v>
      </c>
      <c r="FZ1957" s="2">
        <v>0</v>
      </c>
      <c r="GA1957" s="2">
        <v>100</v>
      </c>
      <c r="GB1957" s="2">
        <v>174.4</v>
      </c>
      <c r="GC1957" s="2">
        <v>0</v>
      </c>
      <c r="GD1957" s="2">
        <v>457.4</v>
      </c>
      <c r="GE1957" s="2">
        <v>7</v>
      </c>
      <c r="GF1957" s="2" t="s">
        <v>188</v>
      </c>
    </row>
    <row r="1958" spans="1:188" x14ac:dyDescent="0.7">
      <c r="A1958" s="2">
        <v>1940362</v>
      </c>
      <c r="B1958" s="2" t="s">
        <v>2144</v>
      </c>
      <c r="C1958" s="3">
        <v>41640</v>
      </c>
      <c r="D1958" s="2">
        <v>5</v>
      </c>
      <c r="E1958" s="2">
        <v>3</v>
      </c>
      <c r="F1958" s="2">
        <v>1</v>
      </c>
      <c r="G1958" s="2">
        <v>3</v>
      </c>
      <c r="H1958" s="2">
        <v>0</v>
      </c>
      <c r="I1958" s="2">
        <v>4</v>
      </c>
      <c r="J1958" s="2">
        <v>0</v>
      </c>
      <c r="K1958" s="2">
        <v>1</v>
      </c>
      <c r="L1958" s="2">
        <v>0</v>
      </c>
      <c r="M1958" s="2">
        <v>4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1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1</v>
      </c>
      <c r="AI1958" s="2">
        <v>1</v>
      </c>
      <c r="AJ1958" s="2">
        <v>0</v>
      </c>
      <c r="AK1958" s="2">
        <v>0</v>
      </c>
      <c r="AL1958" s="2">
        <v>0</v>
      </c>
      <c r="AM1958" s="2">
        <v>0</v>
      </c>
      <c r="AN1958" s="2">
        <v>1</v>
      </c>
      <c r="AO1958" s="2">
        <v>0</v>
      </c>
      <c r="AP1958" s="2">
        <v>0</v>
      </c>
      <c r="AQ1958" s="2">
        <v>0</v>
      </c>
      <c r="AR1958" s="2">
        <v>1</v>
      </c>
      <c r="AS1958" s="2">
        <v>0</v>
      </c>
      <c r="AT1958" s="2">
        <v>0</v>
      </c>
      <c r="AU1958" s="2">
        <v>0</v>
      </c>
      <c r="AV1958" s="2">
        <v>1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316.29000000000002</v>
      </c>
      <c r="CG1958" s="2">
        <v>35</v>
      </c>
      <c r="CH1958" s="2">
        <v>0</v>
      </c>
      <c r="CI1958" s="2">
        <v>301.29000000000002</v>
      </c>
      <c r="CJ1958" s="2">
        <v>0</v>
      </c>
      <c r="CK1958" s="2">
        <v>15</v>
      </c>
      <c r="CL1958" s="2">
        <v>0</v>
      </c>
      <c r="CM1958" s="2">
        <v>0</v>
      </c>
      <c r="CN1958" s="2">
        <v>0</v>
      </c>
      <c r="CO1958" s="2">
        <v>301.29000000000002</v>
      </c>
      <c r="CP1958" s="2">
        <v>0</v>
      </c>
      <c r="CQ1958" s="2">
        <v>15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  <c r="CY1958" s="2">
        <v>0</v>
      </c>
      <c r="CZ1958" s="2">
        <v>0</v>
      </c>
      <c r="DA1958" s="2">
        <v>0</v>
      </c>
      <c r="DB1958" s="2">
        <v>301.29000000000002</v>
      </c>
      <c r="DC1958" s="2">
        <v>0</v>
      </c>
      <c r="DD1958" s="2">
        <v>15</v>
      </c>
      <c r="DE1958" s="2">
        <v>0</v>
      </c>
      <c r="DF1958" s="2">
        <v>20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0</v>
      </c>
      <c r="DV1958" s="2">
        <v>0</v>
      </c>
      <c r="DW1958" s="2">
        <v>0</v>
      </c>
      <c r="DX1958" s="2">
        <v>0</v>
      </c>
      <c r="DY1958" s="2">
        <v>0</v>
      </c>
      <c r="DZ1958" s="2">
        <v>0</v>
      </c>
      <c r="EA1958" s="2">
        <v>0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0</v>
      </c>
      <c r="EH1958" s="2">
        <v>0</v>
      </c>
      <c r="EI1958" s="2">
        <v>0</v>
      </c>
      <c r="EJ1958" s="2">
        <v>301.29000000000002</v>
      </c>
      <c r="EK1958" s="2">
        <v>0</v>
      </c>
      <c r="EL1958" s="2">
        <v>0</v>
      </c>
      <c r="EM1958" s="2">
        <v>0</v>
      </c>
      <c r="EN1958" s="2">
        <v>0</v>
      </c>
      <c r="EO1958" s="2">
        <v>0</v>
      </c>
      <c r="EP1958" s="2">
        <v>0</v>
      </c>
      <c r="EQ1958" s="2">
        <v>0</v>
      </c>
      <c r="ER1958" s="2">
        <v>0</v>
      </c>
      <c r="ES1958" s="2">
        <v>0</v>
      </c>
      <c r="ET1958" s="2">
        <v>0</v>
      </c>
      <c r="EU1958" s="2">
        <v>0</v>
      </c>
      <c r="EV1958" s="2">
        <v>0</v>
      </c>
      <c r="EW1958" s="2">
        <v>0</v>
      </c>
      <c r="EX1958" s="2">
        <v>0</v>
      </c>
      <c r="EY1958" s="2">
        <v>0</v>
      </c>
      <c r="EZ1958" s="2">
        <v>0</v>
      </c>
      <c r="FA1958" s="2">
        <v>0</v>
      </c>
      <c r="FB1958" s="2">
        <v>0</v>
      </c>
      <c r="FC1958" s="2">
        <v>0</v>
      </c>
      <c r="FD1958" s="2">
        <v>0</v>
      </c>
      <c r="FE1958" s="2">
        <v>0</v>
      </c>
      <c r="FF1958" s="2">
        <v>0</v>
      </c>
      <c r="FG1958" s="2">
        <v>0</v>
      </c>
      <c r="FH1958" s="2">
        <v>0</v>
      </c>
      <c r="FI1958" s="2">
        <v>0</v>
      </c>
      <c r="FJ1958" s="2">
        <v>0</v>
      </c>
      <c r="FK1958" s="2">
        <v>0</v>
      </c>
      <c r="FL1958" s="2">
        <v>0</v>
      </c>
      <c r="FM1958" s="2">
        <v>15</v>
      </c>
      <c r="FN1958" s="2">
        <v>0</v>
      </c>
      <c r="FO1958" s="2">
        <v>0</v>
      </c>
      <c r="FP1958" s="2">
        <v>0</v>
      </c>
      <c r="FQ1958" s="2">
        <v>0</v>
      </c>
      <c r="FR1958" s="2">
        <v>0</v>
      </c>
      <c r="FS1958" s="2">
        <v>0</v>
      </c>
      <c r="FT1958" s="2">
        <v>0</v>
      </c>
      <c r="FU1958" s="2">
        <v>0</v>
      </c>
      <c r="FV1958" s="2">
        <v>0</v>
      </c>
      <c r="FW1958" s="2">
        <v>0</v>
      </c>
      <c r="FX1958" s="2">
        <v>0</v>
      </c>
      <c r="FY1958" s="2">
        <v>0</v>
      </c>
      <c r="FZ1958" s="2">
        <v>0</v>
      </c>
      <c r="GA1958" s="2">
        <v>0</v>
      </c>
      <c r="GB1958" s="2">
        <v>0</v>
      </c>
      <c r="GC1958" s="2">
        <v>0</v>
      </c>
      <c r="GD1958" s="2">
        <v>316.29000000000002</v>
      </c>
      <c r="GE1958" s="2">
        <v>5</v>
      </c>
      <c r="GF1958" s="2" t="s">
        <v>188</v>
      </c>
    </row>
    <row r="1959" spans="1:188" x14ac:dyDescent="0.7">
      <c r="A1959" s="2">
        <v>1942473</v>
      </c>
      <c r="B1959" s="2" t="s">
        <v>2145</v>
      </c>
      <c r="C1959" s="3">
        <v>41640</v>
      </c>
      <c r="D1959" s="2">
        <v>5</v>
      </c>
      <c r="E1959" s="2">
        <v>3</v>
      </c>
      <c r="F1959" s="2">
        <v>1</v>
      </c>
      <c r="G1959" s="2">
        <v>3</v>
      </c>
      <c r="H1959" s="2">
        <v>0</v>
      </c>
      <c r="I1959" s="2">
        <v>1</v>
      </c>
      <c r="J1959" s="2">
        <v>0</v>
      </c>
      <c r="K1959" s="2">
        <v>1</v>
      </c>
      <c r="L1959" s="2">
        <v>0</v>
      </c>
      <c r="M1959" s="2">
        <v>1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1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1</v>
      </c>
      <c r="AI1959" s="2">
        <v>1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0</v>
      </c>
      <c r="AP1959" s="2">
        <v>0</v>
      </c>
      <c r="AQ1959" s="2">
        <v>0</v>
      </c>
      <c r="AR1959" s="2">
        <v>1</v>
      </c>
      <c r="AS1959" s="2">
        <v>0</v>
      </c>
      <c r="AT1959" s="2">
        <v>0</v>
      </c>
      <c r="AU1959" s="2">
        <v>0</v>
      </c>
      <c r="AV1959" s="2">
        <v>1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75</v>
      </c>
      <c r="CG1959" s="2">
        <v>50</v>
      </c>
      <c r="CH1959" s="2">
        <v>0</v>
      </c>
      <c r="CI1959" s="2">
        <v>50</v>
      </c>
      <c r="CJ1959" s="2">
        <v>0</v>
      </c>
      <c r="CK1959" s="2">
        <v>25</v>
      </c>
      <c r="CL1959" s="2">
        <v>0</v>
      </c>
      <c r="CM1959" s="2">
        <v>0</v>
      </c>
      <c r="CN1959" s="2">
        <v>0</v>
      </c>
      <c r="CO1959" s="2">
        <v>50</v>
      </c>
      <c r="CP1959" s="2">
        <v>0</v>
      </c>
      <c r="CQ1959" s="2">
        <v>25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0</v>
      </c>
      <c r="DA1959" s="2">
        <v>0</v>
      </c>
      <c r="DB1959" s="2">
        <v>50</v>
      </c>
      <c r="DC1959" s="2">
        <v>0</v>
      </c>
      <c r="DD1959" s="2">
        <v>25</v>
      </c>
      <c r="DE1959" s="2">
        <v>0</v>
      </c>
      <c r="DF1959" s="2">
        <v>25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0</v>
      </c>
      <c r="DU1959" s="2">
        <v>0</v>
      </c>
      <c r="DV1959" s="2">
        <v>0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0</v>
      </c>
      <c r="EH1959" s="2">
        <v>50</v>
      </c>
      <c r="EI1959" s="2">
        <v>0</v>
      </c>
      <c r="EJ1959" s="2">
        <v>0</v>
      </c>
      <c r="EK1959" s="2">
        <v>0</v>
      </c>
      <c r="EL1959" s="2">
        <v>0</v>
      </c>
      <c r="EM1959" s="2">
        <v>0</v>
      </c>
      <c r="EN1959" s="2">
        <v>0</v>
      </c>
      <c r="EO1959" s="2">
        <v>0</v>
      </c>
      <c r="EP1959" s="2">
        <v>0</v>
      </c>
      <c r="EQ1959" s="2">
        <v>0</v>
      </c>
      <c r="ER1959" s="2">
        <v>0</v>
      </c>
      <c r="ES1959" s="2">
        <v>0</v>
      </c>
      <c r="ET1959" s="2">
        <v>0</v>
      </c>
      <c r="EU1959" s="2">
        <v>0</v>
      </c>
      <c r="EV1959" s="2">
        <v>0</v>
      </c>
      <c r="EW1959" s="2">
        <v>0</v>
      </c>
      <c r="EX1959" s="2">
        <v>0</v>
      </c>
      <c r="EY1959" s="2">
        <v>0</v>
      </c>
      <c r="EZ1959" s="2">
        <v>0</v>
      </c>
      <c r="FA1959" s="2">
        <v>0</v>
      </c>
      <c r="FB1959" s="2">
        <v>0</v>
      </c>
      <c r="FC1959" s="2">
        <v>0</v>
      </c>
      <c r="FD1959" s="2">
        <v>0</v>
      </c>
      <c r="FE1959" s="2">
        <v>0</v>
      </c>
      <c r="FF1959" s="2">
        <v>0</v>
      </c>
      <c r="FG1959" s="2">
        <v>0</v>
      </c>
      <c r="FH1959" s="2">
        <v>25</v>
      </c>
      <c r="FI1959" s="2">
        <v>0</v>
      </c>
      <c r="FJ1959" s="2">
        <v>0</v>
      </c>
      <c r="FK1959" s="2">
        <v>0</v>
      </c>
      <c r="FL1959" s="2">
        <v>0</v>
      </c>
      <c r="FM1959" s="2">
        <v>0</v>
      </c>
      <c r="FN1959" s="2">
        <v>0</v>
      </c>
      <c r="FO1959" s="2">
        <v>0</v>
      </c>
      <c r="FP1959" s="2">
        <v>0</v>
      </c>
      <c r="FQ1959" s="2">
        <v>0</v>
      </c>
      <c r="FR1959" s="2">
        <v>0</v>
      </c>
      <c r="FS1959" s="2">
        <v>0</v>
      </c>
      <c r="FT1959" s="2">
        <v>0</v>
      </c>
      <c r="FU1959" s="2">
        <v>0</v>
      </c>
      <c r="FV1959" s="2">
        <v>0</v>
      </c>
      <c r="FW1959" s="2">
        <v>0</v>
      </c>
      <c r="FX1959" s="2">
        <v>0</v>
      </c>
      <c r="FY1959" s="2">
        <v>0</v>
      </c>
      <c r="FZ1959" s="2">
        <v>0</v>
      </c>
      <c r="GA1959" s="2">
        <v>0</v>
      </c>
      <c r="GB1959" s="2">
        <v>0</v>
      </c>
      <c r="GC1959" s="2">
        <v>0</v>
      </c>
      <c r="GD1959" s="2">
        <v>75</v>
      </c>
      <c r="GE1959" s="2">
        <v>2</v>
      </c>
      <c r="GF1959" s="2" t="s">
        <v>188</v>
      </c>
    </row>
    <row r="1960" spans="1:188" x14ac:dyDescent="0.7">
      <c r="A1960" s="2">
        <v>1943115</v>
      </c>
      <c r="B1960" s="2" t="s">
        <v>2146</v>
      </c>
      <c r="C1960" s="3">
        <v>41275</v>
      </c>
      <c r="D1960" s="2">
        <v>6</v>
      </c>
      <c r="E1960" s="2">
        <v>3</v>
      </c>
      <c r="F1960" s="2">
        <v>1</v>
      </c>
      <c r="G1960" s="2">
        <v>3</v>
      </c>
      <c r="H1960" s="2">
        <v>1</v>
      </c>
      <c r="I1960" s="2">
        <v>0</v>
      </c>
      <c r="J1960" s="2">
        <v>5</v>
      </c>
      <c r="K1960" s="2">
        <v>0</v>
      </c>
      <c r="L1960" s="2">
        <v>1</v>
      </c>
      <c r="M1960" s="2">
        <v>1</v>
      </c>
      <c r="N1960" s="2">
        <v>0</v>
      </c>
      <c r="O1960" s="2">
        <v>5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1</v>
      </c>
      <c r="AE1960" s="2">
        <v>0</v>
      </c>
      <c r="AF1960" s="2">
        <v>0</v>
      </c>
      <c r="AG1960" s="2">
        <v>0</v>
      </c>
      <c r="AH1960" s="2">
        <v>1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1</v>
      </c>
      <c r="AO1960" s="2">
        <v>0</v>
      </c>
      <c r="AP1960" s="2">
        <v>0</v>
      </c>
      <c r="AQ1960" s="2">
        <v>0</v>
      </c>
      <c r="AR1960" s="2">
        <v>1</v>
      </c>
      <c r="AS1960" s="2">
        <v>0</v>
      </c>
      <c r="AT1960" s="2">
        <v>0</v>
      </c>
      <c r="AU1960" s="2">
        <v>0</v>
      </c>
      <c r="AV1960" s="2">
        <v>1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1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200</v>
      </c>
      <c r="CG1960" s="2">
        <v>175</v>
      </c>
      <c r="CH1960" s="2">
        <v>25</v>
      </c>
      <c r="CI1960" s="2">
        <v>0</v>
      </c>
      <c r="CJ1960" s="2">
        <v>125</v>
      </c>
      <c r="CK1960" s="2">
        <v>0</v>
      </c>
      <c r="CL1960" s="2">
        <v>50</v>
      </c>
      <c r="CM1960" s="2">
        <v>0</v>
      </c>
      <c r="CN1960" s="2">
        <v>25</v>
      </c>
      <c r="CO1960" s="2">
        <v>0</v>
      </c>
      <c r="CP1960" s="2">
        <v>125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  <c r="CY1960" s="2">
        <v>0</v>
      </c>
      <c r="CZ1960" s="2">
        <v>0</v>
      </c>
      <c r="DA1960" s="2">
        <v>0</v>
      </c>
      <c r="DB1960" s="2">
        <v>25</v>
      </c>
      <c r="DC1960" s="2">
        <v>0</v>
      </c>
      <c r="DD1960" s="2">
        <v>125</v>
      </c>
      <c r="DE1960" s="2">
        <v>0</v>
      </c>
      <c r="DF1960" s="2">
        <v>50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  <c r="EC1960" s="2">
        <v>0</v>
      </c>
      <c r="ED1960" s="2">
        <v>0</v>
      </c>
      <c r="EE1960" s="2">
        <v>0</v>
      </c>
      <c r="EF1960" s="2">
        <v>0</v>
      </c>
      <c r="EG1960" s="2">
        <v>25</v>
      </c>
      <c r="EH1960" s="2">
        <v>0</v>
      </c>
      <c r="EI1960" s="2">
        <v>0</v>
      </c>
      <c r="EJ1960" s="2">
        <v>0</v>
      </c>
      <c r="EK1960" s="2">
        <v>0</v>
      </c>
      <c r="EL1960" s="2">
        <v>0</v>
      </c>
      <c r="EM1960" s="2">
        <v>0</v>
      </c>
      <c r="EN1960" s="2">
        <v>0</v>
      </c>
      <c r="EO1960" s="2">
        <v>0</v>
      </c>
      <c r="EP1960" s="2">
        <v>0</v>
      </c>
      <c r="EQ1960" s="2">
        <v>0</v>
      </c>
      <c r="ER1960" s="2">
        <v>0</v>
      </c>
      <c r="ES1960" s="2">
        <v>0</v>
      </c>
      <c r="ET1960" s="2">
        <v>25</v>
      </c>
      <c r="EU1960" s="2">
        <v>0</v>
      </c>
      <c r="EV1960" s="2">
        <v>0</v>
      </c>
      <c r="EW1960" s="2">
        <v>0</v>
      </c>
      <c r="EX1960" s="2">
        <v>25</v>
      </c>
      <c r="EY1960" s="2">
        <v>25</v>
      </c>
      <c r="EZ1960" s="2">
        <v>50</v>
      </c>
      <c r="FA1960" s="2">
        <v>0</v>
      </c>
      <c r="FB1960" s="2">
        <v>0</v>
      </c>
      <c r="FC1960" s="2">
        <v>0</v>
      </c>
      <c r="FD1960" s="2">
        <v>0</v>
      </c>
      <c r="FE1960" s="2">
        <v>0</v>
      </c>
      <c r="FF1960" s="2">
        <v>0</v>
      </c>
      <c r="FG1960" s="2">
        <v>0</v>
      </c>
      <c r="FH1960" s="2">
        <v>0</v>
      </c>
      <c r="FI1960" s="2">
        <v>0</v>
      </c>
      <c r="FJ1960" s="2">
        <v>0</v>
      </c>
      <c r="FK1960" s="2">
        <v>0</v>
      </c>
      <c r="FL1960" s="2">
        <v>0</v>
      </c>
      <c r="FM1960" s="2">
        <v>0</v>
      </c>
      <c r="FN1960" s="2">
        <v>0</v>
      </c>
      <c r="FO1960" s="2">
        <v>0</v>
      </c>
      <c r="FP1960" s="2">
        <v>0</v>
      </c>
      <c r="FQ1960" s="2">
        <v>0</v>
      </c>
      <c r="FR1960" s="2">
        <v>0</v>
      </c>
      <c r="FS1960" s="2">
        <v>0</v>
      </c>
      <c r="FT1960" s="2">
        <v>0</v>
      </c>
      <c r="FU1960" s="2">
        <v>0</v>
      </c>
      <c r="FV1960" s="2">
        <v>0</v>
      </c>
      <c r="FW1960" s="2">
        <v>0</v>
      </c>
      <c r="FX1960" s="2">
        <v>0</v>
      </c>
      <c r="FY1960" s="2">
        <v>0</v>
      </c>
      <c r="FZ1960" s="2">
        <v>0</v>
      </c>
      <c r="GA1960" s="2">
        <v>0</v>
      </c>
      <c r="GB1960" s="2">
        <v>0</v>
      </c>
      <c r="GC1960" s="2">
        <v>50</v>
      </c>
      <c r="GD1960" s="2">
        <v>200</v>
      </c>
      <c r="GE1960" s="2">
        <v>7</v>
      </c>
      <c r="GF1960" s="2" t="s">
        <v>188</v>
      </c>
    </row>
    <row r="1961" spans="1:188" x14ac:dyDescent="0.7">
      <c r="A1961" s="2">
        <v>1943503</v>
      </c>
      <c r="B1961" s="2" t="s">
        <v>2147</v>
      </c>
      <c r="C1961" s="3">
        <v>41275</v>
      </c>
      <c r="D1961" s="2">
        <v>6</v>
      </c>
      <c r="E1961" s="2">
        <v>3</v>
      </c>
      <c r="F1961" s="2">
        <v>1</v>
      </c>
      <c r="G1961" s="2">
        <v>3</v>
      </c>
      <c r="H1961" s="2">
        <v>1</v>
      </c>
      <c r="I1961" s="2">
        <v>0</v>
      </c>
      <c r="J1961" s="2">
        <v>2</v>
      </c>
      <c r="K1961" s="2">
        <v>0</v>
      </c>
      <c r="L1961" s="2">
        <v>2</v>
      </c>
      <c r="M1961" s="2">
        <v>1</v>
      </c>
      <c r="N1961" s="2">
        <v>0</v>
      </c>
      <c r="O1961" s="2">
        <v>2</v>
      </c>
      <c r="P1961" s="2">
        <v>0</v>
      </c>
      <c r="Q1961" s="2">
        <v>2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1</v>
      </c>
      <c r="AE1961" s="2">
        <v>0</v>
      </c>
      <c r="AF1961" s="2">
        <v>0</v>
      </c>
      <c r="AG1961" s="2">
        <v>0</v>
      </c>
      <c r="AH1961" s="2">
        <v>1</v>
      </c>
      <c r="AI1961" s="2">
        <v>1</v>
      </c>
      <c r="AJ1961" s="2">
        <v>0</v>
      </c>
      <c r="AK1961" s="2">
        <v>0</v>
      </c>
      <c r="AL1961" s="2">
        <v>0</v>
      </c>
      <c r="AM1961" s="2">
        <v>0</v>
      </c>
      <c r="AN1961" s="2">
        <v>1</v>
      </c>
      <c r="AO1961" s="2">
        <v>0</v>
      </c>
      <c r="AP1961" s="2">
        <v>0</v>
      </c>
      <c r="AQ1961" s="2">
        <v>0</v>
      </c>
      <c r="AR1961" s="2">
        <v>1</v>
      </c>
      <c r="AS1961" s="2">
        <v>0</v>
      </c>
      <c r="AT1961" s="2">
        <v>0</v>
      </c>
      <c r="AU1961" s="2">
        <v>0</v>
      </c>
      <c r="AV1961" s="2">
        <v>1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1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301.42</v>
      </c>
      <c r="CG1961" s="2">
        <v>251.42</v>
      </c>
      <c r="CH1961" s="2">
        <v>50</v>
      </c>
      <c r="CI1961" s="2">
        <v>0</v>
      </c>
      <c r="CJ1961" s="2">
        <v>60</v>
      </c>
      <c r="CK1961" s="2">
        <v>0</v>
      </c>
      <c r="CL1961" s="2">
        <v>191.42</v>
      </c>
      <c r="CM1961" s="2">
        <v>0</v>
      </c>
      <c r="CN1961" s="2">
        <v>50</v>
      </c>
      <c r="CO1961" s="2">
        <v>0</v>
      </c>
      <c r="CP1961" s="2">
        <v>60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  <c r="CY1961" s="2">
        <v>0</v>
      </c>
      <c r="CZ1961" s="2">
        <v>0</v>
      </c>
      <c r="DA1961" s="2">
        <v>0</v>
      </c>
      <c r="DB1961" s="2">
        <v>50</v>
      </c>
      <c r="DC1961" s="2">
        <v>0</v>
      </c>
      <c r="DD1961" s="2">
        <v>60</v>
      </c>
      <c r="DE1961" s="2">
        <v>0</v>
      </c>
      <c r="DF1961" s="2">
        <v>191.42</v>
      </c>
      <c r="DG1961" s="2">
        <v>0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50</v>
      </c>
      <c r="DY1961" s="2">
        <v>0</v>
      </c>
      <c r="DZ1961" s="2">
        <v>0</v>
      </c>
      <c r="EA1961" s="2">
        <v>0</v>
      </c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>
        <v>0</v>
      </c>
      <c r="EJ1961" s="2">
        <v>0</v>
      </c>
      <c r="EK1961" s="2">
        <v>0</v>
      </c>
      <c r="EL1961" s="2">
        <v>0</v>
      </c>
      <c r="EM1961" s="2">
        <v>0</v>
      </c>
      <c r="EN1961" s="2">
        <v>0</v>
      </c>
      <c r="EO1961" s="2">
        <v>0</v>
      </c>
      <c r="EP1961" s="2">
        <v>0</v>
      </c>
      <c r="EQ1961" s="2">
        <v>0</v>
      </c>
      <c r="ER1961" s="2">
        <v>0</v>
      </c>
      <c r="ES1961" s="2">
        <v>0</v>
      </c>
      <c r="ET1961" s="2">
        <v>0</v>
      </c>
      <c r="EU1961" s="2">
        <v>0</v>
      </c>
      <c r="EV1961" s="2">
        <v>50</v>
      </c>
      <c r="EW1961" s="2">
        <v>0</v>
      </c>
      <c r="EX1961" s="2">
        <v>0</v>
      </c>
      <c r="EY1961" s="2">
        <v>0</v>
      </c>
      <c r="EZ1961" s="2">
        <v>0</v>
      </c>
      <c r="FA1961" s="2">
        <v>0</v>
      </c>
      <c r="FB1961" s="2">
        <v>0</v>
      </c>
      <c r="FC1961" s="2">
        <v>10</v>
      </c>
      <c r="FD1961" s="2">
        <v>0</v>
      </c>
      <c r="FE1961" s="2">
        <v>0</v>
      </c>
      <c r="FF1961" s="2">
        <v>0</v>
      </c>
      <c r="FG1961" s="2">
        <v>0</v>
      </c>
      <c r="FH1961" s="2">
        <v>0</v>
      </c>
      <c r="FI1961" s="2">
        <v>0</v>
      </c>
      <c r="FJ1961" s="2">
        <v>0</v>
      </c>
      <c r="FK1961" s="2">
        <v>0</v>
      </c>
      <c r="FL1961" s="2">
        <v>0</v>
      </c>
      <c r="FM1961" s="2">
        <v>0</v>
      </c>
      <c r="FN1961" s="2">
        <v>0</v>
      </c>
      <c r="FO1961" s="2">
        <v>0</v>
      </c>
      <c r="FP1961" s="2">
        <v>0</v>
      </c>
      <c r="FQ1961" s="2">
        <v>0</v>
      </c>
      <c r="FR1961" s="2">
        <v>0</v>
      </c>
      <c r="FS1961" s="2">
        <v>0</v>
      </c>
      <c r="FT1961" s="2">
        <v>0</v>
      </c>
      <c r="FU1961" s="2">
        <v>146.04</v>
      </c>
      <c r="FV1961" s="2">
        <v>0</v>
      </c>
      <c r="FW1961" s="2">
        <v>0</v>
      </c>
      <c r="FX1961" s="2">
        <v>0</v>
      </c>
      <c r="FY1961" s="2">
        <v>0</v>
      </c>
      <c r="FZ1961" s="2">
        <v>45.38</v>
      </c>
      <c r="GA1961" s="2">
        <v>0</v>
      </c>
      <c r="GB1961" s="2">
        <v>0</v>
      </c>
      <c r="GC1961" s="2">
        <v>0</v>
      </c>
      <c r="GD1961" s="2">
        <v>301.41999999999899</v>
      </c>
      <c r="GE1961" s="2">
        <v>5</v>
      </c>
      <c r="GF1961" s="2" t="s">
        <v>188</v>
      </c>
    </row>
    <row r="1962" spans="1:188" x14ac:dyDescent="0.7">
      <c r="A1962" s="2">
        <v>1943810</v>
      </c>
      <c r="B1962" s="2" t="s">
        <v>2148</v>
      </c>
      <c r="C1962" s="3">
        <v>41275</v>
      </c>
      <c r="D1962" s="2">
        <v>6</v>
      </c>
      <c r="E1962" s="2">
        <v>3</v>
      </c>
      <c r="F1962" s="2">
        <v>1</v>
      </c>
      <c r="G1962" s="2">
        <v>3</v>
      </c>
      <c r="H1962" s="2">
        <v>1</v>
      </c>
      <c r="I1962" s="2">
        <v>0</v>
      </c>
      <c r="J1962" s="2">
        <v>4</v>
      </c>
      <c r="K1962" s="2">
        <v>0</v>
      </c>
      <c r="L1962" s="2">
        <v>3</v>
      </c>
      <c r="M1962" s="2">
        <v>1</v>
      </c>
      <c r="N1962" s="2">
        <v>0</v>
      </c>
      <c r="O1962" s="2">
        <v>4</v>
      </c>
      <c r="P1962" s="2">
        <v>0</v>
      </c>
      <c r="Q1962" s="2">
        <v>3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1</v>
      </c>
      <c r="AE1962" s="2">
        <v>0</v>
      </c>
      <c r="AF1962" s="2">
        <v>0</v>
      </c>
      <c r="AG1962" s="2">
        <v>0</v>
      </c>
      <c r="AH1962" s="2">
        <v>1</v>
      </c>
      <c r="AI1962" s="2">
        <v>1</v>
      </c>
      <c r="AJ1962" s="2">
        <v>0</v>
      </c>
      <c r="AK1962" s="2">
        <v>0</v>
      </c>
      <c r="AL1962" s="2">
        <v>0</v>
      </c>
      <c r="AM1962" s="2">
        <v>0</v>
      </c>
      <c r="AN1962" s="2">
        <v>1</v>
      </c>
      <c r="AO1962" s="2">
        <v>0</v>
      </c>
      <c r="AP1962" s="2">
        <v>0</v>
      </c>
      <c r="AQ1962" s="2">
        <v>0</v>
      </c>
      <c r="AR1962" s="2">
        <v>1</v>
      </c>
      <c r="AS1962" s="2">
        <v>0</v>
      </c>
      <c r="AT1962" s="2">
        <v>0</v>
      </c>
      <c r="AU1962" s="2">
        <v>0</v>
      </c>
      <c r="AV1962" s="2">
        <v>1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1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559.67999999999995</v>
      </c>
      <c r="CG1962" s="2">
        <v>459.68</v>
      </c>
      <c r="CH1962" s="2">
        <v>100</v>
      </c>
      <c r="CI1962" s="2">
        <v>0</v>
      </c>
      <c r="CJ1962" s="2">
        <v>329.56</v>
      </c>
      <c r="CK1962" s="2">
        <v>0</v>
      </c>
      <c r="CL1962" s="2">
        <v>130.12</v>
      </c>
      <c r="CM1962" s="2">
        <v>0</v>
      </c>
      <c r="CN1962" s="2">
        <v>100</v>
      </c>
      <c r="CO1962" s="2">
        <v>0</v>
      </c>
      <c r="CP1962" s="2">
        <v>329.56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0</v>
      </c>
      <c r="CW1962" s="2">
        <v>0</v>
      </c>
      <c r="CX1962" s="2">
        <v>0</v>
      </c>
      <c r="CY1962" s="2">
        <v>0</v>
      </c>
      <c r="CZ1962" s="2">
        <v>0</v>
      </c>
      <c r="DA1962" s="2">
        <v>0</v>
      </c>
      <c r="DB1962" s="2">
        <v>100</v>
      </c>
      <c r="DC1962" s="2">
        <v>0</v>
      </c>
      <c r="DD1962" s="2">
        <v>329.56</v>
      </c>
      <c r="DE1962" s="2">
        <v>0</v>
      </c>
      <c r="DF1962" s="2">
        <v>130.12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100</v>
      </c>
      <c r="EH1962" s="2">
        <v>0</v>
      </c>
      <c r="EI1962" s="2">
        <v>0</v>
      </c>
      <c r="EJ1962" s="2">
        <v>0</v>
      </c>
      <c r="EK1962" s="2">
        <v>0</v>
      </c>
      <c r="EL1962" s="2">
        <v>0</v>
      </c>
      <c r="EM1962" s="2">
        <v>0</v>
      </c>
      <c r="EN1962" s="2">
        <v>0</v>
      </c>
      <c r="EO1962" s="2">
        <v>0</v>
      </c>
      <c r="EP1962" s="2">
        <v>0</v>
      </c>
      <c r="EQ1962" s="2">
        <v>0</v>
      </c>
      <c r="ER1962" s="2">
        <v>0</v>
      </c>
      <c r="ES1962" s="2">
        <v>0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s="2">
        <v>0</v>
      </c>
      <c r="EZ1962" s="2">
        <v>0</v>
      </c>
      <c r="FA1962" s="2">
        <v>0</v>
      </c>
      <c r="FB1962" s="2">
        <v>0</v>
      </c>
      <c r="FC1962" s="2">
        <v>53</v>
      </c>
      <c r="FD1962" s="2">
        <v>0</v>
      </c>
      <c r="FE1962" s="2">
        <v>276.56</v>
      </c>
      <c r="FF1962" s="2">
        <v>0</v>
      </c>
      <c r="FG1962" s="2">
        <v>0</v>
      </c>
      <c r="FH1962" s="2">
        <v>0</v>
      </c>
      <c r="FI1962" s="2">
        <v>0</v>
      </c>
      <c r="FJ1962" s="2">
        <v>0</v>
      </c>
      <c r="FK1962" s="2">
        <v>0</v>
      </c>
      <c r="FL1962" s="2">
        <v>0</v>
      </c>
      <c r="FM1962" s="2">
        <v>0</v>
      </c>
      <c r="FN1962" s="2">
        <v>0</v>
      </c>
      <c r="FO1962" s="2">
        <v>0</v>
      </c>
      <c r="FP1962" s="2">
        <v>0</v>
      </c>
      <c r="FQ1962" s="2">
        <v>0</v>
      </c>
      <c r="FR1962" s="2">
        <v>23.21</v>
      </c>
      <c r="FS1962" s="2">
        <v>0</v>
      </c>
      <c r="FT1962" s="2">
        <v>0</v>
      </c>
      <c r="FU1962" s="2">
        <v>0</v>
      </c>
      <c r="FV1962" s="2">
        <v>0</v>
      </c>
      <c r="FW1962" s="2">
        <v>0</v>
      </c>
      <c r="FX1962" s="2">
        <v>0</v>
      </c>
      <c r="FY1962" s="2">
        <v>0</v>
      </c>
      <c r="FZ1962" s="2">
        <v>0</v>
      </c>
      <c r="GA1962" s="2">
        <v>0</v>
      </c>
      <c r="GB1962" s="2">
        <v>0</v>
      </c>
      <c r="GC1962" s="2">
        <v>106.91</v>
      </c>
      <c r="GD1962" s="2">
        <v>559.67999999999995</v>
      </c>
      <c r="GE1962" s="2">
        <v>8</v>
      </c>
      <c r="GF1962" s="2" t="s">
        <v>188</v>
      </c>
    </row>
    <row r="1963" spans="1:188" x14ac:dyDescent="0.7">
      <c r="A1963" s="2">
        <v>1944783</v>
      </c>
      <c r="B1963" s="2" t="s">
        <v>2149</v>
      </c>
      <c r="C1963" s="3">
        <v>41275</v>
      </c>
      <c r="D1963" s="2">
        <v>6</v>
      </c>
      <c r="E1963" s="2">
        <v>3</v>
      </c>
      <c r="F1963" s="2">
        <v>1</v>
      </c>
      <c r="G1963" s="2">
        <v>3</v>
      </c>
      <c r="H1963" s="2">
        <v>2</v>
      </c>
      <c r="I1963" s="2">
        <v>0</v>
      </c>
      <c r="J1963" s="2">
        <v>3</v>
      </c>
      <c r="K1963" s="2">
        <v>0</v>
      </c>
      <c r="L1963" s="2">
        <v>2</v>
      </c>
      <c r="M1963" s="2">
        <v>2</v>
      </c>
      <c r="N1963" s="2">
        <v>0</v>
      </c>
      <c r="O1963" s="2">
        <v>3</v>
      </c>
      <c r="P1963" s="2">
        <v>0</v>
      </c>
      <c r="Q1963" s="2">
        <v>2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1</v>
      </c>
      <c r="AE1963" s="2">
        <v>0</v>
      </c>
      <c r="AF1963" s="2">
        <v>0</v>
      </c>
      <c r="AG1963" s="2">
        <v>0</v>
      </c>
      <c r="AH1963" s="2">
        <v>1</v>
      </c>
      <c r="AI1963" s="2">
        <v>1</v>
      </c>
      <c r="AJ1963" s="2">
        <v>0</v>
      </c>
      <c r="AK1963" s="2">
        <v>0</v>
      </c>
      <c r="AL1963" s="2">
        <v>0</v>
      </c>
      <c r="AM1963" s="2">
        <v>0</v>
      </c>
      <c r="AN1963" s="2">
        <v>1</v>
      </c>
      <c r="AO1963" s="2">
        <v>0</v>
      </c>
      <c r="AP1963" s="2">
        <v>0</v>
      </c>
      <c r="AQ1963" s="2">
        <v>0</v>
      </c>
      <c r="AR1963" s="2">
        <v>1</v>
      </c>
      <c r="AS1963" s="2">
        <v>0</v>
      </c>
      <c r="AT1963" s="2">
        <v>0</v>
      </c>
      <c r="AU1963" s="2">
        <v>0</v>
      </c>
      <c r="AV1963" s="2">
        <v>1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1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125</v>
      </c>
      <c r="CG1963" s="2">
        <v>75</v>
      </c>
      <c r="CH1963" s="2">
        <v>50</v>
      </c>
      <c r="CI1963" s="2">
        <v>0</v>
      </c>
      <c r="CJ1963" s="2">
        <v>45</v>
      </c>
      <c r="CK1963" s="2">
        <v>0</v>
      </c>
      <c r="CL1963" s="2">
        <v>30</v>
      </c>
      <c r="CM1963" s="2">
        <v>0</v>
      </c>
      <c r="CN1963" s="2">
        <v>50</v>
      </c>
      <c r="CO1963" s="2">
        <v>0</v>
      </c>
      <c r="CP1963" s="2">
        <v>45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0</v>
      </c>
      <c r="CZ1963" s="2">
        <v>0</v>
      </c>
      <c r="DA1963" s="2">
        <v>0</v>
      </c>
      <c r="DB1963" s="2">
        <v>50</v>
      </c>
      <c r="DC1963" s="2">
        <v>0</v>
      </c>
      <c r="DD1963" s="2">
        <v>45</v>
      </c>
      <c r="DE1963" s="2">
        <v>0</v>
      </c>
      <c r="DF1963" s="2">
        <v>30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25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0</v>
      </c>
      <c r="EF1963" s="2">
        <v>25</v>
      </c>
      <c r="EG1963" s="2">
        <v>0</v>
      </c>
      <c r="EH1963" s="2">
        <v>0</v>
      </c>
      <c r="EI1963" s="2">
        <v>0</v>
      </c>
      <c r="EJ1963" s="2">
        <v>0</v>
      </c>
      <c r="EK1963" s="2">
        <v>0</v>
      </c>
      <c r="EL1963" s="2">
        <v>0</v>
      </c>
      <c r="EM1963" s="2">
        <v>0</v>
      </c>
      <c r="EN1963" s="2">
        <v>0</v>
      </c>
      <c r="EO1963" s="2">
        <v>0</v>
      </c>
      <c r="EP1963" s="2">
        <v>0</v>
      </c>
      <c r="EQ1963" s="2">
        <v>0</v>
      </c>
      <c r="ER1963" s="2">
        <v>0</v>
      </c>
      <c r="ES1963" s="2">
        <v>0</v>
      </c>
      <c r="ET1963" s="2">
        <v>0</v>
      </c>
      <c r="EU1963" s="2">
        <v>0</v>
      </c>
      <c r="EV1963" s="2">
        <v>0</v>
      </c>
      <c r="EW1963" s="2">
        <v>0</v>
      </c>
      <c r="EX1963" s="2">
        <v>0</v>
      </c>
      <c r="EY1963" s="2">
        <v>0</v>
      </c>
      <c r="EZ1963" s="2">
        <v>0</v>
      </c>
      <c r="FA1963" s="2">
        <v>20</v>
      </c>
      <c r="FB1963" s="2">
        <v>0</v>
      </c>
      <c r="FC1963" s="2">
        <v>0</v>
      </c>
      <c r="FD1963" s="2">
        <v>25</v>
      </c>
      <c r="FE1963" s="2">
        <v>0</v>
      </c>
      <c r="FF1963" s="2">
        <v>0</v>
      </c>
      <c r="FG1963" s="2">
        <v>0</v>
      </c>
      <c r="FH1963" s="2">
        <v>0</v>
      </c>
      <c r="FI1963" s="2">
        <v>0</v>
      </c>
      <c r="FJ1963" s="2">
        <v>0</v>
      </c>
      <c r="FK1963" s="2">
        <v>0</v>
      </c>
      <c r="FL1963" s="2">
        <v>0</v>
      </c>
      <c r="FM1963" s="2">
        <v>0</v>
      </c>
      <c r="FN1963" s="2">
        <v>0</v>
      </c>
      <c r="FO1963" s="2">
        <v>0</v>
      </c>
      <c r="FP1963" s="2">
        <v>0</v>
      </c>
      <c r="FQ1963" s="2">
        <v>0</v>
      </c>
      <c r="FR1963" s="2">
        <v>0</v>
      </c>
      <c r="FS1963" s="2">
        <v>20</v>
      </c>
      <c r="FT1963" s="2">
        <v>10</v>
      </c>
      <c r="FU1963" s="2">
        <v>0</v>
      </c>
      <c r="FV1963" s="2">
        <v>0</v>
      </c>
      <c r="FW1963" s="2">
        <v>0</v>
      </c>
      <c r="FX1963" s="2">
        <v>0</v>
      </c>
      <c r="FY1963" s="2">
        <v>0</v>
      </c>
      <c r="FZ1963" s="2">
        <v>0</v>
      </c>
      <c r="GA1963" s="2">
        <v>0</v>
      </c>
      <c r="GB1963" s="2">
        <v>0</v>
      </c>
      <c r="GC1963" s="2">
        <v>0</v>
      </c>
      <c r="GD1963" s="2">
        <v>125</v>
      </c>
      <c r="GE1963" s="2">
        <v>7</v>
      </c>
      <c r="GF1963" s="2" t="s">
        <v>188</v>
      </c>
    </row>
    <row r="1964" spans="1:188" x14ac:dyDescent="0.7">
      <c r="A1964" s="2">
        <v>1947206</v>
      </c>
      <c r="B1964" s="2" t="s">
        <v>2150</v>
      </c>
      <c r="C1964" s="3">
        <v>41640</v>
      </c>
      <c r="D1964" s="2">
        <v>5</v>
      </c>
      <c r="E1964" s="2">
        <v>3</v>
      </c>
      <c r="F1964" s="2">
        <v>1</v>
      </c>
      <c r="G1964" s="2">
        <v>3</v>
      </c>
      <c r="H1964" s="2">
        <v>0</v>
      </c>
      <c r="I1964" s="2">
        <v>1</v>
      </c>
      <c r="J1964" s="2">
        <v>0</v>
      </c>
      <c r="K1964" s="2">
        <v>1</v>
      </c>
      <c r="L1964" s="2">
        <v>0</v>
      </c>
      <c r="M1964" s="2">
        <v>1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1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1</v>
      </c>
      <c r="AO1964" s="2">
        <v>0</v>
      </c>
      <c r="AP1964" s="2">
        <v>0</v>
      </c>
      <c r="AQ1964" s="2">
        <v>0</v>
      </c>
      <c r="AR1964" s="2">
        <v>1</v>
      </c>
      <c r="AS1964" s="2">
        <v>0</v>
      </c>
      <c r="AT1964" s="2">
        <v>0</v>
      </c>
      <c r="AU1964" s="2">
        <v>0</v>
      </c>
      <c r="AV1964" s="2">
        <v>1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50</v>
      </c>
      <c r="CG1964" s="2">
        <v>35</v>
      </c>
      <c r="CH1964" s="2">
        <v>0</v>
      </c>
      <c r="CI1964" s="2">
        <v>25</v>
      </c>
      <c r="CJ1964" s="2">
        <v>0</v>
      </c>
      <c r="CK1964" s="2">
        <v>25</v>
      </c>
      <c r="CL1964" s="2">
        <v>0</v>
      </c>
      <c r="CM1964" s="2">
        <v>0</v>
      </c>
      <c r="CN1964" s="2">
        <v>0</v>
      </c>
      <c r="CO1964" s="2">
        <v>25</v>
      </c>
      <c r="CP1964" s="2">
        <v>0</v>
      </c>
      <c r="CQ1964" s="2">
        <v>25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  <c r="CY1964" s="2">
        <v>0</v>
      </c>
      <c r="CZ1964" s="2">
        <v>0</v>
      </c>
      <c r="DA1964" s="2">
        <v>0</v>
      </c>
      <c r="DB1964" s="2">
        <v>25</v>
      </c>
      <c r="DC1964" s="2">
        <v>0</v>
      </c>
      <c r="DD1964" s="2">
        <v>25</v>
      </c>
      <c r="DE1964" s="2">
        <v>0</v>
      </c>
      <c r="DF1964" s="2">
        <v>10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  <c r="DX1964" s="2">
        <v>0</v>
      </c>
      <c r="DY1964" s="2">
        <v>0</v>
      </c>
      <c r="DZ1964" s="2">
        <v>0</v>
      </c>
      <c r="EA1964" s="2">
        <v>0</v>
      </c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>
        <v>0</v>
      </c>
      <c r="EJ1964" s="2">
        <v>25</v>
      </c>
      <c r="EK1964" s="2">
        <v>0</v>
      </c>
      <c r="EL1964" s="2">
        <v>0</v>
      </c>
      <c r="EM1964" s="2">
        <v>0</v>
      </c>
      <c r="EN1964" s="2">
        <v>0</v>
      </c>
      <c r="EO1964" s="2">
        <v>0</v>
      </c>
      <c r="EP1964" s="2">
        <v>0</v>
      </c>
      <c r="EQ1964" s="2">
        <v>0</v>
      </c>
      <c r="ER1964" s="2">
        <v>0</v>
      </c>
      <c r="ES1964" s="2">
        <v>0</v>
      </c>
      <c r="ET1964" s="2">
        <v>0</v>
      </c>
      <c r="EU1964" s="2">
        <v>0</v>
      </c>
      <c r="EV1964" s="2">
        <v>0</v>
      </c>
      <c r="EW1964" s="2">
        <v>0</v>
      </c>
      <c r="EX1964" s="2">
        <v>0</v>
      </c>
      <c r="EY1964" s="2">
        <v>0</v>
      </c>
      <c r="EZ1964" s="2">
        <v>0</v>
      </c>
      <c r="FA1964" s="2">
        <v>0</v>
      </c>
      <c r="FB1964" s="2">
        <v>0</v>
      </c>
      <c r="FC1964" s="2">
        <v>0</v>
      </c>
      <c r="FD1964" s="2">
        <v>0</v>
      </c>
      <c r="FE1964" s="2">
        <v>0</v>
      </c>
      <c r="FF1964" s="2">
        <v>0</v>
      </c>
      <c r="FG1964" s="2">
        <v>0</v>
      </c>
      <c r="FH1964" s="2">
        <v>0</v>
      </c>
      <c r="FI1964" s="2">
        <v>25</v>
      </c>
      <c r="FJ1964" s="2">
        <v>0</v>
      </c>
      <c r="FK1964" s="2">
        <v>0</v>
      </c>
      <c r="FL1964" s="2">
        <v>0</v>
      </c>
      <c r="FM1964" s="2">
        <v>0</v>
      </c>
      <c r="FN1964" s="2">
        <v>0</v>
      </c>
      <c r="FO1964" s="2">
        <v>0</v>
      </c>
      <c r="FP1964" s="2">
        <v>0</v>
      </c>
      <c r="FQ1964" s="2">
        <v>0</v>
      </c>
      <c r="FR1964" s="2">
        <v>0</v>
      </c>
      <c r="FS1964" s="2">
        <v>0</v>
      </c>
      <c r="FT1964" s="2">
        <v>0</v>
      </c>
      <c r="FU1964" s="2">
        <v>0</v>
      </c>
      <c r="FV1964" s="2">
        <v>0</v>
      </c>
      <c r="FW1964" s="2">
        <v>0</v>
      </c>
      <c r="FX1964" s="2">
        <v>0</v>
      </c>
      <c r="FY1964" s="2">
        <v>0</v>
      </c>
      <c r="FZ1964" s="2">
        <v>0</v>
      </c>
      <c r="GA1964" s="2">
        <v>0</v>
      </c>
      <c r="GB1964" s="2">
        <v>0</v>
      </c>
      <c r="GC1964" s="2">
        <v>0</v>
      </c>
      <c r="GD1964" s="2">
        <v>50</v>
      </c>
      <c r="GE1964" s="2">
        <v>2</v>
      </c>
      <c r="GF1964" s="2" t="s">
        <v>188</v>
      </c>
    </row>
    <row r="1965" spans="1:188" x14ac:dyDescent="0.7">
      <c r="A1965" s="2">
        <v>1948199</v>
      </c>
      <c r="B1965" s="2" t="s">
        <v>2151</v>
      </c>
      <c r="C1965" s="3">
        <v>41275</v>
      </c>
      <c r="D1965" s="2">
        <v>6</v>
      </c>
      <c r="E1965" s="2">
        <v>3</v>
      </c>
      <c r="F1965" s="2">
        <v>1</v>
      </c>
      <c r="G1965" s="2">
        <v>3</v>
      </c>
      <c r="H1965" s="2">
        <v>2</v>
      </c>
      <c r="I1965" s="2">
        <v>0</v>
      </c>
      <c r="J1965" s="2">
        <v>1</v>
      </c>
      <c r="K1965" s="2">
        <v>0</v>
      </c>
      <c r="L1965" s="2">
        <v>1</v>
      </c>
      <c r="M1965" s="2">
        <v>2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1</v>
      </c>
      <c r="AE1965" s="2">
        <v>0</v>
      </c>
      <c r="AF1965" s="2">
        <v>0</v>
      </c>
      <c r="AG1965" s="2">
        <v>0</v>
      </c>
      <c r="AH1965" s="2">
        <v>1</v>
      </c>
      <c r="AI1965" s="2">
        <v>1</v>
      </c>
      <c r="AJ1965" s="2">
        <v>0</v>
      </c>
      <c r="AK1965" s="2">
        <v>0</v>
      </c>
      <c r="AL1965" s="2">
        <v>0</v>
      </c>
      <c r="AM1965" s="2">
        <v>0</v>
      </c>
      <c r="AN1965" s="2">
        <v>1</v>
      </c>
      <c r="AO1965" s="2">
        <v>0</v>
      </c>
      <c r="AP1965" s="2">
        <v>0</v>
      </c>
      <c r="AQ1965" s="2">
        <v>0</v>
      </c>
      <c r="AR1965" s="2">
        <v>1</v>
      </c>
      <c r="AS1965" s="2">
        <v>0</v>
      </c>
      <c r="AT1965" s="2">
        <v>0</v>
      </c>
      <c r="AU1965" s="2">
        <v>0</v>
      </c>
      <c r="AV1965" s="2">
        <v>1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1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175</v>
      </c>
      <c r="CG1965" s="2">
        <v>100</v>
      </c>
      <c r="CH1965" s="2">
        <v>75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s="2">
        <v>75</v>
      </c>
      <c r="CO1965" s="2">
        <v>0</v>
      </c>
      <c r="CP1965" s="2">
        <v>50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  <c r="CY1965" s="2">
        <v>0</v>
      </c>
      <c r="CZ1965" s="2">
        <v>0</v>
      </c>
      <c r="DA1965" s="2">
        <v>0</v>
      </c>
      <c r="DB1965" s="2">
        <v>75</v>
      </c>
      <c r="DC1965" s="2">
        <v>0</v>
      </c>
      <c r="DD1965" s="2">
        <v>50</v>
      </c>
      <c r="DE1965" s="2">
        <v>0</v>
      </c>
      <c r="DF1965" s="2">
        <v>50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0</v>
      </c>
      <c r="EB1965" s="2">
        <v>0</v>
      </c>
      <c r="EC1965" s="2">
        <v>0</v>
      </c>
      <c r="ED1965" s="2">
        <v>0</v>
      </c>
      <c r="EE1965" s="2">
        <v>25</v>
      </c>
      <c r="EF1965" s="2">
        <v>0</v>
      </c>
      <c r="EG1965" s="2">
        <v>50</v>
      </c>
      <c r="EH1965" s="2">
        <v>0</v>
      </c>
      <c r="EI1965" s="2">
        <v>0</v>
      </c>
      <c r="EJ1965" s="2">
        <v>0</v>
      </c>
      <c r="EK1965" s="2">
        <v>0</v>
      </c>
      <c r="EL1965" s="2">
        <v>0</v>
      </c>
      <c r="EM1965" s="2">
        <v>0</v>
      </c>
      <c r="EN1965" s="2">
        <v>0</v>
      </c>
      <c r="EO1965" s="2">
        <v>0</v>
      </c>
      <c r="EP1965" s="2">
        <v>0</v>
      </c>
      <c r="EQ1965" s="2">
        <v>0</v>
      </c>
      <c r="ER1965" s="2">
        <v>0</v>
      </c>
      <c r="ES1965" s="2">
        <v>0</v>
      </c>
      <c r="ET1965" s="2">
        <v>0</v>
      </c>
      <c r="EU1965" s="2">
        <v>0</v>
      </c>
      <c r="EV1965" s="2">
        <v>0</v>
      </c>
      <c r="EW1965" s="2">
        <v>50</v>
      </c>
      <c r="EX1965" s="2">
        <v>0</v>
      </c>
      <c r="EY1965" s="2">
        <v>0</v>
      </c>
      <c r="EZ1965" s="2">
        <v>0</v>
      </c>
      <c r="FA1965" s="2">
        <v>0</v>
      </c>
      <c r="FB1965" s="2">
        <v>0</v>
      </c>
      <c r="FC1965" s="2">
        <v>0</v>
      </c>
      <c r="FD1965" s="2">
        <v>0</v>
      </c>
      <c r="FE1965" s="2">
        <v>0</v>
      </c>
      <c r="FF1965" s="2">
        <v>0</v>
      </c>
      <c r="FG1965" s="2">
        <v>0</v>
      </c>
      <c r="FH1965" s="2">
        <v>0</v>
      </c>
      <c r="FI1965" s="2">
        <v>0</v>
      </c>
      <c r="FJ1965" s="2">
        <v>0</v>
      </c>
      <c r="FK1965" s="2">
        <v>0</v>
      </c>
      <c r="FL1965" s="2">
        <v>0</v>
      </c>
      <c r="FM1965" s="2">
        <v>0</v>
      </c>
      <c r="FN1965" s="2">
        <v>0</v>
      </c>
      <c r="FO1965" s="2">
        <v>0</v>
      </c>
      <c r="FP1965" s="2">
        <v>0</v>
      </c>
      <c r="FQ1965" s="2">
        <v>0</v>
      </c>
      <c r="FR1965" s="2">
        <v>0</v>
      </c>
      <c r="FS1965" s="2">
        <v>0</v>
      </c>
      <c r="FT1965" s="2">
        <v>50</v>
      </c>
      <c r="FU1965" s="2">
        <v>0</v>
      </c>
      <c r="FV1965" s="2">
        <v>0</v>
      </c>
      <c r="FW1965" s="2">
        <v>0</v>
      </c>
      <c r="FX1965" s="2">
        <v>0</v>
      </c>
      <c r="FY1965" s="2">
        <v>0</v>
      </c>
      <c r="FZ1965" s="2">
        <v>0</v>
      </c>
      <c r="GA1965" s="2">
        <v>0</v>
      </c>
      <c r="GB1965" s="2">
        <v>0</v>
      </c>
      <c r="GC1965" s="2">
        <v>0</v>
      </c>
      <c r="GD1965" s="2">
        <v>175</v>
      </c>
      <c r="GE1965" s="2">
        <v>4</v>
      </c>
      <c r="GF1965" s="2" t="s">
        <v>188</v>
      </c>
    </row>
    <row r="1966" spans="1:188" x14ac:dyDescent="0.7">
      <c r="A1966" s="2">
        <v>1949396</v>
      </c>
      <c r="B1966" s="2" t="s">
        <v>2152</v>
      </c>
      <c r="C1966" s="3">
        <v>41275</v>
      </c>
      <c r="D1966" s="2">
        <v>6</v>
      </c>
      <c r="E1966" s="2">
        <v>3</v>
      </c>
      <c r="F1966" s="2">
        <v>1</v>
      </c>
      <c r="G1966" s="2">
        <v>3</v>
      </c>
      <c r="H1966" s="2">
        <v>8</v>
      </c>
      <c r="I1966" s="2">
        <v>0</v>
      </c>
      <c r="J1966" s="2">
        <v>2</v>
      </c>
      <c r="K1966" s="2">
        <v>0</v>
      </c>
      <c r="L1966" s="2">
        <v>1</v>
      </c>
      <c r="M1966" s="2">
        <v>8</v>
      </c>
      <c r="N1966" s="2">
        <v>0</v>
      </c>
      <c r="O1966" s="2">
        <v>2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1</v>
      </c>
      <c r="AE1966" s="2">
        <v>0</v>
      </c>
      <c r="AF1966" s="2">
        <v>0</v>
      </c>
      <c r="AG1966" s="2">
        <v>0</v>
      </c>
      <c r="AH1966" s="2">
        <v>1</v>
      </c>
      <c r="AI1966" s="2">
        <v>1</v>
      </c>
      <c r="AJ1966" s="2">
        <v>0</v>
      </c>
      <c r="AK1966" s="2">
        <v>0</v>
      </c>
      <c r="AL1966" s="2">
        <v>0</v>
      </c>
      <c r="AM1966" s="2">
        <v>0</v>
      </c>
      <c r="AN1966" s="2">
        <v>1</v>
      </c>
      <c r="AO1966" s="2">
        <v>0</v>
      </c>
      <c r="AP1966" s="2">
        <v>0</v>
      </c>
      <c r="AQ1966" s="2">
        <v>0</v>
      </c>
      <c r="AR1966" s="2">
        <v>1</v>
      </c>
      <c r="AS1966" s="2">
        <v>0</v>
      </c>
      <c r="AT1966" s="2">
        <v>0</v>
      </c>
      <c r="AU1966" s="2">
        <v>0</v>
      </c>
      <c r="AV1966" s="2">
        <v>1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1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470.17</v>
      </c>
      <c r="CG1966" s="2">
        <v>110.17</v>
      </c>
      <c r="CH1966" s="2">
        <v>360</v>
      </c>
      <c r="CI1966" s="2">
        <v>0</v>
      </c>
      <c r="CJ1966" s="2">
        <v>70.17</v>
      </c>
      <c r="CK1966" s="2">
        <v>0</v>
      </c>
      <c r="CL1966" s="2">
        <v>40</v>
      </c>
      <c r="CM1966" s="2">
        <v>0</v>
      </c>
      <c r="CN1966" s="2">
        <v>360</v>
      </c>
      <c r="CO1966" s="2">
        <v>0</v>
      </c>
      <c r="CP1966" s="2">
        <v>70.17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0</v>
      </c>
      <c r="CW1966" s="2">
        <v>0</v>
      </c>
      <c r="CX1966" s="2">
        <v>0</v>
      </c>
      <c r="CY1966" s="2">
        <v>0</v>
      </c>
      <c r="CZ1966" s="2">
        <v>0</v>
      </c>
      <c r="DA1966" s="2">
        <v>0</v>
      </c>
      <c r="DB1966" s="2">
        <v>360</v>
      </c>
      <c r="DC1966" s="2">
        <v>0</v>
      </c>
      <c r="DD1966" s="2">
        <v>70.17</v>
      </c>
      <c r="DE1966" s="2">
        <v>0</v>
      </c>
      <c r="DF1966" s="2">
        <v>40</v>
      </c>
      <c r="DG1966" s="2">
        <v>0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0</v>
      </c>
      <c r="DU1966" s="2">
        <v>0</v>
      </c>
      <c r="DV1966" s="2">
        <v>0</v>
      </c>
      <c r="DW1966" s="2">
        <v>100</v>
      </c>
      <c r="DX1966" s="2">
        <v>0</v>
      </c>
      <c r="DY1966" s="2">
        <v>140</v>
      </c>
      <c r="DZ1966" s="2">
        <v>80</v>
      </c>
      <c r="EA1966" s="2">
        <v>0</v>
      </c>
      <c r="EB1966" s="2">
        <v>40</v>
      </c>
      <c r="EC1966" s="2">
        <v>0</v>
      </c>
      <c r="ED1966" s="2">
        <v>0</v>
      </c>
      <c r="EE1966" s="2">
        <v>0</v>
      </c>
      <c r="EF1966" s="2">
        <v>0</v>
      </c>
      <c r="EG1966" s="2">
        <v>0</v>
      </c>
      <c r="EH1966" s="2">
        <v>0</v>
      </c>
      <c r="EI1966" s="2">
        <v>0</v>
      </c>
      <c r="EJ1966" s="2">
        <v>0</v>
      </c>
      <c r="EK1966" s="2">
        <v>0</v>
      </c>
      <c r="EL1966" s="2">
        <v>0</v>
      </c>
      <c r="EM1966" s="2">
        <v>0</v>
      </c>
      <c r="EN1966" s="2">
        <v>0</v>
      </c>
      <c r="EO1966" s="2">
        <v>0</v>
      </c>
      <c r="EP1966" s="2">
        <v>0</v>
      </c>
      <c r="EQ1966" s="2">
        <v>0</v>
      </c>
      <c r="ER1966" s="2">
        <v>0</v>
      </c>
      <c r="ES1966" s="2">
        <v>0</v>
      </c>
      <c r="ET1966" s="2">
        <v>0</v>
      </c>
      <c r="EU1966" s="2">
        <v>0</v>
      </c>
      <c r="EV1966" s="2">
        <v>0</v>
      </c>
      <c r="EW1966" s="2">
        <v>0</v>
      </c>
      <c r="EX1966" s="2">
        <v>0</v>
      </c>
      <c r="EY1966" s="2">
        <v>0</v>
      </c>
      <c r="EZ1966" s="2">
        <v>0</v>
      </c>
      <c r="FA1966" s="2">
        <v>0</v>
      </c>
      <c r="FB1966" s="2">
        <v>0</v>
      </c>
      <c r="FC1966" s="2">
        <v>0</v>
      </c>
      <c r="FD1966" s="2">
        <v>70.17</v>
      </c>
      <c r="FE1966" s="2">
        <v>0</v>
      </c>
      <c r="FF1966" s="2">
        <v>0</v>
      </c>
      <c r="FG1966" s="2">
        <v>0</v>
      </c>
      <c r="FH1966" s="2">
        <v>0</v>
      </c>
      <c r="FI1966" s="2">
        <v>0</v>
      </c>
      <c r="FJ1966" s="2">
        <v>0</v>
      </c>
      <c r="FK1966" s="2">
        <v>0</v>
      </c>
      <c r="FL1966" s="2">
        <v>0</v>
      </c>
      <c r="FM1966" s="2">
        <v>0</v>
      </c>
      <c r="FN1966" s="2">
        <v>0</v>
      </c>
      <c r="FO1966" s="2">
        <v>0</v>
      </c>
      <c r="FP1966" s="2">
        <v>0</v>
      </c>
      <c r="FQ1966" s="2">
        <v>0</v>
      </c>
      <c r="FR1966" s="2">
        <v>0</v>
      </c>
      <c r="FS1966" s="2">
        <v>40</v>
      </c>
      <c r="FT1966" s="2">
        <v>0</v>
      </c>
      <c r="FU1966" s="2">
        <v>0</v>
      </c>
      <c r="FV1966" s="2">
        <v>0</v>
      </c>
      <c r="FW1966" s="2">
        <v>0</v>
      </c>
      <c r="FX1966" s="2">
        <v>0</v>
      </c>
      <c r="FY1966" s="2">
        <v>0</v>
      </c>
      <c r="FZ1966" s="2">
        <v>0</v>
      </c>
      <c r="GA1966" s="2">
        <v>0</v>
      </c>
      <c r="GB1966" s="2">
        <v>0</v>
      </c>
      <c r="GC1966" s="2">
        <v>0</v>
      </c>
      <c r="GD1966" s="2">
        <v>470.17</v>
      </c>
      <c r="GE1966" s="2">
        <v>11</v>
      </c>
      <c r="GF1966" s="2" t="s">
        <v>188</v>
      </c>
    </row>
    <row r="1967" spans="1:188" x14ac:dyDescent="0.7">
      <c r="A1967" s="2">
        <v>1949432</v>
      </c>
      <c r="B1967" s="2" t="s">
        <v>2153</v>
      </c>
      <c r="C1967" s="3">
        <v>41275</v>
      </c>
      <c r="D1967" s="2">
        <v>6</v>
      </c>
      <c r="E1967" s="2">
        <v>3</v>
      </c>
      <c r="F1967" s="2">
        <v>1</v>
      </c>
      <c r="G1967" s="2">
        <v>3</v>
      </c>
      <c r="H1967" s="2">
        <v>3</v>
      </c>
      <c r="I1967" s="2">
        <v>0</v>
      </c>
      <c r="J1967" s="2">
        <v>1</v>
      </c>
      <c r="K1967" s="2">
        <v>0</v>
      </c>
      <c r="L1967" s="2">
        <v>1</v>
      </c>
      <c r="M1967" s="2">
        <v>3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1</v>
      </c>
      <c r="AE1967" s="2">
        <v>0</v>
      </c>
      <c r="AF1967" s="2">
        <v>0</v>
      </c>
      <c r="AG1967" s="2">
        <v>0</v>
      </c>
      <c r="AH1967" s="2">
        <v>1</v>
      </c>
      <c r="AI1967" s="2">
        <v>1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>
        <v>0</v>
      </c>
      <c r="AP1967" s="2">
        <v>0</v>
      </c>
      <c r="AQ1967" s="2">
        <v>0</v>
      </c>
      <c r="AR1967" s="2">
        <v>1</v>
      </c>
      <c r="AS1967" s="2">
        <v>0</v>
      </c>
      <c r="AT1967" s="2">
        <v>0</v>
      </c>
      <c r="AU1967" s="2">
        <v>0</v>
      </c>
      <c r="AV1967" s="2">
        <v>1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1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55</v>
      </c>
      <c r="CG1967" s="2">
        <v>20</v>
      </c>
      <c r="CH1967" s="2">
        <v>35</v>
      </c>
      <c r="CI1967" s="2">
        <v>0</v>
      </c>
      <c r="CJ1967" s="2">
        <v>10</v>
      </c>
      <c r="CK1967" s="2">
        <v>0</v>
      </c>
      <c r="CL1967" s="2">
        <v>10</v>
      </c>
      <c r="CM1967" s="2">
        <v>0</v>
      </c>
      <c r="CN1967" s="2">
        <v>35</v>
      </c>
      <c r="CO1967" s="2">
        <v>0</v>
      </c>
      <c r="CP1967" s="2">
        <v>10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0</v>
      </c>
      <c r="CW1967" s="2">
        <v>0</v>
      </c>
      <c r="CX1967" s="2">
        <v>0</v>
      </c>
      <c r="CY1967" s="2">
        <v>0</v>
      </c>
      <c r="CZ1967" s="2">
        <v>0</v>
      </c>
      <c r="DA1967" s="2">
        <v>0</v>
      </c>
      <c r="DB1967" s="2">
        <v>35</v>
      </c>
      <c r="DC1967" s="2">
        <v>0</v>
      </c>
      <c r="DD1967" s="2">
        <v>10</v>
      </c>
      <c r="DE1967" s="2">
        <v>0</v>
      </c>
      <c r="DF1967" s="2">
        <v>10</v>
      </c>
      <c r="DG1967" s="2">
        <v>0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  <c r="DX1967" s="2">
        <v>0</v>
      </c>
      <c r="DY1967" s="2">
        <v>0</v>
      </c>
      <c r="DZ1967" s="2">
        <v>20</v>
      </c>
      <c r="EA1967" s="2">
        <v>0</v>
      </c>
      <c r="EB1967" s="2">
        <v>0</v>
      </c>
      <c r="EC1967" s="2">
        <v>0</v>
      </c>
      <c r="ED1967" s="2">
        <v>15</v>
      </c>
      <c r="EE1967" s="2">
        <v>0</v>
      </c>
      <c r="EF1967" s="2">
        <v>0</v>
      </c>
      <c r="EG1967" s="2">
        <v>0</v>
      </c>
      <c r="EH1967" s="2">
        <v>0</v>
      </c>
      <c r="EI1967" s="2">
        <v>0</v>
      </c>
      <c r="EJ1967" s="2">
        <v>0</v>
      </c>
      <c r="EK1967" s="2">
        <v>0</v>
      </c>
      <c r="EL1967" s="2">
        <v>0</v>
      </c>
      <c r="EM1967" s="2">
        <v>0</v>
      </c>
      <c r="EN1967" s="2">
        <v>0</v>
      </c>
      <c r="EO1967" s="2">
        <v>0</v>
      </c>
      <c r="EP1967" s="2">
        <v>0</v>
      </c>
      <c r="EQ1967" s="2">
        <v>0</v>
      </c>
      <c r="ER1967" s="2">
        <v>0</v>
      </c>
      <c r="ES1967" s="2">
        <v>0</v>
      </c>
      <c r="ET1967" s="2">
        <v>0</v>
      </c>
      <c r="EU1967" s="2">
        <v>0</v>
      </c>
      <c r="EV1967" s="2">
        <v>0</v>
      </c>
      <c r="EW1967" s="2">
        <v>0</v>
      </c>
      <c r="EX1967" s="2">
        <v>0</v>
      </c>
      <c r="EY1967" s="2">
        <v>10</v>
      </c>
      <c r="EZ1967" s="2">
        <v>0</v>
      </c>
      <c r="FA1967" s="2">
        <v>0</v>
      </c>
      <c r="FB1967" s="2">
        <v>0</v>
      </c>
      <c r="FC1967" s="2">
        <v>0</v>
      </c>
      <c r="FD1967" s="2">
        <v>0</v>
      </c>
      <c r="FE1967" s="2">
        <v>0</v>
      </c>
      <c r="FF1967" s="2">
        <v>0</v>
      </c>
      <c r="FG1967" s="2">
        <v>0</v>
      </c>
      <c r="FH1967" s="2">
        <v>0</v>
      </c>
      <c r="FI1967" s="2">
        <v>0</v>
      </c>
      <c r="FJ1967" s="2">
        <v>0</v>
      </c>
      <c r="FK1967" s="2">
        <v>0</v>
      </c>
      <c r="FL1967" s="2">
        <v>0</v>
      </c>
      <c r="FM1967" s="2">
        <v>0</v>
      </c>
      <c r="FN1967" s="2">
        <v>0</v>
      </c>
      <c r="FO1967" s="2">
        <v>0</v>
      </c>
      <c r="FP1967" s="2">
        <v>0</v>
      </c>
      <c r="FQ1967" s="2">
        <v>0</v>
      </c>
      <c r="FR1967" s="2">
        <v>0</v>
      </c>
      <c r="FS1967" s="2">
        <v>0</v>
      </c>
      <c r="FT1967" s="2">
        <v>0</v>
      </c>
      <c r="FU1967" s="2">
        <v>0</v>
      </c>
      <c r="FV1967" s="2">
        <v>0</v>
      </c>
      <c r="FW1967" s="2">
        <v>0</v>
      </c>
      <c r="FX1967" s="2">
        <v>0</v>
      </c>
      <c r="FY1967" s="2">
        <v>0</v>
      </c>
      <c r="FZ1967" s="2">
        <v>0</v>
      </c>
      <c r="GA1967" s="2">
        <v>0</v>
      </c>
      <c r="GB1967" s="2">
        <v>10</v>
      </c>
      <c r="GC1967" s="2">
        <v>0</v>
      </c>
      <c r="GD1967" s="2">
        <v>55</v>
      </c>
      <c r="GE1967" s="2">
        <v>5</v>
      </c>
      <c r="GF1967" s="2" t="s">
        <v>188</v>
      </c>
    </row>
    <row r="1968" spans="1:188" x14ac:dyDescent="0.7">
      <c r="A1968" s="2">
        <v>1949844</v>
      </c>
      <c r="B1968" s="2" t="s">
        <v>2154</v>
      </c>
      <c r="C1968" s="3">
        <v>41640</v>
      </c>
      <c r="D1968" s="2">
        <v>5</v>
      </c>
      <c r="E1968" s="2">
        <v>3</v>
      </c>
      <c r="F1968" s="2">
        <v>1</v>
      </c>
      <c r="G1968" s="2">
        <v>3</v>
      </c>
      <c r="H1968" s="2">
        <v>0</v>
      </c>
      <c r="I1968" s="2">
        <v>1</v>
      </c>
      <c r="J1968" s="2">
        <v>0</v>
      </c>
      <c r="K1968" s="2">
        <v>1</v>
      </c>
      <c r="L1968" s="2">
        <v>0</v>
      </c>
      <c r="M1968" s="2">
        <v>1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1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1</v>
      </c>
      <c r="AI1968" s="2">
        <v>1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0</v>
      </c>
      <c r="AP1968" s="2">
        <v>0</v>
      </c>
      <c r="AQ1968" s="2">
        <v>0</v>
      </c>
      <c r="AR1968" s="2">
        <v>1</v>
      </c>
      <c r="AS1968" s="2">
        <v>0</v>
      </c>
      <c r="AT1968" s="2">
        <v>0</v>
      </c>
      <c r="AU1968" s="2">
        <v>0</v>
      </c>
      <c r="AV1968" s="2">
        <v>1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75</v>
      </c>
      <c r="CG1968" s="2">
        <v>90</v>
      </c>
      <c r="CH1968" s="2">
        <v>0</v>
      </c>
      <c r="CI1968" s="2">
        <v>25</v>
      </c>
      <c r="CJ1968" s="2">
        <v>0</v>
      </c>
      <c r="CK1968" s="2">
        <v>50</v>
      </c>
      <c r="CL1968" s="2">
        <v>0</v>
      </c>
      <c r="CM1968" s="2">
        <v>0</v>
      </c>
      <c r="CN1968" s="2">
        <v>0</v>
      </c>
      <c r="CO1968" s="2">
        <v>25</v>
      </c>
      <c r="CP1968" s="2">
        <v>0</v>
      </c>
      <c r="CQ1968" s="2">
        <v>50</v>
      </c>
      <c r="CR1968" s="2">
        <v>0</v>
      </c>
      <c r="CS1968" s="2">
        <v>0</v>
      </c>
      <c r="CT1968" s="2">
        <v>0</v>
      </c>
      <c r="CU1968" s="2">
        <v>0</v>
      </c>
      <c r="CV1968" s="2">
        <v>0</v>
      </c>
      <c r="CW1968" s="2">
        <v>0</v>
      </c>
      <c r="CX1968" s="2">
        <v>0</v>
      </c>
      <c r="CY1968" s="2">
        <v>0</v>
      </c>
      <c r="CZ1968" s="2">
        <v>0</v>
      </c>
      <c r="DA1968" s="2">
        <v>0</v>
      </c>
      <c r="DB1968" s="2">
        <v>25</v>
      </c>
      <c r="DC1968" s="2">
        <v>0</v>
      </c>
      <c r="DD1968" s="2">
        <v>50</v>
      </c>
      <c r="DE1968" s="2">
        <v>0</v>
      </c>
      <c r="DF1968" s="2">
        <v>40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0</v>
      </c>
      <c r="DX1968" s="2">
        <v>0</v>
      </c>
      <c r="DY1968" s="2">
        <v>0</v>
      </c>
      <c r="DZ1968" s="2">
        <v>0</v>
      </c>
      <c r="EA1968" s="2">
        <v>0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0</v>
      </c>
      <c r="EH1968" s="2">
        <v>0</v>
      </c>
      <c r="EI1968" s="2">
        <v>0</v>
      </c>
      <c r="EJ1968" s="2">
        <v>0</v>
      </c>
      <c r="EK1968" s="2">
        <v>0</v>
      </c>
      <c r="EL1968" s="2">
        <v>0</v>
      </c>
      <c r="EM1968" s="2">
        <v>0</v>
      </c>
      <c r="EN1968" s="2">
        <v>0</v>
      </c>
      <c r="EO1968" s="2">
        <v>0</v>
      </c>
      <c r="EP1968" s="2">
        <v>0</v>
      </c>
      <c r="EQ1968" s="2">
        <v>0</v>
      </c>
      <c r="ER1968" s="2">
        <v>25</v>
      </c>
      <c r="ES1968" s="2">
        <v>0</v>
      </c>
      <c r="ET1968" s="2">
        <v>0</v>
      </c>
      <c r="EU1968" s="2">
        <v>0</v>
      </c>
      <c r="EV1968" s="2">
        <v>0</v>
      </c>
      <c r="EW1968" s="2">
        <v>0</v>
      </c>
      <c r="EX1968" s="2">
        <v>0</v>
      </c>
      <c r="EY1968" s="2">
        <v>0</v>
      </c>
      <c r="EZ1968" s="2">
        <v>0</v>
      </c>
      <c r="FA1968" s="2">
        <v>0</v>
      </c>
      <c r="FB1968" s="2">
        <v>0</v>
      </c>
      <c r="FC1968" s="2">
        <v>0</v>
      </c>
      <c r="FD1968" s="2">
        <v>0</v>
      </c>
      <c r="FE1968" s="2">
        <v>0</v>
      </c>
      <c r="FF1968" s="2">
        <v>0</v>
      </c>
      <c r="FG1968" s="2">
        <v>0</v>
      </c>
      <c r="FH1968" s="2">
        <v>0</v>
      </c>
      <c r="FI1968" s="2">
        <v>0</v>
      </c>
      <c r="FJ1968" s="2">
        <v>0</v>
      </c>
      <c r="FK1968" s="2">
        <v>0</v>
      </c>
      <c r="FL1968" s="2">
        <v>0</v>
      </c>
      <c r="FM1968" s="2">
        <v>50</v>
      </c>
      <c r="FN1968" s="2">
        <v>0</v>
      </c>
      <c r="FO1968" s="2">
        <v>0</v>
      </c>
      <c r="FP1968" s="2">
        <v>0</v>
      </c>
      <c r="FQ1968" s="2">
        <v>0</v>
      </c>
      <c r="FR1968" s="2">
        <v>0</v>
      </c>
      <c r="FS1968" s="2">
        <v>0</v>
      </c>
      <c r="FT1968" s="2">
        <v>0</v>
      </c>
      <c r="FU1968" s="2">
        <v>0</v>
      </c>
      <c r="FV1968" s="2">
        <v>0</v>
      </c>
      <c r="FW1968" s="2">
        <v>0</v>
      </c>
      <c r="FX1968" s="2">
        <v>0</v>
      </c>
      <c r="FY1968" s="2">
        <v>0</v>
      </c>
      <c r="FZ1968" s="2">
        <v>0</v>
      </c>
      <c r="GA1968" s="2">
        <v>0</v>
      </c>
      <c r="GB1968" s="2">
        <v>0</v>
      </c>
      <c r="GC1968" s="2">
        <v>0</v>
      </c>
      <c r="GD1968" s="2">
        <v>75</v>
      </c>
      <c r="GE1968" s="2">
        <v>2</v>
      </c>
      <c r="GF1968" s="2" t="s">
        <v>188</v>
      </c>
    </row>
    <row r="1969" spans="1:188" x14ac:dyDescent="0.7">
      <c r="A1969" s="2">
        <v>1955485</v>
      </c>
      <c r="B1969" s="2" t="s">
        <v>2155</v>
      </c>
      <c r="C1969" s="3">
        <v>41275</v>
      </c>
      <c r="D1969" s="2">
        <v>6</v>
      </c>
      <c r="E1969" s="2">
        <v>3</v>
      </c>
      <c r="F1969" s="2">
        <v>1</v>
      </c>
      <c r="G1969" s="2">
        <v>3</v>
      </c>
      <c r="H1969" s="2">
        <v>1</v>
      </c>
      <c r="I1969" s="2">
        <v>0</v>
      </c>
      <c r="J1969" s="2">
        <v>1</v>
      </c>
      <c r="K1969" s="2">
        <v>0</v>
      </c>
      <c r="L1969" s="2">
        <v>5</v>
      </c>
      <c r="M1969" s="2">
        <v>1</v>
      </c>
      <c r="N1969" s="2">
        <v>0</v>
      </c>
      <c r="O1969" s="2">
        <v>1</v>
      </c>
      <c r="P1969" s="2">
        <v>0</v>
      </c>
      <c r="Q1969" s="2">
        <v>5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1</v>
      </c>
      <c r="AE1969" s="2">
        <v>0</v>
      </c>
      <c r="AF1969" s="2">
        <v>0</v>
      </c>
      <c r="AG1969" s="2">
        <v>0</v>
      </c>
      <c r="AH1969" s="2">
        <v>1</v>
      </c>
      <c r="AI1969" s="2">
        <v>1</v>
      </c>
      <c r="AJ1969" s="2">
        <v>0</v>
      </c>
      <c r="AK1969" s="2">
        <v>0</v>
      </c>
      <c r="AL1969" s="2">
        <v>0</v>
      </c>
      <c r="AM1969" s="2">
        <v>0</v>
      </c>
      <c r="AN1969" s="2">
        <v>1</v>
      </c>
      <c r="AO1969" s="2">
        <v>0</v>
      </c>
      <c r="AP1969" s="2">
        <v>0</v>
      </c>
      <c r="AQ1969" s="2">
        <v>0</v>
      </c>
      <c r="AR1969" s="2">
        <v>1</v>
      </c>
      <c r="AS1969" s="2">
        <v>0</v>
      </c>
      <c r="AT1969" s="2">
        <v>0</v>
      </c>
      <c r="AU1969" s="2">
        <v>0</v>
      </c>
      <c r="AV1969" s="2">
        <v>1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1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647.44000000000005</v>
      </c>
      <c r="CG1969" s="2">
        <v>632.44000000000005</v>
      </c>
      <c r="CH1969" s="2">
        <v>15</v>
      </c>
      <c r="CI1969" s="2">
        <v>0</v>
      </c>
      <c r="CJ1969" s="2">
        <v>25</v>
      </c>
      <c r="CK1969" s="2">
        <v>0</v>
      </c>
      <c r="CL1969" s="2">
        <v>607.44000000000005</v>
      </c>
      <c r="CM1969" s="2">
        <v>0</v>
      </c>
      <c r="CN1969" s="2">
        <v>15</v>
      </c>
      <c r="CO1969" s="2">
        <v>0</v>
      </c>
      <c r="CP1969" s="2">
        <v>25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0</v>
      </c>
      <c r="CW1969" s="2">
        <v>0</v>
      </c>
      <c r="CX1969" s="2">
        <v>0</v>
      </c>
      <c r="CY1969" s="2">
        <v>0</v>
      </c>
      <c r="CZ1969" s="2">
        <v>0</v>
      </c>
      <c r="DA1969" s="2">
        <v>0</v>
      </c>
      <c r="DB1969" s="2">
        <v>15</v>
      </c>
      <c r="DC1969" s="2">
        <v>0</v>
      </c>
      <c r="DD1969" s="2">
        <v>25</v>
      </c>
      <c r="DE1969" s="2">
        <v>0</v>
      </c>
      <c r="DF1969" s="2">
        <v>607.44000000000005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  <c r="DX1969" s="2">
        <v>0</v>
      </c>
      <c r="DY1969" s="2">
        <v>0</v>
      </c>
      <c r="DZ1969" s="2">
        <v>0</v>
      </c>
      <c r="EA1969" s="2">
        <v>0</v>
      </c>
      <c r="EB1969" s="2">
        <v>0</v>
      </c>
      <c r="EC1969" s="2">
        <v>0</v>
      </c>
      <c r="ED1969" s="2">
        <v>15</v>
      </c>
      <c r="EE1969" s="2">
        <v>0</v>
      </c>
      <c r="EF1969" s="2">
        <v>0</v>
      </c>
      <c r="EG1969" s="2">
        <v>0</v>
      </c>
      <c r="EH1969" s="2">
        <v>0</v>
      </c>
      <c r="EI1969" s="2">
        <v>0</v>
      </c>
      <c r="EJ1969" s="2">
        <v>0</v>
      </c>
      <c r="EK1969" s="2">
        <v>0</v>
      </c>
      <c r="EL1969" s="2">
        <v>0</v>
      </c>
      <c r="EM1969" s="2">
        <v>0</v>
      </c>
      <c r="EN1969" s="2">
        <v>0</v>
      </c>
      <c r="EO1969" s="2">
        <v>0</v>
      </c>
      <c r="EP1969" s="2">
        <v>0</v>
      </c>
      <c r="EQ1969" s="2">
        <v>0</v>
      </c>
      <c r="ER1969" s="2">
        <v>0</v>
      </c>
      <c r="ES1969" s="2">
        <v>0</v>
      </c>
      <c r="ET1969" s="2">
        <v>0</v>
      </c>
      <c r="EU1969" s="2">
        <v>0</v>
      </c>
      <c r="EV1969" s="2">
        <v>0</v>
      </c>
      <c r="EW1969" s="2">
        <v>25</v>
      </c>
      <c r="EX1969" s="2">
        <v>0</v>
      </c>
      <c r="EY1969" s="2">
        <v>0</v>
      </c>
      <c r="EZ1969" s="2">
        <v>0</v>
      </c>
      <c r="FA1969" s="2">
        <v>0</v>
      </c>
      <c r="FB1969" s="2">
        <v>0</v>
      </c>
      <c r="FC1969" s="2">
        <v>0</v>
      </c>
      <c r="FD1969" s="2">
        <v>0</v>
      </c>
      <c r="FE1969" s="2">
        <v>0</v>
      </c>
      <c r="FF1969" s="2">
        <v>0</v>
      </c>
      <c r="FG1969" s="2">
        <v>0</v>
      </c>
      <c r="FH1969" s="2">
        <v>0</v>
      </c>
      <c r="FI1969" s="2">
        <v>0</v>
      </c>
      <c r="FJ1969" s="2">
        <v>0</v>
      </c>
      <c r="FK1969" s="2">
        <v>0</v>
      </c>
      <c r="FL1969" s="2">
        <v>0</v>
      </c>
      <c r="FM1969" s="2">
        <v>0</v>
      </c>
      <c r="FN1969" s="2">
        <v>0</v>
      </c>
      <c r="FO1969" s="2">
        <v>0</v>
      </c>
      <c r="FP1969" s="2">
        <v>0</v>
      </c>
      <c r="FQ1969" s="2">
        <v>0</v>
      </c>
      <c r="FR1969" s="2">
        <v>0</v>
      </c>
      <c r="FS1969" s="2">
        <v>0</v>
      </c>
      <c r="FT1969" s="2">
        <v>0</v>
      </c>
      <c r="FU1969" s="2">
        <v>0</v>
      </c>
      <c r="FV1969" s="2">
        <v>0</v>
      </c>
      <c r="FW1969" s="2">
        <v>0</v>
      </c>
      <c r="FX1969" s="2">
        <v>607.44000000000005</v>
      </c>
      <c r="FY1969" s="2">
        <v>0</v>
      </c>
      <c r="FZ1969" s="2">
        <v>0</v>
      </c>
      <c r="GA1969" s="2">
        <v>0</v>
      </c>
      <c r="GB1969" s="2">
        <v>0</v>
      </c>
      <c r="GC1969" s="2">
        <v>0</v>
      </c>
      <c r="GD1969" s="2">
        <v>647.44000000000005</v>
      </c>
      <c r="GE1969" s="2">
        <v>7</v>
      </c>
      <c r="GF1969" s="2" t="s">
        <v>188</v>
      </c>
    </row>
    <row r="1970" spans="1:188" x14ac:dyDescent="0.7">
      <c r="A1970" s="2">
        <v>1956125</v>
      </c>
      <c r="B1970" s="2" t="s">
        <v>2156</v>
      </c>
      <c r="C1970" s="3">
        <v>41275</v>
      </c>
      <c r="D1970" s="2">
        <v>6</v>
      </c>
      <c r="E1970" s="2">
        <v>3</v>
      </c>
      <c r="F1970" s="2">
        <v>1</v>
      </c>
      <c r="G1970" s="2">
        <v>3</v>
      </c>
      <c r="H1970" s="2">
        <v>1</v>
      </c>
      <c r="I1970" s="2">
        <v>0</v>
      </c>
      <c r="J1970" s="2">
        <v>1</v>
      </c>
      <c r="K1970" s="2">
        <v>0</v>
      </c>
      <c r="L1970" s="2">
        <v>1</v>
      </c>
      <c r="M1970" s="2">
        <v>1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1</v>
      </c>
      <c r="AE1970" s="2">
        <v>0</v>
      </c>
      <c r="AF1970" s="2">
        <v>0</v>
      </c>
      <c r="AG1970" s="2">
        <v>0</v>
      </c>
      <c r="AH1970" s="2">
        <v>1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1</v>
      </c>
      <c r="AO1970" s="2">
        <v>0</v>
      </c>
      <c r="AP1970" s="2">
        <v>0</v>
      </c>
      <c r="AQ1970" s="2">
        <v>0</v>
      </c>
      <c r="AR1970" s="2">
        <v>1</v>
      </c>
      <c r="AS1970" s="2">
        <v>0</v>
      </c>
      <c r="AT1970" s="2">
        <v>0</v>
      </c>
      <c r="AU1970" s="2">
        <v>0</v>
      </c>
      <c r="AV1970" s="2">
        <v>1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1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111.09</v>
      </c>
      <c r="CG1970" s="2">
        <v>86.09</v>
      </c>
      <c r="CH1970" s="2">
        <v>25</v>
      </c>
      <c r="CI1970" s="2">
        <v>0</v>
      </c>
      <c r="CJ1970" s="2">
        <v>50</v>
      </c>
      <c r="CK1970" s="2">
        <v>0</v>
      </c>
      <c r="CL1970" s="2">
        <v>36.090000000000003</v>
      </c>
      <c r="CM1970" s="2">
        <v>0</v>
      </c>
      <c r="CN1970" s="2">
        <v>25</v>
      </c>
      <c r="CO1970" s="2">
        <v>0</v>
      </c>
      <c r="CP1970" s="2">
        <v>50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0</v>
      </c>
      <c r="CX1970" s="2">
        <v>0</v>
      </c>
      <c r="CY1970" s="2">
        <v>0</v>
      </c>
      <c r="CZ1970" s="2">
        <v>0</v>
      </c>
      <c r="DA1970" s="2">
        <v>0</v>
      </c>
      <c r="DB1970" s="2">
        <v>25</v>
      </c>
      <c r="DC1970" s="2">
        <v>0</v>
      </c>
      <c r="DD1970" s="2">
        <v>50</v>
      </c>
      <c r="DE1970" s="2">
        <v>0</v>
      </c>
      <c r="DF1970" s="2">
        <v>36.090000000000003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25</v>
      </c>
      <c r="EG1970" s="2">
        <v>0</v>
      </c>
      <c r="EH1970" s="2">
        <v>0</v>
      </c>
      <c r="EI1970" s="2">
        <v>0</v>
      </c>
      <c r="EJ1970" s="2">
        <v>0</v>
      </c>
      <c r="EK1970" s="2">
        <v>0</v>
      </c>
      <c r="EL1970" s="2">
        <v>0</v>
      </c>
      <c r="EM1970" s="2">
        <v>0</v>
      </c>
      <c r="EN1970" s="2">
        <v>0</v>
      </c>
      <c r="EO1970" s="2">
        <v>0</v>
      </c>
      <c r="EP1970" s="2">
        <v>0</v>
      </c>
      <c r="EQ1970" s="2">
        <v>0</v>
      </c>
      <c r="ER1970" s="2">
        <v>0</v>
      </c>
      <c r="ES1970" s="2">
        <v>0</v>
      </c>
      <c r="ET1970" s="2">
        <v>0</v>
      </c>
      <c r="EU1970" s="2">
        <v>0</v>
      </c>
      <c r="EV1970" s="2">
        <v>0</v>
      </c>
      <c r="EW1970" s="2">
        <v>0</v>
      </c>
      <c r="EX1970" s="2">
        <v>0</v>
      </c>
      <c r="EY1970" s="2">
        <v>0</v>
      </c>
      <c r="EZ1970" s="2">
        <v>0</v>
      </c>
      <c r="FA1970" s="2">
        <v>50</v>
      </c>
      <c r="FB1970" s="2">
        <v>0</v>
      </c>
      <c r="FC1970" s="2">
        <v>0</v>
      </c>
      <c r="FD1970" s="2">
        <v>0</v>
      </c>
      <c r="FE1970" s="2">
        <v>0</v>
      </c>
      <c r="FF1970" s="2">
        <v>0</v>
      </c>
      <c r="FG1970" s="2">
        <v>0</v>
      </c>
      <c r="FH1970" s="2">
        <v>0</v>
      </c>
      <c r="FI1970" s="2">
        <v>0</v>
      </c>
      <c r="FJ1970" s="2">
        <v>0</v>
      </c>
      <c r="FK1970" s="2">
        <v>0</v>
      </c>
      <c r="FL1970" s="2">
        <v>0</v>
      </c>
      <c r="FM1970" s="2">
        <v>0</v>
      </c>
      <c r="FN1970" s="2">
        <v>0</v>
      </c>
      <c r="FO1970" s="2">
        <v>0</v>
      </c>
      <c r="FP1970" s="2">
        <v>0</v>
      </c>
      <c r="FQ1970" s="2">
        <v>0</v>
      </c>
      <c r="FR1970" s="2">
        <v>0</v>
      </c>
      <c r="FS1970" s="2">
        <v>0</v>
      </c>
      <c r="FT1970" s="2">
        <v>0</v>
      </c>
      <c r="FU1970" s="2">
        <v>0</v>
      </c>
      <c r="FV1970" s="2">
        <v>0</v>
      </c>
      <c r="FW1970" s="2">
        <v>0</v>
      </c>
      <c r="FX1970" s="2">
        <v>36.090000000000003</v>
      </c>
      <c r="FY1970" s="2">
        <v>0</v>
      </c>
      <c r="FZ1970" s="2">
        <v>0</v>
      </c>
      <c r="GA1970" s="2">
        <v>0</v>
      </c>
      <c r="GB1970" s="2">
        <v>0</v>
      </c>
      <c r="GC1970" s="2">
        <v>0</v>
      </c>
      <c r="GD1970" s="2">
        <v>111.09</v>
      </c>
      <c r="GE1970" s="2">
        <v>3</v>
      </c>
      <c r="GF1970" s="2" t="s">
        <v>188</v>
      </c>
    </row>
    <row r="1971" spans="1:188" x14ac:dyDescent="0.7">
      <c r="A1971" s="2">
        <v>1958633</v>
      </c>
      <c r="B1971" s="2" t="s">
        <v>2157</v>
      </c>
      <c r="C1971" s="3">
        <v>41640</v>
      </c>
      <c r="D1971" s="2">
        <v>5</v>
      </c>
      <c r="E1971" s="2">
        <v>3</v>
      </c>
      <c r="F1971" s="2">
        <v>1</v>
      </c>
      <c r="G1971" s="2">
        <v>3</v>
      </c>
      <c r="H1971" s="2">
        <v>0</v>
      </c>
      <c r="I1971" s="2">
        <v>1</v>
      </c>
      <c r="J1971" s="2">
        <v>0</v>
      </c>
      <c r="K1971" s="2">
        <v>1</v>
      </c>
      <c r="L1971" s="2">
        <v>0</v>
      </c>
      <c r="M1971" s="2">
        <v>1</v>
      </c>
      <c r="N1971" s="2">
        <v>0</v>
      </c>
      <c r="O1971" s="2">
        <v>1</v>
      </c>
      <c r="P1971" s="2">
        <v>0</v>
      </c>
      <c r="Q1971" s="2">
        <v>2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1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1</v>
      </c>
      <c r="AI1971" s="2">
        <v>1</v>
      </c>
      <c r="AJ1971" s="2">
        <v>0</v>
      </c>
      <c r="AK1971" s="2">
        <v>0</v>
      </c>
      <c r="AL1971" s="2">
        <v>0</v>
      </c>
      <c r="AM1971" s="2">
        <v>0</v>
      </c>
      <c r="AN1971" s="2">
        <v>1</v>
      </c>
      <c r="AO1971" s="2">
        <v>0</v>
      </c>
      <c r="AP1971" s="2">
        <v>0</v>
      </c>
      <c r="AQ1971" s="2">
        <v>0</v>
      </c>
      <c r="AR1971" s="2">
        <v>1</v>
      </c>
      <c r="AS1971" s="2">
        <v>0</v>
      </c>
      <c r="AT1971" s="2">
        <v>0</v>
      </c>
      <c r="AU1971" s="2">
        <v>0</v>
      </c>
      <c r="AV1971" s="2">
        <v>1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100</v>
      </c>
      <c r="CG1971" s="2">
        <v>87.56</v>
      </c>
      <c r="CH1971" s="2">
        <v>0</v>
      </c>
      <c r="CI1971" s="2">
        <v>75</v>
      </c>
      <c r="CJ1971" s="2">
        <v>0</v>
      </c>
      <c r="CK1971" s="2">
        <v>25</v>
      </c>
      <c r="CL1971" s="2">
        <v>0</v>
      </c>
      <c r="CM1971" s="2">
        <v>0</v>
      </c>
      <c r="CN1971" s="2">
        <v>0</v>
      </c>
      <c r="CO1971" s="2">
        <v>75</v>
      </c>
      <c r="CP1971" s="2">
        <v>0</v>
      </c>
      <c r="CQ1971" s="2">
        <v>25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0</v>
      </c>
      <c r="CX1971" s="2">
        <v>0</v>
      </c>
      <c r="CY1971" s="2">
        <v>0</v>
      </c>
      <c r="CZ1971" s="2">
        <v>0</v>
      </c>
      <c r="DA1971" s="2">
        <v>0</v>
      </c>
      <c r="DB1971" s="2">
        <v>75</v>
      </c>
      <c r="DC1971" s="2">
        <v>0</v>
      </c>
      <c r="DD1971" s="2">
        <v>25</v>
      </c>
      <c r="DE1971" s="2">
        <v>0</v>
      </c>
      <c r="DF1971" s="2">
        <v>62.56</v>
      </c>
      <c r="DG1971" s="2">
        <v>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0</v>
      </c>
      <c r="DX1971" s="2">
        <v>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0</v>
      </c>
      <c r="EF1971" s="2">
        <v>0</v>
      </c>
      <c r="EG1971" s="2">
        <v>0</v>
      </c>
      <c r="EH1971" s="2">
        <v>0</v>
      </c>
      <c r="EI1971" s="2">
        <v>0</v>
      </c>
      <c r="EJ1971" s="2">
        <v>75</v>
      </c>
      <c r="EK1971" s="2">
        <v>0</v>
      </c>
      <c r="EL1971" s="2">
        <v>0</v>
      </c>
      <c r="EM1971" s="2">
        <v>0</v>
      </c>
      <c r="EN1971" s="2">
        <v>0</v>
      </c>
      <c r="EO1971" s="2">
        <v>0</v>
      </c>
      <c r="EP1971" s="2">
        <v>0</v>
      </c>
      <c r="EQ1971" s="2">
        <v>0</v>
      </c>
      <c r="ER1971" s="2">
        <v>0</v>
      </c>
      <c r="ES1971" s="2">
        <v>0</v>
      </c>
      <c r="ET1971" s="2">
        <v>0</v>
      </c>
      <c r="EU1971" s="2">
        <v>0</v>
      </c>
      <c r="EV1971" s="2">
        <v>0</v>
      </c>
      <c r="EW1971" s="2">
        <v>0</v>
      </c>
      <c r="EX1971" s="2">
        <v>0</v>
      </c>
      <c r="EY1971" s="2">
        <v>0</v>
      </c>
      <c r="EZ1971" s="2">
        <v>0</v>
      </c>
      <c r="FA1971" s="2">
        <v>0</v>
      </c>
      <c r="FB1971" s="2">
        <v>0</v>
      </c>
      <c r="FC1971" s="2">
        <v>0</v>
      </c>
      <c r="FD1971" s="2">
        <v>0</v>
      </c>
      <c r="FE1971" s="2">
        <v>0</v>
      </c>
      <c r="FF1971" s="2">
        <v>0</v>
      </c>
      <c r="FG1971" s="2">
        <v>0</v>
      </c>
      <c r="FH1971" s="2">
        <v>0</v>
      </c>
      <c r="FI1971" s="2">
        <v>0</v>
      </c>
      <c r="FJ1971" s="2">
        <v>0</v>
      </c>
      <c r="FK1971" s="2">
        <v>0</v>
      </c>
      <c r="FL1971" s="2">
        <v>25</v>
      </c>
      <c r="FM1971" s="2">
        <v>0</v>
      </c>
      <c r="FN1971" s="2">
        <v>0</v>
      </c>
      <c r="FO1971" s="2">
        <v>0</v>
      </c>
      <c r="FP1971" s="2">
        <v>0</v>
      </c>
      <c r="FQ1971" s="2">
        <v>0</v>
      </c>
      <c r="FR1971" s="2">
        <v>0</v>
      </c>
      <c r="FS1971" s="2">
        <v>0</v>
      </c>
      <c r="FT1971" s="2">
        <v>0</v>
      </c>
      <c r="FU1971" s="2">
        <v>0</v>
      </c>
      <c r="FV1971" s="2">
        <v>0</v>
      </c>
      <c r="FW1971" s="2">
        <v>0</v>
      </c>
      <c r="FX1971" s="2">
        <v>0</v>
      </c>
      <c r="FY1971" s="2">
        <v>0</v>
      </c>
      <c r="FZ1971" s="2">
        <v>0</v>
      </c>
      <c r="GA1971" s="2">
        <v>0</v>
      </c>
      <c r="GB1971" s="2">
        <v>0</v>
      </c>
      <c r="GC1971" s="2">
        <v>0</v>
      </c>
      <c r="GD1971" s="2">
        <v>100</v>
      </c>
      <c r="GE1971" s="2">
        <v>2</v>
      </c>
      <c r="GF1971" s="2" t="s">
        <v>188</v>
      </c>
    </row>
    <row r="1972" spans="1:188" x14ac:dyDescent="0.7">
      <c r="A1972" s="2">
        <v>1961100</v>
      </c>
      <c r="B1972" s="2" t="s">
        <v>2158</v>
      </c>
      <c r="C1972" s="3">
        <v>41275</v>
      </c>
      <c r="D1972" s="2">
        <v>6</v>
      </c>
      <c r="E1972" s="2">
        <v>3</v>
      </c>
      <c r="F1972" s="2">
        <v>1</v>
      </c>
      <c r="G1972" s="2">
        <v>3</v>
      </c>
      <c r="H1972" s="2">
        <v>1</v>
      </c>
      <c r="I1972" s="2">
        <v>0</v>
      </c>
      <c r="J1972" s="2">
        <v>2</v>
      </c>
      <c r="K1972" s="2">
        <v>0</v>
      </c>
      <c r="L1972" s="2">
        <v>1</v>
      </c>
      <c r="M1972" s="2">
        <v>1</v>
      </c>
      <c r="N1972" s="2">
        <v>0</v>
      </c>
      <c r="O1972" s="2">
        <v>2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1</v>
      </c>
      <c r="AE1972" s="2">
        <v>0</v>
      </c>
      <c r="AF1972" s="2">
        <v>0</v>
      </c>
      <c r="AG1972" s="2">
        <v>0</v>
      </c>
      <c r="AH1972" s="2">
        <v>1</v>
      </c>
      <c r="AI1972" s="2">
        <v>1</v>
      </c>
      <c r="AJ1972" s="2">
        <v>0</v>
      </c>
      <c r="AK1972" s="2">
        <v>0</v>
      </c>
      <c r="AL1972" s="2">
        <v>0</v>
      </c>
      <c r="AM1972" s="2">
        <v>0</v>
      </c>
      <c r="AN1972" s="2">
        <v>1</v>
      </c>
      <c r="AO1972" s="2">
        <v>0</v>
      </c>
      <c r="AP1972" s="2">
        <v>0</v>
      </c>
      <c r="AQ1972" s="2">
        <v>0</v>
      </c>
      <c r="AR1972" s="2">
        <v>1</v>
      </c>
      <c r="AS1972" s="2">
        <v>0</v>
      </c>
      <c r="AT1972" s="2">
        <v>0</v>
      </c>
      <c r="AU1972" s="2">
        <v>0</v>
      </c>
      <c r="AV1972" s="2">
        <v>1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1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500</v>
      </c>
      <c r="CG1972" s="2">
        <v>450</v>
      </c>
      <c r="CH1972" s="2">
        <v>50</v>
      </c>
      <c r="CI1972" s="2">
        <v>0</v>
      </c>
      <c r="CJ1972" s="2">
        <v>100</v>
      </c>
      <c r="CK1972" s="2">
        <v>0</v>
      </c>
      <c r="CL1972" s="2">
        <v>350</v>
      </c>
      <c r="CM1972" s="2">
        <v>0</v>
      </c>
      <c r="CN1972" s="2">
        <v>50</v>
      </c>
      <c r="CO1972" s="2">
        <v>0</v>
      </c>
      <c r="CP1972" s="2">
        <v>100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0</v>
      </c>
      <c r="CX1972" s="2">
        <v>0</v>
      </c>
      <c r="CY1972" s="2">
        <v>0</v>
      </c>
      <c r="CZ1972" s="2">
        <v>0</v>
      </c>
      <c r="DA1972" s="2">
        <v>0</v>
      </c>
      <c r="DB1972" s="2">
        <v>50</v>
      </c>
      <c r="DC1972" s="2">
        <v>0</v>
      </c>
      <c r="DD1972" s="2">
        <v>100</v>
      </c>
      <c r="DE1972" s="2">
        <v>0</v>
      </c>
      <c r="DF1972" s="2">
        <v>350</v>
      </c>
      <c r="DG1972" s="2">
        <v>0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50</v>
      </c>
      <c r="EH1972" s="2">
        <v>0</v>
      </c>
      <c r="EI1972" s="2">
        <v>0</v>
      </c>
      <c r="EJ1972" s="2">
        <v>0</v>
      </c>
      <c r="EK1972" s="2">
        <v>0</v>
      </c>
      <c r="EL1972" s="2">
        <v>0</v>
      </c>
      <c r="EM1972" s="2">
        <v>0</v>
      </c>
      <c r="EN1972" s="2">
        <v>0</v>
      </c>
      <c r="EO1972" s="2">
        <v>0</v>
      </c>
      <c r="EP1972" s="2">
        <v>0</v>
      </c>
      <c r="EQ1972" s="2">
        <v>0</v>
      </c>
      <c r="ER1972" s="2">
        <v>0</v>
      </c>
      <c r="ES1972" s="2">
        <v>0</v>
      </c>
      <c r="ET1972" s="2">
        <v>0</v>
      </c>
      <c r="EU1972" s="2">
        <v>0</v>
      </c>
      <c r="EV1972" s="2">
        <v>50</v>
      </c>
      <c r="EW1972" s="2">
        <v>0</v>
      </c>
      <c r="EX1972" s="2">
        <v>0</v>
      </c>
      <c r="EY1972" s="2">
        <v>0</v>
      </c>
      <c r="EZ1972" s="2">
        <v>0</v>
      </c>
      <c r="FA1972" s="2">
        <v>0</v>
      </c>
      <c r="FB1972" s="2">
        <v>50</v>
      </c>
      <c r="FC1972" s="2">
        <v>0</v>
      </c>
      <c r="FD1972" s="2">
        <v>0</v>
      </c>
      <c r="FE1972" s="2">
        <v>0</v>
      </c>
      <c r="FF1972" s="2">
        <v>0</v>
      </c>
      <c r="FG1972" s="2">
        <v>0</v>
      </c>
      <c r="FH1972" s="2">
        <v>0</v>
      </c>
      <c r="FI1972" s="2">
        <v>0</v>
      </c>
      <c r="FJ1972" s="2">
        <v>0</v>
      </c>
      <c r="FK1972" s="2">
        <v>0</v>
      </c>
      <c r="FL1972" s="2">
        <v>0</v>
      </c>
      <c r="FM1972" s="2">
        <v>0</v>
      </c>
      <c r="FN1972" s="2">
        <v>0</v>
      </c>
      <c r="FO1972" s="2">
        <v>0</v>
      </c>
      <c r="FP1972" s="2">
        <v>0</v>
      </c>
      <c r="FQ1972" s="2">
        <v>0</v>
      </c>
      <c r="FR1972" s="2">
        <v>0</v>
      </c>
      <c r="FS1972" s="2">
        <v>0</v>
      </c>
      <c r="FT1972" s="2">
        <v>0</v>
      </c>
      <c r="FU1972" s="2">
        <v>0</v>
      </c>
      <c r="FV1972" s="2">
        <v>0</v>
      </c>
      <c r="FW1972" s="2">
        <v>0</v>
      </c>
      <c r="FX1972" s="2">
        <v>0</v>
      </c>
      <c r="FY1972" s="2">
        <v>0</v>
      </c>
      <c r="FZ1972" s="2">
        <v>0</v>
      </c>
      <c r="GA1972" s="2">
        <v>0</v>
      </c>
      <c r="GB1972" s="2">
        <v>350</v>
      </c>
      <c r="GC1972" s="2">
        <v>0</v>
      </c>
      <c r="GD1972" s="2">
        <v>500</v>
      </c>
      <c r="GE1972" s="2">
        <v>4</v>
      </c>
      <c r="GF1972" s="2" t="s">
        <v>188</v>
      </c>
    </row>
    <row r="1973" spans="1:188" x14ac:dyDescent="0.7">
      <c r="A1973" s="2">
        <v>1962218</v>
      </c>
      <c r="B1973" s="2" t="s">
        <v>2159</v>
      </c>
      <c r="C1973" s="3">
        <v>41275</v>
      </c>
      <c r="D1973" s="2">
        <v>6</v>
      </c>
      <c r="E1973" s="2">
        <v>3</v>
      </c>
      <c r="F1973" s="2">
        <v>1</v>
      </c>
      <c r="G1973" s="2">
        <v>3</v>
      </c>
      <c r="H1973" s="2">
        <v>1</v>
      </c>
      <c r="I1973" s="2">
        <v>0</v>
      </c>
      <c r="J1973" s="2">
        <v>1</v>
      </c>
      <c r="K1973" s="2">
        <v>0</v>
      </c>
      <c r="L1973" s="2">
        <v>4</v>
      </c>
      <c r="M1973" s="2">
        <v>1</v>
      </c>
      <c r="N1973" s="2">
        <v>0</v>
      </c>
      <c r="O1973" s="2">
        <v>1</v>
      </c>
      <c r="P1973" s="2">
        <v>0</v>
      </c>
      <c r="Q1973" s="2">
        <v>4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1</v>
      </c>
      <c r="AE1973" s="2">
        <v>0</v>
      </c>
      <c r="AF1973" s="2">
        <v>0</v>
      </c>
      <c r="AG1973" s="2">
        <v>0</v>
      </c>
      <c r="AH1973" s="2">
        <v>1</v>
      </c>
      <c r="AI1973" s="2">
        <v>1</v>
      </c>
      <c r="AJ1973" s="2">
        <v>0</v>
      </c>
      <c r="AK1973" s="2">
        <v>0</v>
      </c>
      <c r="AL1973" s="2">
        <v>0</v>
      </c>
      <c r="AM1973" s="2">
        <v>0</v>
      </c>
      <c r="AN1973" s="2">
        <v>1</v>
      </c>
      <c r="AO1973" s="2">
        <v>0</v>
      </c>
      <c r="AP1973" s="2">
        <v>0</v>
      </c>
      <c r="AQ1973" s="2">
        <v>0</v>
      </c>
      <c r="AR1973" s="2">
        <v>1</v>
      </c>
      <c r="AS1973" s="2">
        <v>0</v>
      </c>
      <c r="AT1973" s="2">
        <v>0</v>
      </c>
      <c r="AU1973" s="2">
        <v>0</v>
      </c>
      <c r="AV1973" s="2">
        <v>1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1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325</v>
      </c>
      <c r="CG1973" s="2">
        <v>300</v>
      </c>
      <c r="CH1973" s="2">
        <v>25</v>
      </c>
      <c r="CI1973" s="2">
        <v>0</v>
      </c>
      <c r="CJ1973" s="2">
        <v>50</v>
      </c>
      <c r="CK1973" s="2">
        <v>0</v>
      </c>
      <c r="CL1973" s="2">
        <v>250</v>
      </c>
      <c r="CM1973" s="2">
        <v>0</v>
      </c>
      <c r="CN1973" s="2">
        <v>25</v>
      </c>
      <c r="CO1973" s="2">
        <v>0</v>
      </c>
      <c r="CP1973" s="2">
        <v>50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0</v>
      </c>
      <c r="DA1973" s="2">
        <v>0</v>
      </c>
      <c r="DB1973" s="2">
        <v>25</v>
      </c>
      <c r="DC1973" s="2">
        <v>0</v>
      </c>
      <c r="DD1973" s="2">
        <v>50</v>
      </c>
      <c r="DE1973" s="2">
        <v>0</v>
      </c>
      <c r="DF1973" s="2">
        <v>250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  <c r="EC1973" s="2">
        <v>0</v>
      </c>
      <c r="ED1973" s="2">
        <v>25</v>
      </c>
      <c r="EE1973" s="2">
        <v>0</v>
      </c>
      <c r="EF1973" s="2">
        <v>0</v>
      </c>
      <c r="EG1973" s="2">
        <v>0</v>
      </c>
      <c r="EH1973" s="2">
        <v>0</v>
      </c>
      <c r="EI1973" s="2">
        <v>0</v>
      </c>
      <c r="EJ1973" s="2">
        <v>0</v>
      </c>
      <c r="EK1973" s="2">
        <v>0</v>
      </c>
      <c r="EL1973" s="2">
        <v>0</v>
      </c>
      <c r="EM1973" s="2">
        <v>0</v>
      </c>
      <c r="EN1973" s="2">
        <v>0</v>
      </c>
      <c r="EO1973" s="2">
        <v>0</v>
      </c>
      <c r="EP1973" s="2">
        <v>0</v>
      </c>
      <c r="EQ1973" s="2">
        <v>0</v>
      </c>
      <c r="ER1973" s="2">
        <v>0</v>
      </c>
      <c r="ES1973" s="2">
        <v>0</v>
      </c>
      <c r="ET1973" s="2">
        <v>0</v>
      </c>
      <c r="EU1973" s="2">
        <v>0</v>
      </c>
      <c r="EV1973" s="2">
        <v>0</v>
      </c>
      <c r="EW1973" s="2">
        <v>0</v>
      </c>
      <c r="EX1973" s="2">
        <v>0</v>
      </c>
      <c r="EY1973" s="2">
        <v>0</v>
      </c>
      <c r="EZ1973" s="2">
        <v>0</v>
      </c>
      <c r="FA1973" s="2">
        <v>0</v>
      </c>
      <c r="FB1973" s="2">
        <v>0</v>
      </c>
      <c r="FC1973" s="2">
        <v>0</v>
      </c>
      <c r="FD1973" s="2">
        <v>0</v>
      </c>
      <c r="FE1973" s="2">
        <v>50</v>
      </c>
      <c r="FF1973" s="2">
        <v>0</v>
      </c>
      <c r="FG1973" s="2">
        <v>0</v>
      </c>
      <c r="FH1973" s="2">
        <v>0</v>
      </c>
      <c r="FI1973" s="2">
        <v>0</v>
      </c>
      <c r="FJ1973" s="2">
        <v>0</v>
      </c>
      <c r="FK1973" s="2">
        <v>0</v>
      </c>
      <c r="FL1973" s="2">
        <v>0</v>
      </c>
      <c r="FM1973" s="2">
        <v>0</v>
      </c>
      <c r="FN1973" s="2">
        <v>0</v>
      </c>
      <c r="FO1973" s="2">
        <v>0</v>
      </c>
      <c r="FP1973" s="2">
        <v>0</v>
      </c>
      <c r="FQ1973" s="2">
        <v>0</v>
      </c>
      <c r="FR1973" s="2">
        <v>0</v>
      </c>
      <c r="FS1973" s="2">
        <v>0</v>
      </c>
      <c r="FT1973" s="2">
        <v>0</v>
      </c>
      <c r="FU1973" s="2">
        <v>0</v>
      </c>
      <c r="FV1973" s="2">
        <v>0</v>
      </c>
      <c r="FW1973" s="2">
        <v>0</v>
      </c>
      <c r="FX1973" s="2">
        <v>150</v>
      </c>
      <c r="FY1973" s="2">
        <v>0</v>
      </c>
      <c r="FZ1973" s="2">
        <v>0</v>
      </c>
      <c r="GA1973" s="2">
        <v>0</v>
      </c>
      <c r="GB1973" s="2">
        <v>0</v>
      </c>
      <c r="GC1973" s="2">
        <v>100</v>
      </c>
      <c r="GD1973" s="2">
        <v>325</v>
      </c>
      <c r="GE1973" s="2">
        <v>6</v>
      </c>
      <c r="GF1973" s="2" t="s">
        <v>188</v>
      </c>
    </row>
    <row r="1974" spans="1:188" x14ac:dyDescent="0.7">
      <c r="A1974" s="2">
        <v>1962924</v>
      </c>
      <c r="B1974" s="2" t="s">
        <v>2160</v>
      </c>
      <c r="C1974" s="3">
        <v>41275</v>
      </c>
      <c r="D1974" s="2">
        <v>6</v>
      </c>
      <c r="E1974" s="2">
        <v>4</v>
      </c>
      <c r="F1974" s="2">
        <v>2</v>
      </c>
      <c r="G1974" s="2">
        <v>4</v>
      </c>
      <c r="H1974" s="2">
        <v>1</v>
      </c>
      <c r="I1974" s="2">
        <v>0</v>
      </c>
      <c r="J1974" s="2">
        <v>1</v>
      </c>
      <c r="K1974" s="2">
        <v>0</v>
      </c>
      <c r="L1974" s="2">
        <v>1</v>
      </c>
      <c r="M1974" s="2">
        <v>1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s="2">
        <v>0</v>
      </c>
      <c r="V1974" s="2">
        <v>1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1</v>
      </c>
      <c r="AI1974" s="2">
        <v>1</v>
      </c>
      <c r="AJ1974" s="2">
        <v>0</v>
      </c>
      <c r="AK1974" s="2">
        <v>0</v>
      </c>
      <c r="AL1974" s="2">
        <v>0</v>
      </c>
      <c r="AM1974" s="2">
        <v>0</v>
      </c>
      <c r="AN1974" s="2">
        <v>1</v>
      </c>
      <c r="AO1974" s="2">
        <v>0</v>
      </c>
      <c r="AP1974" s="2">
        <v>0</v>
      </c>
      <c r="AQ1974" s="2">
        <v>0</v>
      </c>
      <c r="AR1974" s="2">
        <v>1</v>
      </c>
      <c r="AS1974" s="2">
        <v>0</v>
      </c>
      <c r="AT1974" s="2">
        <v>0</v>
      </c>
      <c r="AU1974" s="2">
        <v>0</v>
      </c>
      <c r="AV1974" s="2">
        <v>1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1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30</v>
      </c>
      <c r="CG1974" s="2">
        <v>35</v>
      </c>
      <c r="CH1974" s="2">
        <v>20</v>
      </c>
      <c r="CI1974" s="2">
        <v>0</v>
      </c>
      <c r="CJ1974" s="2">
        <v>10</v>
      </c>
      <c r="CK1974" s="2">
        <v>0</v>
      </c>
      <c r="CL1974" s="2">
        <v>25</v>
      </c>
      <c r="CM1974" s="2">
        <v>0</v>
      </c>
      <c r="CN1974" s="2">
        <v>20</v>
      </c>
      <c r="CO1974" s="2">
        <v>0</v>
      </c>
      <c r="CP1974" s="2">
        <v>10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0</v>
      </c>
      <c r="CX1974" s="2">
        <v>0</v>
      </c>
      <c r="CY1974" s="2">
        <v>0</v>
      </c>
      <c r="CZ1974" s="2">
        <v>0</v>
      </c>
      <c r="DA1974" s="2">
        <v>0</v>
      </c>
      <c r="DB1974" s="2">
        <v>20</v>
      </c>
      <c r="DC1974" s="2">
        <v>0</v>
      </c>
      <c r="DD1974" s="2">
        <v>10</v>
      </c>
      <c r="DE1974" s="2">
        <v>0</v>
      </c>
      <c r="DF1974" s="2">
        <v>25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  <c r="EC1974" s="2">
        <v>20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>
        <v>0</v>
      </c>
      <c r="EJ1974" s="2">
        <v>0</v>
      </c>
      <c r="EK1974" s="2">
        <v>0</v>
      </c>
      <c r="EL1974" s="2">
        <v>0</v>
      </c>
      <c r="EM1974" s="2">
        <v>0</v>
      </c>
      <c r="EN1974" s="2">
        <v>0</v>
      </c>
      <c r="EO1974" s="2">
        <v>0</v>
      </c>
      <c r="EP1974" s="2">
        <v>0</v>
      </c>
      <c r="EQ1974" s="2">
        <v>0</v>
      </c>
      <c r="ER1974" s="2">
        <v>0</v>
      </c>
      <c r="ES1974" s="2">
        <v>0</v>
      </c>
      <c r="ET1974" s="2">
        <v>0</v>
      </c>
      <c r="EU1974" s="2">
        <v>0</v>
      </c>
      <c r="EV1974" s="2">
        <v>0</v>
      </c>
      <c r="EW1974" s="2">
        <v>0</v>
      </c>
      <c r="EX1974" s="2">
        <v>0</v>
      </c>
      <c r="EY1974" s="2">
        <v>0</v>
      </c>
      <c r="EZ1974" s="2">
        <v>0</v>
      </c>
      <c r="FA1974" s="2">
        <v>0</v>
      </c>
      <c r="FB1974" s="2">
        <v>10</v>
      </c>
      <c r="FC1974" s="2">
        <v>0</v>
      </c>
      <c r="FD1974" s="2">
        <v>0</v>
      </c>
      <c r="FE1974" s="2">
        <v>0</v>
      </c>
      <c r="FF1974" s="2">
        <v>0</v>
      </c>
      <c r="FG1974" s="2">
        <v>0</v>
      </c>
      <c r="FH1974" s="2">
        <v>0</v>
      </c>
      <c r="FI1974" s="2">
        <v>0</v>
      </c>
      <c r="FJ1974" s="2">
        <v>0</v>
      </c>
      <c r="FK1974" s="2">
        <v>0</v>
      </c>
      <c r="FL1974" s="2">
        <v>0</v>
      </c>
      <c r="FM1974" s="2">
        <v>0</v>
      </c>
      <c r="FN1974" s="2">
        <v>0</v>
      </c>
      <c r="FO1974" s="2">
        <v>0</v>
      </c>
      <c r="FP1974" s="2">
        <v>0</v>
      </c>
      <c r="FQ1974" s="2">
        <v>0</v>
      </c>
      <c r="FR1974" s="2">
        <v>0</v>
      </c>
      <c r="FS1974" s="2">
        <v>0</v>
      </c>
      <c r="FT1974" s="2">
        <v>0</v>
      </c>
      <c r="FU1974" s="2">
        <v>0</v>
      </c>
      <c r="FV1974" s="2">
        <v>0</v>
      </c>
      <c r="FW1974" s="2">
        <v>0</v>
      </c>
      <c r="FX1974" s="2">
        <v>0</v>
      </c>
      <c r="FY1974" s="2">
        <v>25</v>
      </c>
      <c r="FZ1974" s="2">
        <v>0</v>
      </c>
      <c r="GA1974" s="2">
        <v>0</v>
      </c>
      <c r="GB1974" s="2">
        <v>0</v>
      </c>
      <c r="GC1974" s="2">
        <v>0</v>
      </c>
      <c r="GD1974" s="2">
        <v>55</v>
      </c>
      <c r="GE1974" s="2">
        <v>3</v>
      </c>
      <c r="GF1974" s="2" t="s">
        <v>188</v>
      </c>
    </row>
    <row r="1975" spans="1:188" x14ac:dyDescent="0.7">
      <c r="A1975" s="2">
        <v>1963061</v>
      </c>
      <c r="B1975" s="2" t="s">
        <v>2161</v>
      </c>
      <c r="C1975" s="3">
        <v>41275</v>
      </c>
      <c r="D1975" s="2">
        <v>6</v>
      </c>
      <c r="E1975" s="2">
        <v>3</v>
      </c>
      <c r="F1975" s="2">
        <v>1</v>
      </c>
      <c r="G1975" s="2">
        <v>3</v>
      </c>
      <c r="H1975" s="2">
        <v>2</v>
      </c>
      <c r="I1975" s="2">
        <v>0</v>
      </c>
      <c r="J1975" s="2">
        <v>1</v>
      </c>
      <c r="K1975" s="2">
        <v>0</v>
      </c>
      <c r="L1975" s="2">
        <v>1</v>
      </c>
      <c r="M1975" s="2">
        <v>2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1</v>
      </c>
      <c r="AE1975" s="2">
        <v>0</v>
      </c>
      <c r="AF1975" s="2">
        <v>0</v>
      </c>
      <c r="AG1975" s="2">
        <v>0</v>
      </c>
      <c r="AH1975" s="2">
        <v>1</v>
      </c>
      <c r="AI1975" s="2">
        <v>1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0</v>
      </c>
      <c r="AP1975" s="2">
        <v>0</v>
      </c>
      <c r="AQ1975" s="2">
        <v>0</v>
      </c>
      <c r="AR1975" s="2">
        <v>1</v>
      </c>
      <c r="AS1975" s="2">
        <v>0</v>
      </c>
      <c r="AT1975" s="2">
        <v>0</v>
      </c>
      <c r="AU1975" s="2">
        <v>0</v>
      </c>
      <c r="AV1975" s="2">
        <v>1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1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220</v>
      </c>
      <c r="CG1975" s="2">
        <v>200</v>
      </c>
      <c r="CH1975" s="2">
        <v>20</v>
      </c>
      <c r="CI1975" s="2">
        <v>0</v>
      </c>
      <c r="CJ1975" s="2">
        <v>100</v>
      </c>
      <c r="CK1975" s="2">
        <v>0</v>
      </c>
      <c r="CL1975" s="2">
        <v>100</v>
      </c>
      <c r="CM1975" s="2">
        <v>0</v>
      </c>
      <c r="CN1975" s="2">
        <v>20</v>
      </c>
      <c r="CO1975" s="2">
        <v>0</v>
      </c>
      <c r="CP1975" s="2">
        <v>100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0</v>
      </c>
      <c r="CX1975" s="2">
        <v>0</v>
      </c>
      <c r="CY1975" s="2">
        <v>0</v>
      </c>
      <c r="CZ1975" s="2">
        <v>0</v>
      </c>
      <c r="DA1975" s="2">
        <v>0</v>
      </c>
      <c r="DB1975" s="2">
        <v>20</v>
      </c>
      <c r="DC1975" s="2">
        <v>0</v>
      </c>
      <c r="DD1975" s="2">
        <v>100</v>
      </c>
      <c r="DE1975" s="2">
        <v>0</v>
      </c>
      <c r="DF1975" s="2">
        <v>100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  <c r="EC1975" s="2">
        <v>0</v>
      </c>
      <c r="ED1975" s="2">
        <v>0</v>
      </c>
      <c r="EE1975" s="2">
        <v>20</v>
      </c>
      <c r="EF1975" s="2">
        <v>0</v>
      </c>
      <c r="EG1975" s="2">
        <v>0</v>
      </c>
      <c r="EH1975" s="2">
        <v>0</v>
      </c>
      <c r="EI1975" s="2">
        <v>0</v>
      </c>
      <c r="EJ1975" s="2">
        <v>0</v>
      </c>
      <c r="EK1975" s="2">
        <v>0</v>
      </c>
      <c r="EL1975" s="2">
        <v>0</v>
      </c>
      <c r="EM1975" s="2">
        <v>0</v>
      </c>
      <c r="EN1975" s="2">
        <v>0</v>
      </c>
      <c r="EO1975" s="2">
        <v>0</v>
      </c>
      <c r="EP1975" s="2">
        <v>0</v>
      </c>
      <c r="EQ1975" s="2">
        <v>0</v>
      </c>
      <c r="ER1975" s="2">
        <v>0</v>
      </c>
      <c r="ES1975" s="2">
        <v>0</v>
      </c>
      <c r="ET1975" s="2">
        <v>0</v>
      </c>
      <c r="EU1975" s="2">
        <v>0</v>
      </c>
      <c r="EV1975" s="2">
        <v>0</v>
      </c>
      <c r="EW1975" s="2">
        <v>0</v>
      </c>
      <c r="EX1975" s="2">
        <v>0</v>
      </c>
      <c r="EY1975" s="2">
        <v>0</v>
      </c>
      <c r="EZ1975" s="2">
        <v>0</v>
      </c>
      <c r="FA1975" s="2">
        <v>0</v>
      </c>
      <c r="FB1975" s="2">
        <v>0</v>
      </c>
      <c r="FC1975" s="2">
        <v>0</v>
      </c>
      <c r="FD1975" s="2">
        <v>100</v>
      </c>
      <c r="FE1975" s="2">
        <v>0</v>
      </c>
      <c r="FF1975" s="2">
        <v>0</v>
      </c>
      <c r="FG1975" s="2">
        <v>0</v>
      </c>
      <c r="FH1975" s="2">
        <v>0</v>
      </c>
      <c r="FI1975" s="2">
        <v>0</v>
      </c>
      <c r="FJ1975" s="2">
        <v>0</v>
      </c>
      <c r="FK1975" s="2">
        <v>0</v>
      </c>
      <c r="FL1975" s="2">
        <v>0</v>
      </c>
      <c r="FM1975" s="2">
        <v>0</v>
      </c>
      <c r="FN1975" s="2">
        <v>0</v>
      </c>
      <c r="FO1975" s="2">
        <v>0</v>
      </c>
      <c r="FP1975" s="2">
        <v>0</v>
      </c>
      <c r="FQ1975" s="2">
        <v>0</v>
      </c>
      <c r="FR1975" s="2">
        <v>0</v>
      </c>
      <c r="FS1975" s="2">
        <v>0</v>
      </c>
      <c r="FT1975" s="2">
        <v>0</v>
      </c>
      <c r="FU1975" s="2">
        <v>0</v>
      </c>
      <c r="FV1975" s="2">
        <v>0</v>
      </c>
      <c r="FW1975" s="2">
        <v>0</v>
      </c>
      <c r="FX1975" s="2">
        <v>0</v>
      </c>
      <c r="FY1975" s="2">
        <v>0</v>
      </c>
      <c r="FZ1975" s="2">
        <v>0</v>
      </c>
      <c r="GA1975" s="2">
        <v>100</v>
      </c>
      <c r="GB1975" s="2">
        <v>0</v>
      </c>
      <c r="GC1975" s="2">
        <v>0</v>
      </c>
      <c r="GD1975" s="2">
        <v>220</v>
      </c>
      <c r="GE1975" s="2">
        <v>4</v>
      </c>
      <c r="GF1975" s="2" t="s">
        <v>188</v>
      </c>
    </row>
    <row r="1976" spans="1:188" x14ac:dyDescent="0.7">
      <c r="A1976" s="2">
        <v>1963284</v>
      </c>
      <c r="B1976" s="2" t="s">
        <v>2162</v>
      </c>
      <c r="C1976" s="3">
        <v>41275</v>
      </c>
      <c r="D1976" s="2">
        <v>6</v>
      </c>
      <c r="E1976" s="2">
        <v>3</v>
      </c>
      <c r="F1976" s="2">
        <v>1</v>
      </c>
      <c r="G1976" s="2">
        <v>3</v>
      </c>
      <c r="H1976" s="2">
        <v>1</v>
      </c>
      <c r="I1976" s="2">
        <v>0</v>
      </c>
      <c r="J1976" s="2">
        <v>1</v>
      </c>
      <c r="K1976" s="2">
        <v>0</v>
      </c>
      <c r="L1976" s="2">
        <v>1</v>
      </c>
      <c r="M1976" s="2">
        <v>1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1</v>
      </c>
      <c r="AE1976" s="2">
        <v>0</v>
      </c>
      <c r="AF1976" s="2">
        <v>0</v>
      </c>
      <c r="AG1976" s="2">
        <v>0</v>
      </c>
      <c r="AH1976" s="2">
        <v>1</v>
      </c>
      <c r="AI1976" s="2">
        <v>1</v>
      </c>
      <c r="AJ1976" s="2">
        <v>0</v>
      </c>
      <c r="AK1976" s="2">
        <v>0</v>
      </c>
      <c r="AL1976" s="2">
        <v>0</v>
      </c>
      <c r="AM1976" s="2">
        <v>0</v>
      </c>
      <c r="AN1976" s="2">
        <v>1</v>
      </c>
      <c r="AO1976" s="2">
        <v>0</v>
      </c>
      <c r="AP1976" s="2">
        <v>0</v>
      </c>
      <c r="AQ1976" s="2">
        <v>0</v>
      </c>
      <c r="AR1976" s="2">
        <v>1</v>
      </c>
      <c r="AS1976" s="2">
        <v>0</v>
      </c>
      <c r="AT1976" s="2">
        <v>0</v>
      </c>
      <c r="AU1976" s="2">
        <v>0</v>
      </c>
      <c r="AV1976" s="2">
        <v>1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1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210</v>
      </c>
      <c r="CG1976" s="2">
        <v>110</v>
      </c>
      <c r="CH1976" s="2">
        <v>100</v>
      </c>
      <c r="CI1976" s="2">
        <v>0</v>
      </c>
      <c r="CJ1976" s="2">
        <v>10</v>
      </c>
      <c r="CK1976" s="2">
        <v>0</v>
      </c>
      <c r="CL1976" s="2">
        <v>100</v>
      </c>
      <c r="CM1976" s="2">
        <v>0</v>
      </c>
      <c r="CN1976" s="2">
        <v>100</v>
      </c>
      <c r="CO1976" s="2">
        <v>0</v>
      </c>
      <c r="CP1976" s="2">
        <v>10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0</v>
      </c>
      <c r="CZ1976" s="2">
        <v>0</v>
      </c>
      <c r="DA1976" s="2">
        <v>0</v>
      </c>
      <c r="DB1976" s="2">
        <v>100</v>
      </c>
      <c r="DC1976" s="2">
        <v>0</v>
      </c>
      <c r="DD1976" s="2">
        <v>10</v>
      </c>
      <c r="DE1976" s="2">
        <v>0</v>
      </c>
      <c r="DF1976" s="2">
        <v>100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0</v>
      </c>
      <c r="EF1976" s="2">
        <v>0</v>
      </c>
      <c r="EG1976" s="2">
        <v>100</v>
      </c>
      <c r="EH1976" s="2">
        <v>0</v>
      </c>
      <c r="EI1976" s="2">
        <v>0</v>
      </c>
      <c r="EJ1976" s="2">
        <v>0</v>
      </c>
      <c r="EK1976" s="2">
        <v>0</v>
      </c>
      <c r="EL1976" s="2">
        <v>0</v>
      </c>
      <c r="EM1976" s="2">
        <v>0</v>
      </c>
      <c r="EN1976" s="2">
        <v>0</v>
      </c>
      <c r="EO1976" s="2">
        <v>0</v>
      </c>
      <c r="EP1976" s="2">
        <v>0</v>
      </c>
      <c r="EQ1976" s="2">
        <v>0</v>
      </c>
      <c r="ER1976" s="2">
        <v>0</v>
      </c>
      <c r="ES1976" s="2">
        <v>0</v>
      </c>
      <c r="ET1976" s="2">
        <v>0</v>
      </c>
      <c r="EU1976" s="2">
        <v>0</v>
      </c>
      <c r="EV1976" s="2">
        <v>10</v>
      </c>
      <c r="EW1976" s="2">
        <v>0</v>
      </c>
      <c r="EX1976" s="2">
        <v>0</v>
      </c>
      <c r="EY1976" s="2">
        <v>0</v>
      </c>
      <c r="EZ1976" s="2">
        <v>0</v>
      </c>
      <c r="FA1976" s="2">
        <v>0</v>
      </c>
      <c r="FB1976" s="2">
        <v>0</v>
      </c>
      <c r="FC1976" s="2">
        <v>0</v>
      </c>
      <c r="FD1976" s="2">
        <v>0</v>
      </c>
      <c r="FE1976" s="2">
        <v>0</v>
      </c>
      <c r="FF1976" s="2">
        <v>0</v>
      </c>
      <c r="FG1976" s="2">
        <v>0</v>
      </c>
      <c r="FH1976" s="2">
        <v>0</v>
      </c>
      <c r="FI1976" s="2">
        <v>0</v>
      </c>
      <c r="FJ1976" s="2">
        <v>0</v>
      </c>
      <c r="FK1976" s="2">
        <v>0</v>
      </c>
      <c r="FL1976" s="2">
        <v>0</v>
      </c>
      <c r="FM1976" s="2">
        <v>0</v>
      </c>
      <c r="FN1976" s="2">
        <v>0</v>
      </c>
      <c r="FO1976" s="2">
        <v>0</v>
      </c>
      <c r="FP1976" s="2">
        <v>0</v>
      </c>
      <c r="FQ1976" s="2">
        <v>0</v>
      </c>
      <c r="FR1976" s="2">
        <v>0</v>
      </c>
      <c r="FS1976" s="2">
        <v>0</v>
      </c>
      <c r="FT1976" s="2">
        <v>0</v>
      </c>
      <c r="FU1976" s="2">
        <v>0</v>
      </c>
      <c r="FV1976" s="2">
        <v>0</v>
      </c>
      <c r="FW1976" s="2">
        <v>0</v>
      </c>
      <c r="FX1976" s="2">
        <v>0</v>
      </c>
      <c r="FY1976" s="2">
        <v>0</v>
      </c>
      <c r="FZ1976" s="2">
        <v>0</v>
      </c>
      <c r="GA1976" s="2">
        <v>0</v>
      </c>
      <c r="GB1976" s="2">
        <v>100</v>
      </c>
      <c r="GC1976" s="2">
        <v>0</v>
      </c>
      <c r="GD1976" s="2">
        <v>210</v>
      </c>
      <c r="GE1976" s="2">
        <v>3</v>
      </c>
      <c r="GF1976" s="2" t="s">
        <v>188</v>
      </c>
    </row>
    <row r="1977" spans="1:188" x14ac:dyDescent="0.7">
      <c r="A1977" s="2">
        <v>1963608</v>
      </c>
      <c r="B1977" s="2" t="s">
        <v>2163</v>
      </c>
      <c r="C1977" s="3">
        <v>41275</v>
      </c>
      <c r="D1977" s="2">
        <v>6</v>
      </c>
      <c r="E1977" s="2">
        <v>3</v>
      </c>
      <c r="F1977" s="2">
        <v>1</v>
      </c>
      <c r="G1977" s="2">
        <v>3</v>
      </c>
      <c r="H1977" s="2">
        <v>1</v>
      </c>
      <c r="I1977" s="2">
        <v>0</v>
      </c>
      <c r="J1977" s="2">
        <v>1</v>
      </c>
      <c r="K1977" s="2">
        <v>0</v>
      </c>
      <c r="L1977" s="2">
        <v>2</v>
      </c>
      <c r="M1977" s="2">
        <v>1</v>
      </c>
      <c r="N1977" s="2">
        <v>0</v>
      </c>
      <c r="O1977" s="2">
        <v>1</v>
      </c>
      <c r="P1977" s="2">
        <v>0</v>
      </c>
      <c r="Q1977" s="2">
        <v>2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1</v>
      </c>
      <c r="AE1977" s="2">
        <v>0</v>
      </c>
      <c r="AF1977" s="2">
        <v>0</v>
      </c>
      <c r="AG1977" s="2">
        <v>0</v>
      </c>
      <c r="AH1977" s="2">
        <v>1</v>
      </c>
      <c r="AI1977" s="2">
        <v>1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0</v>
      </c>
      <c r="AP1977" s="2">
        <v>0</v>
      </c>
      <c r="AQ1977" s="2">
        <v>0</v>
      </c>
      <c r="AR1977" s="2">
        <v>1</v>
      </c>
      <c r="AS1977" s="2">
        <v>0</v>
      </c>
      <c r="AT1977" s="2">
        <v>0</v>
      </c>
      <c r="AU1977" s="2">
        <v>0</v>
      </c>
      <c r="AV1977" s="2">
        <v>1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1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705.45</v>
      </c>
      <c r="CG1977" s="2">
        <v>480</v>
      </c>
      <c r="CH1977" s="2">
        <v>225.45</v>
      </c>
      <c r="CI1977" s="2">
        <v>0</v>
      </c>
      <c r="CJ1977" s="2">
        <v>230</v>
      </c>
      <c r="CK1977" s="2">
        <v>0</v>
      </c>
      <c r="CL1977" s="2">
        <v>250</v>
      </c>
      <c r="CM1977" s="2">
        <v>0</v>
      </c>
      <c r="CN1977" s="2">
        <v>225.45</v>
      </c>
      <c r="CO1977" s="2">
        <v>0</v>
      </c>
      <c r="CP1977" s="2">
        <v>230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0</v>
      </c>
      <c r="CW1977" s="2">
        <v>0</v>
      </c>
      <c r="CX1977" s="2">
        <v>0</v>
      </c>
      <c r="CY1977" s="2">
        <v>0</v>
      </c>
      <c r="CZ1977" s="2">
        <v>0</v>
      </c>
      <c r="DA1977" s="2">
        <v>0</v>
      </c>
      <c r="DB1977" s="2">
        <v>225.45</v>
      </c>
      <c r="DC1977" s="2">
        <v>0</v>
      </c>
      <c r="DD1977" s="2">
        <v>230</v>
      </c>
      <c r="DE1977" s="2">
        <v>0</v>
      </c>
      <c r="DF1977" s="2">
        <v>250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  <c r="DX1977" s="2">
        <v>0</v>
      </c>
      <c r="DY1977" s="2">
        <v>225.45</v>
      </c>
      <c r="DZ1977" s="2">
        <v>0</v>
      </c>
      <c r="EA1977" s="2">
        <v>0</v>
      </c>
      <c r="EB1977" s="2">
        <v>0</v>
      </c>
      <c r="EC1977" s="2">
        <v>0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>
        <v>0</v>
      </c>
      <c r="EJ1977" s="2">
        <v>0</v>
      </c>
      <c r="EK1977" s="2">
        <v>0</v>
      </c>
      <c r="EL1977" s="2">
        <v>0</v>
      </c>
      <c r="EM1977" s="2">
        <v>0</v>
      </c>
      <c r="EN1977" s="2">
        <v>0</v>
      </c>
      <c r="EO1977" s="2">
        <v>0</v>
      </c>
      <c r="EP1977" s="2">
        <v>0</v>
      </c>
      <c r="EQ1977" s="2">
        <v>0</v>
      </c>
      <c r="ER1977" s="2">
        <v>0</v>
      </c>
      <c r="ES1977" s="2">
        <v>0</v>
      </c>
      <c r="ET1977" s="2">
        <v>0</v>
      </c>
      <c r="EU1977" s="2">
        <v>0</v>
      </c>
      <c r="EV1977" s="2">
        <v>0</v>
      </c>
      <c r="EW1977" s="2">
        <v>0</v>
      </c>
      <c r="EX1977" s="2">
        <v>0</v>
      </c>
      <c r="EY1977" s="2">
        <v>0</v>
      </c>
      <c r="EZ1977" s="2">
        <v>0</v>
      </c>
      <c r="FA1977" s="2">
        <v>0</v>
      </c>
      <c r="FB1977" s="2">
        <v>0</v>
      </c>
      <c r="FC1977" s="2">
        <v>0</v>
      </c>
      <c r="FD1977" s="2">
        <v>230</v>
      </c>
      <c r="FE1977" s="2">
        <v>0</v>
      </c>
      <c r="FF1977" s="2">
        <v>0</v>
      </c>
      <c r="FG1977" s="2">
        <v>0</v>
      </c>
      <c r="FH1977" s="2">
        <v>0</v>
      </c>
      <c r="FI1977" s="2">
        <v>0</v>
      </c>
      <c r="FJ1977" s="2">
        <v>0</v>
      </c>
      <c r="FK1977" s="2">
        <v>0</v>
      </c>
      <c r="FL1977" s="2">
        <v>0</v>
      </c>
      <c r="FM1977" s="2">
        <v>0</v>
      </c>
      <c r="FN1977" s="2">
        <v>0</v>
      </c>
      <c r="FO1977" s="2">
        <v>0</v>
      </c>
      <c r="FP1977" s="2">
        <v>0</v>
      </c>
      <c r="FQ1977" s="2">
        <v>0</v>
      </c>
      <c r="FR1977" s="2">
        <v>0</v>
      </c>
      <c r="FS1977" s="2">
        <v>0</v>
      </c>
      <c r="FT1977" s="2">
        <v>0</v>
      </c>
      <c r="FU1977" s="2">
        <v>0</v>
      </c>
      <c r="FV1977" s="2">
        <v>0</v>
      </c>
      <c r="FW1977" s="2">
        <v>0</v>
      </c>
      <c r="FX1977" s="2">
        <v>0</v>
      </c>
      <c r="FY1977" s="2">
        <v>100</v>
      </c>
      <c r="FZ1977" s="2">
        <v>0</v>
      </c>
      <c r="GA1977" s="2">
        <v>150</v>
      </c>
      <c r="GB1977" s="2">
        <v>0</v>
      </c>
      <c r="GC1977" s="2">
        <v>0</v>
      </c>
      <c r="GD1977" s="2">
        <v>705.45</v>
      </c>
      <c r="GE1977" s="2">
        <v>4</v>
      </c>
      <c r="GF1977" s="2" t="s">
        <v>188</v>
      </c>
    </row>
    <row r="1978" spans="1:188" x14ac:dyDescent="0.7">
      <c r="A1978" s="2">
        <v>1966904</v>
      </c>
      <c r="B1978" s="2" t="s">
        <v>2164</v>
      </c>
      <c r="C1978" s="3">
        <v>41640</v>
      </c>
      <c r="D1978" s="2">
        <v>5</v>
      </c>
      <c r="E1978" s="2">
        <v>3</v>
      </c>
      <c r="F1978" s="2">
        <v>1</v>
      </c>
      <c r="G1978" s="2">
        <v>3</v>
      </c>
      <c r="H1978" s="2">
        <v>0</v>
      </c>
      <c r="I1978" s="2">
        <v>1</v>
      </c>
      <c r="J1978" s="2">
        <v>0</v>
      </c>
      <c r="K1978" s="2">
        <v>1</v>
      </c>
      <c r="L1978" s="2">
        <v>0</v>
      </c>
      <c r="M1978" s="2">
        <v>1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1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0</v>
      </c>
      <c r="AP1978" s="2">
        <v>0</v>
      </c>
      <c r="AQ1978" s="2">
        <v>0</v>
      </c>
      <c r="AR1978" s="2">
        <v>1</v>
      </c>
      <c r="AS1978" s="2">
        <v>0</v>
      </c>
      <c r="AT1978" s="2">
        <v>0</v>
      </c>
      <c r="AU1978" s="2">
        <v>0</v>
      </c>
      <c r="AV1978" s="2">
        <v>1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100</v>
      </c>
      <c r="CG1978" s="2">
        <v>100</v>
      </c>
      <c r="CH1978" s="2">
        <v>0</v>
      </c>
      <c r="CI1978" s="2">
        <v>50</v>
      </c>
      <c r="CJ1978" s="2">
        <v>0</v>
      </c>
      <c r="CK1978" s="2">
        <v>50</v>
      </c>
      <c r="CL1978" s="2">
        <v>0</v>
      </c>
      <c r="CM1978" s="2">
        <v>0</v>
      </c>
      <c r="CN1978" s="2">
        <v>0</v>
      </c>
      <c r="CO1978" s="2">
        <v>50</v>
      </c>
      <c r="CP1978" s="2">
        <v>0</v>
      </c>
      <c r="CQ1978" s="2">
        <v>50</v>
      </c>
      <c r="CR1978" s="2">
        <v>0</v>
      </c>
      <c r="CS1978" s="2">
        <v>0</v>
      </c>
      <c r="CT1978" s="2">
        <v>0</v>
      </c>
      <c r="CU1978" s="2">
        <v>0</v>
      </c>
      <c r="CV1978" s="2">
        <v>0</v>
      </c>
      <c r="CW1978" s="2">
        <v>0</v>
      </c>
      <c r="CX1978" s="2">
        <v>0</v>
      </c>
      <c r="CY1978" s="2">
        <v>0</v>
      </c>
      <c r="CZ1978" s="2">
        <v>0</v>
      </c>
      <c r="DA1978" s="2">
        <v>0</v>
      </c>
      <c r="DB1978" s="2">
        <v>50</v>
      </c>
      <c r="DC1978" s="2">
        <v>0</v>
      </c>
      <c r="DD1978" s="2">
        <v>50</v>
      </c>
      <c r="DE1978" s="2">
        <v>0</v>
      </c>
      <c r="DF1978" s="2">
        <v>50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>
        <v>0</v>
      </c>
      <c r="EJ1978" s="2">
        <v>0</v>
      </c>
      <c r="EK1978" s="2">
        <v>0</v>
      </c>
      <c r="EL1978" s="2">
        <v>0</v>
      </c>
      <c r="EM1978" s="2">
        <v>0</v>
      </c>
      <c r="EN1978" s="2">
        <v>0</v>
      </c>
      <c r="EO1978" s="2">
        <v>0</v>
      </c>
      <c r="EP1978" s="2">
        <v>0</v>
      </c>
      <c r="EQ1978" s="2">
        <v>0</v>
      </c>
      <c r="ER1978" s="2">
        <v>0</v>
      </c>
      <c r="ES1978" s="2">
        <v>50</v>
      </c>
      <c r="ET1978" s="2">
        <v>0</v>
      </c>
      <c r="EU1978" s="2">
        <v>0</v>
      </c>
      <c r="EV1978" s="2">
        <v>0</v>
      </c>
      <c r="EW1978" s="2">
        <v>0</v>
      </c>
      <c r="EX1978" s="2">
        <v>0</v>
      </c>
      <c r="EY1978" s="2">
        <v>0</v>
      </c>
      <c r="EZ1978" s="2">
        <v>0</v>
      </c>
      <c r="FA1978" s="2">
        <v>0</v>
      </c>
      <c r="FB1978" s="2">
        <v>0</v>
      </c>
      <c r="FC1978" s="2">
        <v>0</v>
      </c>
      <c r="FD1978" s="2">
        <v>0</v>
      </c>
      <c r="FE1978" s="2">
        <v>0</v>
      </c>
      <c r="FF1978" s="2">
        <v>50</v>
      </c>
      <c r="FG1978" s="2">
        <v>0</v>
      </c>
      <c r="FH1978" s="2">
        <v>0</v>
      </c>
      <c r="FI1978" s="2">
        <v>0</v>
      </c>
      <c r="FJ1978" s="2">
        <v>0</v>
      </c>
      <c r="FK1978" s="2">
        <v>0</v>
      </c>
      <c r="FL1978" s="2">
        <v>0</v>
      </c>
      <c r="FM1978" s="2">
        <v>0</v>
      </c>
      <c r="FN1978" s="2">
        <v>0</v>
      </c>
      <c r="FO1978" s="2">
        <v>0</v>
      </c>
      <c r="FP1978" s="2">
        <v>0</v>
      </c>
      <c r="FQ1978" s="2">
        <v>0</v>
      </c>
      <c r="FR1978" s="2">
        <v>0</v>
      </c>
      <c r="FS1978" s="2">
        <v>0</v>
      </c>
      <c r="FT1978" s="2">
        <v>0</v>
      </c>
      <c r="FU1978" s="2">
        <v>0</v>
      </c>
      <c r="FV1978" s="2">
        <v>0</v>
      </c>
      <c r="FW1978" s="2">
        <v>0</v>
      </c>
      <c r="FX1978" s="2">
        <v>0</v>
      </c>
      <c r="FY1978" s="2">
        <v>0</v>
      </c>
      <c r="FZ1978" s="2">
        <v>0</v>
      </c>
      <c r="GA1978" s="2">
        <v>0</v>
      </c>
      <c r="GB1978" s="2">
        <v>0</v>
      </c>
      <c r="GC1978" s="2">
        <v>0</v>
      </c>
      <c r="GD1978" s="2">
        <v>100</v>
      </c>
      <c r="GE1978" s="2">
        <v>2</v>
      </c>
      <c r="GF1978" s="2" t="s">
        <v>188</v>
      </c>
    </row>
    <row r="1979" spans="1:188" x14ac:dyDescent="0.7">
      <c r="A1979" s="2">
        <v>1969182</v>
      </c>
      <c r="B1979" s="2" t="s">
        <v>2165</v>
      </c>
      <c r="C1979" s="3">
        <v>41275</v>
      </c>
      <c r="D1979" s="2">
        <v>6</v>
      </c>
      <c r="E1979" s="2">
        <v>3</v>
      </c>
      <c r="F1979" s="2">
        <v>1</v>
      </c>
      <c r="G1979" s="2">
        <v>3</v>
      </c>
      <c r="H1979" s="2">
        <v>2</v>
      </c>
      <c r="I1979" s="2">
        <v>0</v>
      </c>
      <c r="J1979" s="2">
        <v>6</v>
      </c>
      <c r="K1979" s="2">
        <v>0</v>
      </c>
      <c r="L1979" s="2">
        <v>1</v>
      </c>
      <c r="M1979" s="2">
        <v>2</v>
      </c>
      <c r="N1979" s="2">
        <v>0</v>
      </c>
      <c r="O1979" s="2">
        <v>6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1</v>
      </c>
      <c r="AE1979" s="2">
        <v>0</v>
      </c>
      <c r="AF1979" s="2">
        <v>0</v>
      </c>
      <c r="AG1979" s="2">
        <v>0</v>
      </c>
      <c r="AH1979" s="2">
        <v>1</v>
      </c>
      <c r="AI1979" s="2">
        <v>1</v>
      </c>
      <c r="AJ1979" s="2">
        <v>0</v>
      </c>
      <c r="AK1979" s="2">
        <v>0</v>
      </c>
      <c r="AL1979" s="2">
        <v>0</v>
      </c>
      <c r="AM1979" s="2">
        <v>0</v>
      </c>
      <c r="AN1979" s="2">
        <v>1</v>
      </c>
      <c r="AO1979" s="2">
        <v>0</v>
      </c>
      <c r="AP1979" s="2">
        <v>0</v>
      </c>
      <c r="AQ1979" s="2">
        <v>0</v>
      </c>
      <c r="AR1979" s="2">
        <v>1</v>
      </c>
      <c r="AS1979" s="2">
        <v>0</v>
      </c>
      <c r="AT1979" s="2">
        <v>0</v>
      </c>
      <c r="AU1979" s="2">
        <v>0</v>
      </c>
      <c r="AV1979" s="2">
        <v>1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1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609.41999999999996</v>
      </c>
      <c r="CG1979" s="2">
        <v>421.56</v>
      </c>
      <c r="CH1979" s="2">
        <v>187.86</v>
      </c>
      <c r="CI1979" s="2">
        <v>0</v>
      </c>
      <c r="CJ1979" s="2">
        <v>396.56</v>
      </c>
      <c r="CK1979" s="2">
        <v>0</v>
      </c>
      <c r="CL1979" s="2">
        <v>25</v>
      </c>
      <c r="CM1979" s="2">
        <v>0</v>
      </c>
      <c r="CN1979" s="2">
        <v>187.86</v>
      </c>
      <c r="CO1979" s="2">
        <v>0</v>
      </c>
      <c r="CP1979" s="2">
        <v>396.56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0</v>
      </c>
      <c r="CW1979" s="2">
        <v>0</v>
      </c>
      <c r="CX1979" s="2">
        <v>0</v>
      </c>
      <c r="CY1979" s="2">
        <v>0</v>
      </c>
      <c r="CZ1979" s="2">
        <v>0</v>
      </c>
      <c r="DA1979" s="2">
        <v>0</v>
      </c>
      <c r="DB1979" s="2">
        <v>187.86</v>
      </c>
      <c r="DC1979" s="2">
        <v>0</v>
      </c>
      <c r="DD1979" s="2">
        <v>396.56</v>
      </c>
      <c r="DE1979" s="2">
        <v>0</v>
      </c>
      <c r="DF1979" s="2">
        <v>25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0</v>
      </c>
      <c r="DW1979" s="2">
        <v>0</v>
      </c>
      <c r="DX1979" s="2">
        <v>0</v>
      </c>
      <c r="DY1979" s="2">
        <v>0</v>
      </c>
      <c r="DZ1979" s="2">
        <v>187.86</v>
      </c>
      <c r="EA1979" s="2">
        <v>0</v>
      </c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0</v>
      </c>
      <c r="EH1979" s="2">
        <v>0</v>
      </c>
      <c r="EI1979" s="2">
        <v>0</v>
      </c>
      <c r="EJ1979" s="2">
        <v>0</v>
      </c>
      <c r="EK1979" s="2">
        <v>0</v>
      </c>
      <c r="EL1979" s="2">
        <v>0</v>
      </c>
      <c r="EM1979" s="2">
        <v>0</v>
      </c>
      <c r="EN1979" s="2">
        <v>0</v>
      </c>
      <c r="EO1979" s="2">
        <v>0</v>
      </c>
      <c r="EP1979" s="2">
        <v>0</v>
      </c>
      <c r="EQ1979" s="2">
        <v>0</v>
      </c>
      <c r="ER1979" s="2">
        <v>0</v>
      </c>
      <c r="ES1979" s="2">
        <v>0</v>
      </c>
      <c r="ET1979" s="2">
        <v>0</v>
      </c>
      <c r="EU1979" s="2">
        <v>0</v>
      </c>
      <c r="EV1979" s="2">
        <v>0</v>
      </c>
      <c r="EW1979" s="2">
        <v>0</v>
      </c>
      <c r="EX1979" s="2">
        <v>0</v>
      </c>
      <c r="EY1979" s="2">
        <v>0</v>
      </c>
      <c r="EZ1979" s="2">
        <v>0</v>
      </c>
      <c r="FA1979" s="2">
        <v>170</v>
      </c>
      <c r="FB1979" s="2">
        <v>20</v>
      </c>
      <c r="FC1979" s="2">
        <v>0</v>
      </c>
      <c r="FD1979" s="2">
        <v>206.56</v>
      </c>
      <c r="FE1979" s="2">
        <v>0</v>
      </c>
      <c r="FF1979" s="2">
        <v>0</v>
      </c>
      <c r="FG1979" s="2">
        <v>0</v>
      </c>
      <c r="FH1979" s="2">
        <v>0</v>
      </c>
      <c r="FI1979" s="2">
        <v>0</v>
      </c>
      <c r="FJ1979" s="2">
        <v>0</v>
      </c>
      <c r="FK1979" s="2">
        <v>0</v>
      </c>
      <c r="FL1979" s="2">
        <v>0</v>
      </c>
      <c r="FM1979" s="2">
        <v>0</v>
      </c>
      <c r="FN1979" s="2">
        <v>0</v>
      </c>
      <c r="FO1979" s="2">
        <v>0</v>
      </c>
      <c r="FP1979" s="2">
        <v>0</v>
      </c>
      <c r="FQ1979" s="2">
        <v>0</v>
      </c>
      <c r="FR1979" s="2">
        <v>0</v>
      </c>
      <c r="FS1979" s="2">
        <v>0</v>
      </c>
      <c r="FT1979" s="2">
        <v>0</v>
      </c>
      <c r="FU1979" s="2">
        <v>0</v>
      </c>
      <c r="FV1979" s="2">
        <v>0</v>
      </c>
      <c r="FW1979" s="2">
        <v>0</v>
      </c>
      <c r="FX1979" s="2">
        <v>0</v>
      </c>
      <c r="FY1979" s="2">
        <v>0</v>
      </c>
      <c r="FZ1979" s="2">
        <v>0</v>
      </c>
      <c r="GA1979" s="2">
        <v>25</v>
      </c>
      <c r="GB1979" s="2">
        <v>0</v>
      </c>
      <c r="GC1979" s="2">
        <v>0</v>
      </c>
      <c r="GD1979" s="2">
        <v>609.41999999999996</v>
      </c>
      <c r="GE1979" s="2">
        <v>9</v>
      </c>
      <c r="GF1979" s="2" t="s">
        <v>188</v>
      </c>
    </row>
    <row r="1980" spans="1:188" x14ac:dyDescent="0.7">
      <c r="A1980" s="2">
        <v>1969462</v>
      </c>
      <c r="B1980" s="2" t="s">
        <v>2166</v>
      </c>
      <c r="C1980" s="3">
        <v>41275</v>
      </c>
      <c r="D1980" s="2">
        <v>6</v>
      </c>
      <c r="E1980" s="2">
        <v>3</v>
      </c>
      <c r="F1980" s="2">
        <v>1</v>
      </c>
      <c r="G1980" s="2">
        <v>3</v>
      </c>
      <c r="H1980" s="2">
        <v>1</v>
      </c>
      <c r="I1980" s="2">
        <v>0</v>
      </c>
      <c r="J1980" s="2">
        <v>5</v>
      </c>
      <c r="K1980" s="2">
        <v>0</v>
      </c>
      <c r="L1980" s="2">
        <v>1</v>
      </c>
      <c r="M1980" s="2">
        <v>1</v>
      </c>
      <c r="N1980" s="2">
        <v>0</v>
      </c>
      <c r="O1980" s="2">
        <v>5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1</v>
      </c>
      <c r="AE1980" s="2">
        <v>0</v>
      </c>
      <c r="AF1980" s="2">
        <v>0</v>
      </c>
      <c r="AG1980" s="2">
        <v>0</v>
      </c>
      <c r="AH1980" s="2">
        <v>1</v>
      </c>
      <c r="AI1980" s="2">
        <v>1</v>
      </c>
      <c r="AJ1980" s="2">
        <v>0</v>
      </c>
      <c r="AK1980" s="2">
        <v>0</v>
      </c>
      <c r="AL1980" s="2">
        <v>0</v>
      </c>
      <c r="AM1980" s="2">
        <v>0</v>
      </c>
      <c r="AN1980" s="2">
        <v>1</v>
      </c>
      <c r="AO1980" s="2">
        <v>0</v>
      </c>
      <c r="AP1980" s="2">
        <v>0</v>
      </c>
      <c r="AQ1980" s="2">
        <v>0</v>
      </c>
      <c r="AR1980" s="2">
        <v>1</v>
      </c>
      <c r="AS1980" s="2">
        <v>0</v>
      </c>
      <c r="AT1980" s="2">
        <v>0</v>
      </c>
      <c r="AU1980" s="2">
        <v>0</v>
      </c>
      <c r="AV1980" s="2">
        <v>1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1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410</v>
      </c>
      <c r="CG1980" s="2">
        <v>370</v>
      </c>
      <c r="CH1980" s="2">
        <v>40</v>
      </c>
      <c r="CI1980" s="2">
        <v>0</v>
      </c>
      <c r="CJ1980" s="2">
        <v>170</v>
      </c>
      <c r="CK1980" s="2">
        <v>0</v>
      </c>
      <c r="CL1980" s="2">
        <v>200</v>
      </c>
      <c r="CM1980" s="2">
        <v>0</v>
      </c>
      <c r="CN1980" s="2">
        <v>40</v>
      </c>
      <c r="CO1980" s="2">
        <v>0</v>
      </c>
      <c r="CP1980" s="2">
        <v>170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0</v>
      </c>
      <c r="CW1980" s="2">
        <v>0</v>
      </c>
      <c r="CX1980" s="2">
        <v>0</v>
      </c>
      <c r="CY1980" s="2">
        <v>0</v>
      </c>
      <c r="CZ1980" s="2">
        <v>0</v>
      </c>
      <c r="DA1980" s="2">
        <v>0</v>
      </c>
      <c r="DB1980" s="2">
        <v>40</v>
      </c>
      <c r="DC1980" s="2">
        <v>0</v>
      </c>
      <c r="DD1980" s="2">
        <v>170</v>
      </c>
      <c r="DE1980" s="2">
        <v>0</v>
      </c>
      <c r="DF1980" s="2">
        <v>200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0</v>
      </c>
      <c r="DX1980" s="2">
        <v>0</v>
      </c>
      <c r="DY1980" s="2">
        <v>40</v>
      </c>
      <c r="DZ1980" s="2">
        <v>0</v>
      </c>
      <c r="EA1980" s="2">
        <v>0</v>
      </c>
      <c r="EB1980" s="2">
        <v>0</v>
      </c>
      <c r="EC1980" s="2">
        <v>0</v>
      </c>
      <c r="ED1980" s="2">
        <v>0</v>
      </c>
      <c r="EE1980" s="2">
        <v>0</v>
      </c>
      <c r="EF1980" s="2">
        <v>0</v>
      </c>
      <c r="EG1980" s="2">
        <v>0</v>
      </c>
      <c r="EH1980" s="2">
        <v>0</v>
      </c>
      <c r="EI1980" s="2">
        <v>0</v>
      </c>
      <c r="EJ1980" s="2">
        <v>0</v>
      </c>
      <c r="EK1980" s="2">
        <v>0</v>
      </c>
      <c r="EL1980" s="2">
        <v>0</v>
      </c>
      <c r="EM1980" s="2">
        <v>0</v>
      </c>
      <c r="EN1980" s="2">
        <v>0</v>
      </c>
      <c r="EO1980" s="2">
        <v>0</v>
      </c>
      <c r="EP1980" s="2">
        <v>0</v>
      </c>
      <c r="EQ1980" s="2">
        <v>0</v>
      </c>
      <c r="ER1980" s="2">
        <v>0</v>
      </c>
      <c r="ES1980" s="2">
        <v>0</v>
      </c>
      <c r="ET1980" s="2">
        <v>0</v>
      </c>
      <c r="EU1980" s="2">
        <v>0</v>
      </c>
      <c r="EV1980" s="2">
        <v>0</v>
      </c>
      <c r="EW1980" s="2">
        <v>150</v>
      </c>
      <c r="EX1980" s="2">
        <v>20</v>
      </c>
      <c r="EY1980" s="2">
        <v>0</v>
      </c>
      <c r="EZ1980" s="2">
        <v>0</v>
      </c>
      <c r="FA1980" s="2">
        <v>0</v>
      </c>
      <c r="FB1980" s="2">
        <v>0</v>
      </c>
      <c r="FC1980" s="2">
        <v>0</v>
      </c>
      <c r="FD1980" s="2">
        <v>0</v>
      </c>
      <c r="FE1980" s="2">
        <v>0</v>
      </c>
      <c r="FF1980" s="2">
        <v>0</v>
      </c>
      <c r="FG1980" s="2">
        <v>0</v>
      </c>
      <c r="FH1980" s="2">
        <v>0</v>
      </c>
      <c r="FI1980" s="2">
        <v>0</v>
      </c>
      <c r="FJ1980" s="2">
        <v>0</v>
      </c>
      <c r="FK1980" s="2">
        <v>0</v>
      </c>
      <c r="FL1980" s="2">
        <v>0</v>
      </c>
      <c r="FM1980" s="2">
        <v>0</v>
      </c>
      <c r="FN1980" s="2">
        <v>0</v>
      </c>
      <c r="FO1980" s="2">
        <v>0</v>
      </c>
      <c r="FP1980" s="2">
        <v>0</v>
      </c>
      <c r="FQ1980" s="2">
        <v>0</v>
      </c>
      <c r="FR1980" s="2">
        <v>0</v>
      </c>
      <c r="FS1980" s="2">
        <v>0</v>
      </c>
      <c r="FT1980" s="2">
        <v>0</v>
      </c>
      <c r="FU1980" s="2">
        <v>0</v>
      </c>
      <c r="FV1980" s="2">
        <v>0</v>
      </c>
      <c r="FW1980" s="2">
        <v>0</v>
      </c>
      <c r="FX1980" s="2">
        <v>0</v>
      </c>
      <c r="FY1980" s="2">
        <v>0</v>
      </c>
      <c r="FZ1980" s="2">
        <v>0</v>
      </c>
      <c r="GA1980" s="2">
        <v>200</v>
      </c>
      <c r="GB1980" s="2">
        <v>0</v>
      </c>
      <c r="GC1980" s="2">
        <v>0</v>
      </c>
      <c r="GD1980" s="2">
        <v>410</v>
      </c>
      <c r="GE1980" s="2">
        <v>7</v>
      </c>
      <c r="GF1980" s="2" t="s">
        <v>188</v>
      </c>
    </row>
    <row r="1981" spans="1:188" x14ac:dyDescent="0.7">
      <c r="A1981" s="2">
        <v>1969690</v>
      </c>
      <c r="B1981" s="2" t="s">
        <v>2167</v>
      </c>
      <c r="C1981" s="3">
        <v>41640</v>
      </c>
      <c r="D1981" s="2">
        <v>5</v>
      </c>
      <c r="E1981" s="2">
        <v>3</v>
      </c>
      <c r="F1981" s="2">
        <v>1</v>
      </c>
      <c r="G1981" s="2">
        <v>3</v>
      </c>
      <c r="H1981" s="2">
        <v>0</v>
      </c>
      <c r="I1981" s="2">
        <v>1</v>
      </c>
      <c r="J1981" s="2">
        <v>0</v>
      </c>
      <c r="K1981" s="2">
        <v>1</v>
      </c>
      <c r="L1981" s="2">
        <v>0</v>
      </c>
      <c r="M1981" s="2">
        <v>1</v>
      </c>
      <c r="N1981" s="2">
        <v>0</v>
      </c>
      <c r="O1981" s="2">
        <v>1</v>
      </c>
      <c r="P1981" s="2">
        <v>0</v>
      </c>
      <c r="Q1981" s="2">
        <v>2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1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1</v>
      </c>
      <c r="AJ1981" s="2">
        <v>0</v>
      </c>
      <c r="AK1981" s="2">
        <v>0</v>
      </c>
      <c r="AL1981" s="2">
        <v>0</v>
      </c>
      <c r="AM1981" s="2">
        <v>0</v>
      </c>
      <c r="AN1981" s="2">
        <v>1</v>
      </c>
      <c r="AO1981" s="2">
        <v>0</v>
      </c>
      <c r="AP1981" s="2">
        <v>0</v>
      </c>
      <c r="AQ1981" s="2">
        <v>0</v>
      </c>
      <c r="AR1981" s="2">
        <v>1</v>
      </c>
      <c r="AS1981" s="2">
        <v>0</v>
      </c>
      <c r="AT1981" s="2">
        <v>0</v>
      </c>
      <c r="AU1981" s="2">
        <v>0</v>
      </c>
      <c r="AV1981" s="2">
        <v>1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125</v>
      </c>
      <c r="CG1981" s="2">
        <v>225</v>
      </c>
      <c r="CH1981" s="2">
        <v>0</v>
      </c>
      <c r="CI1981" s="2">
        <v>25</v>
      </c>
      <c r="CJ1981" s="2">
        <v>0</v>
      </c>
      <c r="CK1981" s="2">
        <v>100</v>
      </c>
      <c r="CL1981" s="2">
        <v>0</v>
      </c>
      <c r="CM1981" s="2">
        <v>0</v>
      </c>
      <c r="CN1981" s="2">
        <v>0</v>
      </c>
      <c r="CO1981" s="2">
        <v>25</v>
      </c>
      <c r="CP1981" s="2">
        <v>0</v>
      </c>
      <c r="CQ1981" s="2">
        <v>100</v>
      </c>
      <c r="CR1981" s="2">
        <v>0</v>
      </c>
      <c r="CS1981" s="2">
        <v>0</v>
      </c>
      <c r="CT1981" s="2">
        <v>0</v>
      </c>
      <c r="CU1981" s="2">
        <v>0</v>
      </c>
      <c r="CV1981" s="2">
        <v>0</v>
      </c>
      <c r="CW1981" s="2">
        <v>0</v>
      </c>
      <c r="CX1981" s="2">
        <v>0</v>
      </c>
      <c r="CY1981" s="2">
        <v>0</v>
      </c>
      <c r="CZ1981" s="2">
        <v>0</v>
      </c>
      <c r="DA1981" s="2">
        <v>0</v>
      </c>
      <c r="DB1981" s="2">
        <v>25</v>
      </c>
      <c r="DC1981" s="2">
        <v>0</v>
      </c>
      <c r="DD1981" s="2">
        <v>100</v>
      </c>
      <c r="DE1981" s="2">
        <v>0</v>
      </c>
      <c r="DF1981" s="2">
        <v>125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0</v>
      </c>
      <c r="ED1981" s="2">
        <v>0</v>
      </c>
      <c r="EE1981" s="2">
        <v>0</v>
      </c>
      <c r="EF1981" s="2">
        <v>0</v>
      </c>
      <c r="EG1981" s="2">
        <v>0</v>
      </c>
      <c r="EH1981" s="2">
        <v>0</v>
      </c>
      <c r="EI1981" s="2">
        <v>0</v>
      </c>
      <c r="EJ1981" s="2">
        <v>0</v>
      </c>
      <c r="EK1981" s="2">
        <v>0</v>
      </c>
      <c r="EL1981" s="2">
        <v>0</v>
      </c>
      <c r="EM1981" s="2">
        <v>0</v>
      </c>
      <c r="EN1981" s="2">
        <v>0</v>
      </c>
      <c r="EO1981" s="2">
        <v>0</v>
      </c>
      <c r="EP1981" s="2">
        <v>0</v>
      </c>
      <c r="EQ1981" s="2">
        <v>0</v>
      </c>
      <c r="ER1981" s="2">
        <v>0</v>
      </c>
      <c r="ES1981" s="2">
        <v>25</v>
      </c>
      <c r="ET1981" s="2">
        <v>0</v>
      </c>
      <c r="EU1981" s="2">
        <v>0</v>
      </c>
      <c r="EV1981" s="2">
        <v>0</v>
      </c>
      <c r="EW1981" s="2">
        <v>0</v>
      </c>
      <c r="EX1981" s="2">
        <v>0</v>
      </c>
      <c r="EY1981" s="2">
        <v>0</v>
      </c>
      <c r="EZ1981" s="2">
        <v>0</v>
      </c>
      <c r="FA1981" s="2">
        <v>0</v>
      </c>
      <c r="FB1981" s="2">
        <v>0</v>
      </c>
      <c r="FC1981" s="2">
        <v>0</v>
      </c>
      <c r="FD1981" s="2">
        <v>0</v>
      </c>
      <c r="FE1981" s="2">
        <v>0</v>
      </c>
      <c r="FF1981" s="2">
        <v>0</v>
      </c>
      <c r="FG1981" s="2">
        <v>0</v>
      </c>
      <c r="FH1981" s="2">
        <v>0</v>
      </c>
      <c r="FI1981" s="2">
        <v>100</v>
      </c>
      <c r="FJ1981" s="2">
        <v>0</v>
      </c>
      <c r="FK1981" s="2">
        <v>0</v>
      </c>
      <c r="FL1981" s="2">
        <v>0</v>
      </c>
      <c r="FM1981" s="2">
        <v>0</v>
      </c>
      <c r="FN1981" s="2">
        <v>0</v>
      </c>
      <c r="FO1981" s="2">
        <v>0</v>
      </c>
      <c r="FP1981" s="2">
        <v>0</v>
      </c>
      <c r="FQ1981" s="2">
        <v>0</v>
      </c>
      <c r="FR1981" s="2">
        <v>0</v>
      </c>
      <c r="FS1981" s="2">
        <v>0</v>
      </c>
      <c r="FT1981" s="2">
        <v>0</v>
      </c>
      <c r="FU1981" s="2">
        <v>0</v>
      </c>
      <c r="FV1981" s="2">
        <v>0</v>
      </c>
      <c r="FW1981" s="2">
        <v>0</v>
      </c>
      <c r="FX1981" s="2">
        <v>0</v>
      </c>
      <c r="FY1981" s="2">
        <v>0</v>
      </c>
      <c r="FZ1981" s="2">
        <v>0</v>
      </c>
      <c r="GA1981" s="2">
        <v>0</v>
      </c>
      <c r="GB1981" s="2">
        <v>0</v>
      </c>
      <c r="GC1981" s="2">
        <v>0</v>
      </c>
      <c r="GD1981" s="2">
        <v>125</v>
      </c>
      <c r="GE1981" s="2">
        <v>2</v>
      </c>
      <c r="GF1981" s="2" t="s">
        <v>188</v>
      </c>
    </row>
    <row r="1982" spans="1:188" x14ac:dyDescent="0.7">
      <c r="A1982" s="2">
        <v>1972830</v>
      </c>
      <c r="B1982" s="2" t="s">
        <v>2168</v>
      </c>
      <c r="C1982" s="3">
        <v>41275</v>
      </c>
      <c r="D1982" s="2">
        <v>6</v>
      </c>
      <c r="E1982" s="2">
        <v>3</v>
      </c>
      <c r="F1982" s="2">
        <v>1</v>
      </c>
      <c r="G1982" s="2">
        <v>3</v>
      </c>
      <c r="H1982" s="2">
        <v>1</v>
      </c>
      <c r="I1982" s="2">
        <v>0</v>
      </c>
      <c r="J1982" s="2">
        <v>2</v>
      </c>
      <c r="K1982" s="2">
        <v>0</v>
      </c>
      <c r="L1982" s="2">
        <v>1</v>
      </c>
      <c r="M1982" s="2">
        <v>1</v>
      </c>
      <c r="N1982" s="2">
        <v>0</v>
      </c>
      <c r="O1982" s="2">
        <v>2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1</v>
      </c>
      <c r="AE1982" s="2">
        <v>0</v>
      </c>
      <c r="AF1982" s="2">
        <v>0</v>
      </c>
      <c r="AG1982" s="2">
        <v>0</v>
      </c>
      <c r="AH1982" s="2">
        <v>1</v>
      </c>
      <c r="AI1982" s="2">
        <v>1</v>
      </c>
      <c r="AJ1982" s="2">
        <v>0</v>
      </c>
      <c r="AK1982" s="2">
        <v>0</v>
      </c>
      <c r="AL1982" s="2">
        <v>0</v>
      </c>
      <c r="AM1982" s="2">
        <v>0</v>
      </c>
      <c r="AN1982" s="2">
        <v>1</v>
      </c>
      <c r="AO1982" s="2">
        <v>0</v>
      </c>
      <c r="AP1982" s="2">
        <v>0</v>
      </c>
      <c r="AQ1982" s="2">
        <v>0</v>
      </c>
      <c r="AR1982" s="2">
        <v>1</v>
      </c>
      <c r="AS1982" s="2">
        <v>0</v>
      </c>
      <c r="AT1982" s="2">
        <v>0</v>
      </c>
      <c r="AU1982" s="2">
        <v>0</v>
      </c>
      <c r="AV1982" s="2">
        <v>1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1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75</v>
      </c>
      <c r="CG1982" s="2">
        <v>65</v>
      </c>
      <c r="CH1982" s="2">
        <v>10</v>
      </c>
      <c r="CI1982" s="2">
        <v>0</v>
      </c>
      <c r="CJ1982" s="2">
        <v>40</v>
      </c>
      <c r="CK1982" s="2">
        <v>0</v>
      </c>
      <c r="CL1982" s="2">
        <v>25</v>
      </c>
      <c r="CM1982" s="2">
        <v>0</v>
      </c>
      <c r="CN1982" s="2">
        <v>10</v>
      </c>
      <c r="CO1982" s="2">
        <v>0</v>
      </c>
      <c r="CP1982" s="2">
        <v>40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0</v>
      </c>
      <c r="CW1982" s="2">
        <v>0</v>
      </c>
      <c r="CX1982" s="2">
        <v>0</v>
      </c>
      <c r="CY1982" s="2">
        <v>0</v>
      </c>
      <c r="CZ1982" s="2">
        <v>0</v>
      </c>
      <c r="DA1982" s="2">
        <v>0</v>
      </c>
      <c r="DB1982" s="2">
        <v>10</v>
      </c>
      <c r="DC1982" s="2">
        <v>0</v>
      </c>
      <c r="DD1982" s="2">
        <v>40</v>
      </c>
      <c r="DE1982" s="2">
        <v>0</v>
      </c>
      <c r="DF1982" s="2">
        <v>25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10</v>
      </c>
      <c r="DW1982" s="2">
        <v>0</v>
      </c>
      <c r="DX1982" s="2">
        <v>0</v>
      </c>
      <c r="DY1982" s="2">
        <v>0</v>
      </c>
      <c r="DZ1982" s="2">
        <v>0</v>
      </c>
      <c r="EA1982" s="2">
        <v>0</v>
      </c>
      <c r="EB1982" s="2">
        <v>0</v>
      </c>
      <c r="EC1982" s="2">
        <v>0</v>
      </c>
      <c r="ED1982" s="2">
        <v>0</v>
      </c>
      <c r="EE1982" s="2">
        <v>0</v>
      </c>
      <c r="EF1982" s="2">
        <v>0</v>
      </c>
      <c r="EG1982" s="2">
        <v>0</v>
      </c>
      <c r="EH1982" s="2">
        <v>0</v>
      </c>
      <c r="EI1982" s="2">
        <v>0</v>
      </c>
      <c r="EJ1982" s="2">
        <v>0</v>
      </c>
      <c r="EK1982" s="2">
        <v>0</v>
      </c>
      <c r="EL1982" s="2">
        <v>0</v>
      </c>
      <c r="EM1982" s="2">
        <v>0</v>
      </c>
      <c r="EN1982" s="2">
        <v>0</v>
      </c>
      <c r="EO1982" s="2">
        <v>0</v>
      </c>
      <c r="EP1982" s="2">
        <v>0</v>
      </c>
      <c r="EQ1982" s="2">
        <v>0</v>
      </c>
      <c r="ER1982" s="2">
        <v>0</v>
      </c>
      <c r="ES1982" s="2">
        <v>0</v>
      </c>
      <c r="ET1982" s="2">
        <v>0</v>
      </c>
      <c r="EU1982" s="2">
        <v>0</v>
      </c>
      <c r="EV1982" s="2">
        <v>0</v>
      </c>
      <c r="EW1982" s="2">
        <v>0</v>
      </c>
      <c r="EX1982" s="2">
        <v>0</v>
      </c>
      <c r="EY1982" s="2">
        <v>0</v>
      </c>
      <c r="EZ1982" s="2">
        <v>0</v>
      </c>
      <c r="FA1982" s="2">
        <v>0</v>
      </c>
      <c r="FB1982" s="2">
        <v>20</v>
      </c>
      <c r="FC1982" s="2">
        <v>0</v>
      </c>
      <c r="FD1982" s="2">
        <v>0</v>
      </c>
      <c r="FE1982" s="2">
        <v>20</v>
      </c>
      <c r="FF1982" s="2">
        <v>0</v>
      </c>
      <c r="FG1982" s="2">
        <v>0</v>
      </c>
      <c r="FH1982" s="2">
        <v>0</v>
      </c>
      <c r="FI1982" s="2">
        <v>0</v>
      </c>
      <c r="FJ1982" s="2">
        <v>0</v>
      </c>
      <c r="FK1982" s="2">
        <v>0</v>
      </c>
      <c r="FL1982" s="2">
        <v>0</v>
      </c>
      <c r="FM1982" s="2">
        <v>0</v>
      </c>
      <c r="FN1982" s="2">
        <v>0</v>
      </c>
      <c r="FO1982" s="2">
        <v>0</v>
      </c>
      <c r="FP1982" s="2">
        <v>0</v>
      </c>
      <c r="FQ1982" s="2">
        <v>0</v>
      </c>
      <c r="FR1982" s="2">
        <v>0</v>
      </c>
      <c r="FS1982" s="2">
        <v>0</v>
      </c>
      <c r="FT1982" s="2">
        <v>0</v>
      </c>
      <c r="FU1982" s="2">
        <v>0</v>
      </c>
      <c r="FV1982" s="2">
        <v>0</v>
      </c>
      <c r="FW1982" s="2">
        <v>0</v>
      </c>
      <c r="FX1982" s="2">
        <v>0</v>
      </c>
      <c r="FY1982" s="2">
        <v>25</v>
      </c>
      <c r="FZ1982" s="2">
        <v>0</v>
      </c>
      <c r="GA1982" s="2">
        <v>0</v>
      </c>
      <c r="GB1982" s="2">
        <v>0</v>
      </c>
      <c r="GC1982" s="2">
        <v>0</v>
      </c>
      <c r="GD1982" s="2">
        <v>75</v>
      </c>
      <c r="GE1982" s="2">
        <v>4</v>
      </c>
      <c r="GF1982" s="2" t="s">
        <v>188</v>
      </c>
    </row>
    <row r="1983" spans="1:188" x14ac:dyDescent="0.7">
      <c r="A1983" s="2">
        <v>1973687</v>
      </c>
      <c r="B1983" s="2" t="s">
        <v>2169</v>
      </c>
      <c r="C1983" s="3">
        <v>41275</v>
      </c>
      <c r="D1983" s="2">
        <v>6</v>
      </c>
      <c r="E1983" s="2">
        <v>3</v>
      </c>
      <c r="F1983" s="2">
        <v>1</v>
      </c>
      <c r="G1983" s="2">
        <v>3</v>
      </c>
      <c r="H1983" s="2">
        <v>1</v>
      </c>
      <c r="I1983" s="2">
        <v>0</v>
      </c>
      <c r="J1983" s="2">
        <v>1</v>
      </c>
      <c r="K1983" s="2">
        <v>0</v>
      </c>
      <c r="L1983" s="2">
        <v>1</v>
      </c>
      <c r="M1983" s="2">
        <v>1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1</v>
      </c>
      <c r="AE1983" s="2">
        <v>0</v>
      </c>
      <c r="AF1983" s="2">
        <v>0</v>
      </c>
      <c r="AG1983" s="2">
        <v>0</v>
      </c>
      <c r="AH1983" s="2">
        <v>1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1</v>
      </c>
      <c r="AO1983" s="2">
        <v>0</v>
      </c>
      <c r="AP1983" s="2">
        <v>0</v>
      </c>
      <c r="AQ1983" s="2">
        <v>0</v>
      </c>
      <c r="AR1983" s="2">
        <v>1</v>
      </c>
      <c r="AS1983" s="2">
        <v>0</v>
      </c>
      <c r="AT1983" s="2">
        <v>0</v>
      </c>
      <c r="AU1983" s="2">
        <v>0</v>
      </c>
      <c r="AV1983" s="2">
        <v>1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1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276.88</v>
      </c>
      <c r="CG1983" s="2">
        <v>256.88</v>
      </c>
      <c r="CH1983" s="2">
        <v>20</v>
      </c>
      <c r="CI1983" s="2">
        <v>0</v>
      </c>
      <c r="CJ1983" s="2">
        <v>100</v>
      </c>
      <c r="CK1983" s="2">
        <v>0</v>
      </c>
      <c r="CL1983" s="2">
        <v>156.88</v>
      </c>
      <c r="CM1983" s="2">
        <v>0</v>
      </c>
      <c r="CN1983" s="2">
        <v>20</v>
      </c>
      <c r="CO1983" s="2">
        <v>0</v>
      </c>
      <c r="CP1983" s="2">
        <v>100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0</v>
      </c>
      <c r="CW1983" s="2">
        <v>0</v>
      </c>
      <c r="CX1983" s="2">
        <v>0</v>
      </c>
      <c r="CY1983" s="2">
        <v>0</v>
      </c>
      <c r="CZ1983" s="2">
        <v>0</v>
      </c>
      <c r="DA1983" s="2">
        <v>0</v>
      </c>
      <c r="DB1983" s="2">
        <v>20</v>
      </c>
      <c r="DC1983" s="2">
        <v>0</v>
      </c>
      <c r="DD1983" s="2">
        <v>100</v>
      </c>
      <c r="DE1983" s="2">
        <v>0</v>
      </c>
      <c r="DF1983" s="2">
        <v>156.88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  <c r="DX1983" s="2">
        <v>0</v>
      </c>
      <c r="DY1983" s="2">
        <v>0</v>
      </c>
      <c r="DZ1983" s="2">
        <v>0</v>
      </c>
      <c r="EA1983" s="2">
        <v>0</v>
      </c>
      <c r="EB1983" s="2">
        <v>0</v>
      </c>
      <c r="EC1983" s="2">
        <v>0</v>
      </c>
      <c r="ED1983" s="2">
        <v>0</v>
      </c>
      <c r="EE1983" s="2">
        <v>0</v>
      </c>
      <c r="EF1983" s="2">
        <v>20</v>
      </c>
      <c r="EG1983" s="2">
        <v>0</v>
      </c>
      <c r="EH1983" s="2">
        <v>0</v>
      </c>
      <c r="EI1983" s="2">
        <v>0</v>
      </c>
      <c r="EJ1983" s="2">
        <v>0</v>
      </c>
      <c r="EK1983" s="2">
        <v>0</v>
      </c>
      <c r="EL1983" s="2">
        <v>0</v>
      </c>
      <c r="EM1983" s="2">
        <v>0</v>
      </c>
      <c r="EN1983" s="2">
        <v>0</v>
      </c>
      <c r="EO1983" s="2">
        <v>0</v>
      </c>
      <c r="EP1983" s="2">
        <v>0</v>
      </c>
      <c r="EQ1983" s="2">
        <v>0</v>
      </c>
      <c r="ER1983" s="2">
        <v>0</v>
      </c>
      <c r="ES1983" s="2">
        <v>0</v>
      </c>
      <c r="ET1983" s="2">
        <v>0</v>
      </c>
      <c r="EU1983" s="2">
        <v>0</v>
      </c>
      <c r="EV1983" s="2">
        <v>0</v>
      </c>
      <c r="EW1983" s="2">
        <v>0</v>
      </c>
      <c r="EX1983" s="2">
        <v>0</v>
      </c>
      <c r="EY1983" s="2">
        <v>100</v>
      </c>
      <c r="EZ1983" s="2">
        <v>0</v>
      </c>
      <c r="FA1983" s="2">
        <v>0</v>
      </c>
      <c r="FB1983" s="2">
        <v>0</v>
      </c>
      <c r="FC1983" s="2">
        <v>0</v>
      </c>
      <c r="FD1983" s="2">
        <v>0</v>
      </c>
      <c r="FE1983" s="2">
        <v>0</v>
      </c>
      <c r="FF1983" s="2">
        <v>0</v>
      </c>
      <c r="FG1983" s="2">
        <v>0</v>
      </c>
      <c r="FH1983" s="2">
        <v>0</v>
      </c>
      <c r="FI1983" s="2">
        <v>0</v>
      </c>
      <c r="FJ1983" s="2">
        <v>0</v>
      </c>
      <c r="FK1983" s="2">
        <v>0</v>
      </c>
      <c r="FL1983" s="2">
        <v>0</v>
      </c>
      <c r="FM1983" s="2">
        <v>0</v>
      </c>
      <c r="FN1983" s="2">
        <v>0</v>
      </c>
      <c r="FO1983" s="2">
        <v>0</v>
      </c>
      <c r="FP1983" s="2">
        <v>0</v>
      </c>
      <c r="FQ1983" s="2">
        <v>0</v>
      </c>
      <c r="FR1983" s="2">
        <v>0</v>
      </c>
      <c r="FS1983" s="2">
        <v>0</v>
      </c>
      <c r="FT1983" s="2">
        <v>0</v>
      </c>
      <c r="FU1983" s="2">
        <v>0</v>
      </c>
      <c r="FV1983" s="2">
        <v>156.88</v>
      </c>
      <c r="FW1983" s="2">
        <v>0</v>
      </c>
      <c r="FX1983" s="2">
        <v>0</v>
      </c>
      <c r="FY1983" s="2">
        <v>0</v>
      </c>
      <c r="FZ1983" s="2">
        <v>0</v>
      </c>
      <c r="GA1983" s="2">
        <v>0</v>
      </c>
      <c r="GB1983" s="2">
        <v>0</v>
      </c>
      <c r="GC1983" s="2">
        <v>0</v>
      </c>
      <c r="GD1983" s="2">
        <v>276.88</v>
      </c>
      <c r="GE1983" s="2">
        <v>3</v>
      </c>
      <c r="GF1983" s="2" t="s">
        <v>188</v>
      </c>
    </row>
    <row r="1984" spans="1:188" x14ac:dyDescent="0.7">
      <c r="A1984" s="2">
        <v>1974191</v>
      </c>
      <c r="B1984" s="2" t="s">
        <v>2170</v>
      </c>
      <c r="C1984" s="3">
        <v>41275</v>
      </c>
      <c r="D1984" s="2">
        <v>6</v>
      </c>
      <c r="E1984" s="2">
        <v>4</v>
      </c>
      <c r="F1984" s="2">
        <v>2</v>
      </c>
      <c r="G1984" s="2">
        <v>4</v>
      </c>
      <c r="H1984" s="2">
        <v>2</v>
      </c>
      <c r="I1984" s="2">
        <v>0</v>
      </c>
      <c r="J1984" s="2">
        <v>1</v>
      </c>
      <c r="K1984" s="2">
        <v>0</v>
      </c>
      <c r="L1984" s="2">
        <v>3</v>
      </c>
      <c r="M1984" s="2">
        <v>2</v>
      </c>
      <c r="N1984" s="2">
        <v>0</v>
      </c>
      <c r="O1984" s="2">
        <v>1</v>
      </c>
      <c r="P1984" s="2">
        <v>0</v>
      </c>
      <c r="Q1984" s="2">
        <v>3</v>
      </c>
      <c r="R1984" s="2">
        <v>0</v>
      </c>
      <c r="S1984" s="2">
        <v>0</v>
      </c>
      <c r="T1984" s="2">
        <v>0</v>
      </c>
      <c r="U1984" s="2">
        <v>0</v>
      </c>
      <c r="V1984" s="2">
        <v>1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1</v>
      </c>
      <c r="AI1984" s="2">
        <v>1</v>
      </c>
      <c r="AJ1984" s="2">
        <v>0</v>
      </c>
      <c r="AK1984" s="2">
        <v>0</v>
      </c>
      <c r="AL1984" s="2">
        <v>0</v>
      </c>
      <c r="AM1984" s="2">
        <v>0</v>
      </c>
      <c r="AN1984" s="2">
        <v>1</v>
      </c>
      <c r="AO1984" s="2">
        <v>0</v>
      </c>
      <c r="AP1984" s="2">
        <v>0</v>
      </c>
      <c r="AQ1984" s="2">
        <v>0</v>
      </c>
      <c r="AR1984" s="2">
        <v>1</v>
      </c>
      <c r="AS1984" s="2">
        <v>0</v>
      </c>
      <c r="AT1984" s="2">
        <v>0</v>
      </c>
      <c r="AU1984" s="2">
        <v>0</v>
      </c>
      <c r="AV1984" s="2">
        <v>1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1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125</v>
      </c>
      <c r="CG1984" s="2">
        <v>175</v>
      </c>
      <c r="CH1984" s="2">
        <v>100</v>
      </c>
      <c r="CI1984" s="2">
        <v>0</v>
      </c>
      <c r="CJ1984" s="2">
        <v>25</v>
      </c>
      <c r="CK1984" s="2">
        <v>0</v>
      </c>
      <c r="CL1984" s="2">
        <v>150</v>
      </c>
      <c r="CM1984" s="2">
        <v>0</v>
      </c>
      <c r="CN1984" s="2">
        <v>100</v>
      </c>
      <c r="CO1984" s="2">
        <v>0</v>
      </c>
      <c r="CP1984" s="2">
        <v>25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0</v>
      </c>
      <c r="CW1984" s="2">
        <v>0</v>
      </c>
      <c r="CX1984" s="2">
        <v>0</v>
      </c>
      <c r="CY1984" s="2">
        <v>0</v>
      </c>
      <c r="CZ1984" s="2">
        <v>0</v>
      </c>
      <c r="DA1984" s="2">
        <v>0</v>
      </c>
      <c r="DB1984" s="2">
        <v>100</v>
      </c>
      <c r="DC1984" s="2">
        <v>0</v>
      </c>
      <c r="DD1984" s="2">
        <v>25</v>
      </c>
      <c r="DE1984" s="2">
        <v>0</v>
      </c>
      <c r="DF1984" s="2">
        <v>150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50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  <c r="EC1984" s="2">
        <v>50</v>
      </c>
      <c r="ED1984" s="2">
        <v>0</v>
      </c>
      <c r="EE1984" s="2">
        <v>0</v>
      </c>
      <c r="EF1984" s="2">
        <v>0</v>
      </c>
      <c r="EG1984" s="2">
        <v>0</v>
      </c>
      <c r="EH1984" s="2">
        <v>0</v>
      </c>
      <c r="EI1984" s="2">
        <v>0</v>
      </c>
      <c r="EJ1984" s="2">
        <v>0</v>
      </c>
      <c r="EK1984" s="2">
        <v>0</v>
      </c>
      <c r="EL1984" s="2">
        <v>0</v>
      </c>
      <c r="EM1984" s="2">
        <v>0</v>
      </c>
      <c r="EN1984" s="2">
        <v>0</v>
      </c>
      <c r="EO1984" s="2">
        <v>0</v>
      </c>
      <c r="EP1984" s="2">
        <v>0</v>
      </c>
      <c r="EQ1984" s="2">
        <v>0</v>
      </c>
      <c r="ER1984" s="2">
        <v>0</v>
      </c>
      <c r="ES1984" s="2">
        <v>0</v>
      </c>
      <c r="ET1984" s="2">
        <v>0</v>
      </c>
      <c r="EU1984" s="2">
        <v>0</v>
      </c>
      <c r="EV1984" s="2">
        <v>0</v>
      </c>
      <c r="EW1984" s="2">
        <v>0</v>
      </c>
      <c r="EX1984" s="2">
        <v>25</v>
      </c>
      <c r="EY1984" s="2">
        <v>0</v>
      </c>
      <c r="EZ1984" s="2">
        <v>0</v>
      </c>
      <c r="FA1984" s="2">
        <v>0</v>
      </c>
      <c r="FB1984" s="2">
        <v>0</v>
      </c>
      <c r="FC1984" s="2">
        <v>0</v>
      </c>
      <c r="FD1984" s="2">
        <v>0</v>
      </c>
      <c r="FE1984" s="2">
        <v>0</v>
      </c>
      <c r="FF1984" s="2">
        <v>0</v>
      </c>
      <c r="FG1984" s="2">
        <v>0</v>
      </c>
      <c r="FH1984" s="2">
        <v>0</v>
      </c>
      <c r="FI1984" s="2">
        <v>0</v>
      </c>
      <c r="FJ1984" s="2">
        <v>0</v>
      </c>
      <c r="FK1984" s="2">
        <v>0</v>
      </c>
      <c r="FL1984" s="2">
        <v>0</v>
      </c>
      <c r="FM1984" s="2">
        <v>0</v>
      </c>
      <c r="FN1984" s="2">
        <v>0</v>
      </c>
      <c r="FO1984" s="2">
        <v>0</v>
      </c>
      <c r="FP1984" s="2">
        <v>0</v>
      </c>
      <c r="FQ1984" s="2">
        <v>0</v>
      </c>
      <c r="FR1984" s="2">
        <v>0</v>
      </c>
      <c r="FS1984" s="2">
        <v>0</v>
      </c>
      <c r="FT1984" s="2">
        <v>0</v>
      </c>
      <c r="FU1984" s="2">
        <v>50</v>
      </c>
      <c r="FV1984" s="2">
        <v>0</v>
      </c>
      <c r="FW1984" s="2">
        <v>0</v>
      </c>
      <c r="FX1984" s="2">
        <v>0</v>
      </c>
      <c r="FY1984" s="2">
        <v>0</v>
      </c>
      <c r="FZ1984" s="2">
        <v>100</v>
      </c>
      <c r="GA1984" s="2">
        <v>0</v>
      </c>
      <c r="GB1984" s="2">
        <v>0</v>
      </c>
      <c r="GC1984" s="2">
        <v>0</v>
      </c>
      <c r="GD1984" s="2">
        <v>275</v>
      </c>
      <c r="GE1984" s="2">
        <v>6</v>
      </c>
      <c r="GF1984" s="2" t="s">
        <v>188</v>
      </c>
    </row>
    <row r="1985" spans="1:188" x14ac:dyDescent="0.7">
      <c r="A1985" s="2">
        <v>1974596</v>
      </c>
      <c r="B1985" s="2" t="s">
        <v>2171</v>
      </c>
      <c r="C1985" s="3">
        <v>41275</v>
      </c>
      <c r="D1985" s="2">
        <v>6</v>
      </c>
      <c r="E1985" s="2">
        <v>3</v>
      </c>
      <c r="F1985" s="2">
        <v>1</v>
      </c>
      <c r="G1985" s="2">
        <v>3</v>
      </c>
      <c r="H1985" s="2">
        <v>1</v>
      </c>
      <c r="I1985" s="2">
        <v>0</v>
      </c>
      <c r="J1985" s="2">
        <v>1</v>
      </c>
      <c r="K1985" s="2">
        <v>0</v>
      </c>
      <c r="L1985" s="2">
        <v>1</v>
      </c>
      <c r="M1985" s="2">
        <v>1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1</v>
      </c>
      <c r="AE1985" s="2">
        <v>0</v>
      </c>
      <c r="AF1985" s="2">
        <v>0</v>
      </c>
      <c r="AG1985" s="2">
        <v>0</v>
      </c>
      <c r="AH1985" s="2">
        <v>1</v>
      </c>
      <c r="AI1985" s="2">
        <v>1</v>
      </c>
      <c r="AJ1985" s="2">
        <v>0</v>
      </c>
      <c r="AK1985" s="2">
        <v>0</v>
      </c>
      <c r="AL1985" s="2">
        <v>0</v>
      </c>
      <c r="AM1985" s="2">
        <v>0</v>
      </c>
      <c r="AN1985" s="2">
        <v>1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T1985" s="2">
        <v>0</v>
      </c>
      <c r="AU1985" s="2">
        <v>0</v>
      </c>
      <c r="AV1985" s="2">
        <v>1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1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75</v>
      </c>
      <c r="CG1985" s="2">
        <v>50</v>
      </c>
      <c r="CH1985" s="2">
        <v>25</v>
      </c>
      <c r="CI1985" s="2">
        <v>0</v>
      </c>
      <c r="CJ1985" s="2">
        <v>25</v>
      </c>
      <c r="CK1985" s="2">
        <v>0</v>
      </c>
      <c r="CL1985" s="2">
        <v>25</v>
      </c>
      <c r="CM1985" s="2">
        <v>0</v>
      </c>
      <c r="CN1985" s="2">
        <v>25</v>
      </c>
      <c r="CO1985" s="2">
        <v>0</v>
      </c>
      <c r="CP1985" s="2">
        <v>25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0</v>
      </c>
      <c r="CW1985" s="2">
        <v>0</v>
      </c>
      <c r="CX1985" s="2">
        <v>0</v>
      </c>
      <c r="CY1985" s="2">
        <v>0</v>
      </c>
      <c r="CZ1985" s="2">
        <v>0</v>
      </c>
      <c r="DA1985" s="2">
        <v>0</v>
      </c>
      <c r="DB1985" s="2">
        <v>25</v>
      </c>
      <c r="DC1985" s="2">
        <v>0</v>
      </c>
      <c r="DD1985" s="2">
        <v>25</v>
      </c>
      <c r="DE1985" s="2">
        <v>0</v>
      </c>
      <c r="DF1985" s="2">
        <v>25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25</v>
      </c>
      <c r="DX1985" s="2">
        <v>0</v>
      </c>
      <c r="DY1985" s="2">
        <v>0</v>
      </c>
      <c r="DZ1985" s="2">
        <v>0</v>
      </c>
      <c r="EA1985" s="2">
        <v>0</v>
      </c>
      <c r="EB1985" s="2">
        <v>0</v>
      </c>
      <c r="EC1985" s="2">
        <v>0</v>
      </c>
      <c r="ED1985" s="2">
        <v>0</v>
      </c>
      <c r="EE1985" s="2">
        <v>0</v>
      </c>
      <c r="EF1985" s="2">
        <v>0</v>
      </c>
      <c r="EG1985" s="2">
        <v>0</v>
      </c>
      <c r="EH1985" s="2">
        <v>0</v>
      </c>
      <c r="EI1985" s="2">
        <v>0</v>
      </c>
      <c r="EJ1985" s="2">
        <v>0</v>
      </c>
      <c r="EK1985" s="2">
        <v>0</v>
      </c>
      <c r="EL1985" s="2">
        <v>0</v>
      </c>
      <c r="EM1985" s="2">
        <v>0</v>
      </c>
      <c r="EN1985" s="2">
        <v>0</v>
      </c>
      <c r="EO1985" s="2">
        <v>0</v>
      </c>
      <c r="EP1985" s="2">
        <v>0</v>
      </c>
      <c r="EQ1985" s="2">
        <v>0</v>
      </c>
      <c r="ER1985" s="2">
        <v>0</v>
      </c>
      <c r="ES1985" s="2">
        <v>0</v>
      </c>
      <c r="ET1985" s="2">
        <v>0</v>
      </c>
      <c r="EU1985" s="2">
        <v>0</v>
      </c>
      <c r="EV1985" s="2">
        <v>0</v>
      </c>
      <c r="EW1985" s="2">
        <v>0</v>
      </c>
      <c r="EX1985" s="2">
        <v>0</v>
      </c>
      <c r="EY1985" s="2">
        <v>0</v>
      </c>
      <c r="EZ1985" s="2">
        <v>0</v>
      </c>
      <c r="FA1985" s="2">
        <v>0</v>
      </c>
      <c r="FB1985" s="2">
        <v>25</v>
      </c>
      <c r="FC1985" s="2">
        <v>0</v>
      </c>
      <c r="FD1985" s="2">
        <v>0</v>
      </c>
      <c r="FE1985" s="2">
        <v>0</v>
      </c>
      <c r="FF1985" s="2">
        <v>0</v>
      </c>
      <c r="FG1985" s="2">
        <v>0</v>
      </c>
      <c r="FH1985" s="2">
        <v>0</v>
      </c>
      <c r="FI1985" s="2">
        <v>0</v>
      </c>
      <c r="FJ1985" s="2">
        <v>0</v>
      </c>
      <c r="FK1985" s="2">
        <v>0</v>
      </c>
      <c r="FL1985" s="2">
        <v>0</v>
      </c>
      <c r="FM1985" s="2">
        <v>0</v>
      </c>
      <c r="FN1985" s="2">
        <v>0</v>
      </c>
      <c r="FO1985" s="2">
        <v>0</v>
      </c>
      <c r="FP1985" s="2">
        <v>0</v>
      </c>
      <c r="FQ1985" s="2">
        <v>0</v>
      </c>
      <c r="FR1985" s="2">
        <v>25</v>
      </c>
      <c r="FS1985" s="2">
        <v>0</v>
      </c>
      <c r="FT1985" s="2">
        <v>0</v>
      </c>
      <c r="FU1985" s="2">
        <v>0</v>
      </c>
      <c r="FV1985" s="2">
        <v>0</v>
      </c>
      <c r="FW1985" s="2">
        <v>0</v>
      </c>
      <c r="FX1985" s="2">
        <v>0</v>
      </c>
      <c r="FY1985" s="2">
        <v>0</v>
      </c>
      <c r="FZ1985" s="2">
        <v>0</v>
      </c>
      <c r="GA1985" s="2">
        <v>0</v>
      </c>
      <c r="GB1985" s="2">
        <v>0</v>
      </c>
      <c r="GC1985" s="2">
        <v>0</v>
      </c>
      <c r="GD1985" s="2">
        <v>75</v>
      </c>
      <c r="GE1985" s="2">
        <v>3</v>
      </c>
      <c r="GF1985" s="2" t="s">
        <v>188</v>
      </c>
    </row>
    <row r="1986" spans="1:188" x14ac:dyDescent="0.7">
      <c r="A1986" s="2">
        <v>1975664</v>
      </c>
      <c r="B1986" s="2" t="s">
        <v>2172</v>
      </c>
      <c r="C1986" s="3">
        <v>41275</v>
      </c>
      <c r="D1986" s="2">
        <v>6</v>
      </c>
      <c r="E1986" s="2">
        <v>3</v>
      </c>
      <c r="F1986" s="2">
        <v>1</v>
      </c>
      <c r="G1986" s="2">
        <v>3</v>
      </c>
      <c r="H1986" s="2">
        <v>1</v>
      </c>
      <c r="I1986" s="2">
        <v>0</v>
      </c>
      <c r="J1986" s="2">
        <v>1</v>
      </c>
      <c r="K1986" s="2">
        <v>0</v>
      </c>
      <c r="L1986" s="2">
        <v>2</v>
      </c>
      <c r="M1986" s="2">
        <v>1</v>
      </c>
      <c r="N1986" s="2">
        <v>0</v>
      </c>
      <c r="O1986" s="2">
        <v>1</v>
      </c>
      <c r="P1986" s="2">
        <v>0</v>
      </c>
      <c r="Q1986" s="2">
        <v>2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1</v>
      </c>
      <c r="AE1986" s="2">
        <v>0</v>
      </c>
      <c r="AF1986" s="2">
        <v>0</v>
      </c>
      <c r="AG1986" s="2">
        <v>0</v>
      </c>
      <c r="AH1986" s="2">
        <v>1</v>
      </c>
      <c r="AI1986" s="2">
        <v>1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1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1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95</v>
      </c>
      <c r="CG1986" s="2">
        <v>75</v>
      </c>
      <c r="CH1986" s="2">
        <v>20</v>
      </c>
      <c r="CI1986" s="2">
        <v>0</v>
      </c>
      <c r="CJ1986" s="2">
        <v>25</v>
      </c>
      <c r="CK1986" s="2">
        <v>0</v>
      </c>
      <c r="CL1986" s="2">
        <v>50</v>
      </c>
      <c r="CM1986" s="2">
        <v>0</v>
      </c>
      <c r="CN1986" s="2">
        <v>20</v>
      </c>
      <c r="CO1986" s="2">
        <v>0</v>
      </c>
      <c r="CP1986" s="2">
        <v>25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0</v>
      </c>
      <c r="CW1986" s="2">
        <v>0</v>
      </c>
      <c r="CX1986" s="2">
        <v>0</v>
      </c>
      <c r="CY1986" s="2">
        <v>0</v>
      </c>
      <c r="CZ1986" s="2">
        <v>0</v>
      </c>
      <c r="DA1986" s="2">
        <v>0</v>
      </c>
      <c r="DB1986" s="2">
        <v>20</v>
      </c>
      <c r="DC1986" s="2">
        <v>0</v>
      </c>
      <c r="DD1986" s="2">
        <v>25</v>
      </c>
      <c r="DE1986" s="2">
        <v>0</v>
      </c>
      <c r="DF1986" s="2">
        <v>50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">
        <v>0</v>
      </c>
      <c r="DX1986" s="2">
        <v>0</v>
      </c>
      <c r="DY1986" s="2">
        <v>0</v>
      </c>
      <c r="DZ1986" s="2">
        <v>0</v>
      </c>
      <c r="EA1986" s="2">
        <v>20</v>
      </c>
      <c r="EB1986" s="2">
        <v>0</v>
      </c>
      <c r="EC1986" s="2">
        <v>0</v>
      </c>
      <c r="ED1986" s="2">
        <v>0</v>
      </c>
      <c r="EE1986" s="2">
        <v>0</v>
      </c>
      <c r="EF1986" s="2">
        <v>0</v>
      </c>
      <c r="EG1986" s="2">
        <v>0</v>
      </c>
      <c r="EH1986" s="2">
        <v>0</v>
      </c>
      <c r="EI1986" s="2">
        <v>0</v>
      </c>
      <c r="EJ1986" s="2">
        <v>0</v>
      </c>
      <c r="EK1986" s="2">
        <v>0</v>
      </c>
      <c r="EL1986" s="2">
        <v>0</v>
      </c>
      <c r="EM1986" s="2">
        <v>0</v>
      </c>
      <c r="EN1986" s="2">
        <v>0</v>
      </c>
      <c r="EO1986" s="2">
        <v>0</v>
      </c>
      <c r="EP1986" s="2">
        <v>0</v>
      </c>
      <c r="EQ1986" s="2">
        <v>0</v>
      </c>
      <c r="ER1986" s="2">
        <v>0</v>
      </c>
      <c r="ES1986" s="2">
        <v>0</v>
      </c>
      <c r="ET1986" s="2">
        <v>0</v>
      </c>
      <c r="EU1986" s="2">
        <v>0</v>
      </c>
      <c r="EV1986" s="2">
        <v>0</v>
      </c>
      <c r="EW1986" s="2">
        <v>25</v>
      </c>
      <c r="EX1986" s="2">
        <v>0</v>
      </c>
      <c r="EY1986" s="2">
        <v>0</v>
      </c>
      <c r="EZ1986" s="2">
        <v>0</v>
      </c>
      <c r="FA1986" s="2">
        <v>0</v>
      </c>
      <c r="FB1986" s="2">
        <v>0</v>
      </c>
      <c r="FC1986" s="2">
        <v>0</v>
      </c>
      <c r="FD1986" s="2">
        <v>0</v>
      </c>
      <c r="FE1986" s="2">
        <v>0</v>
      </c>
      <c r="FF1986" s="2">
        <v>0</v>
      </c>
      <c r="FG1986" s="2">
        <v>0</v>
      </c>
      <c r="FH1986" s="2">
        <v>0</v>
      </c>
      <c r="FI1986" s="2">
        <v>0</v>
      </c>
      <c r="FJ1986" s="2">
        <v>0</v>
      </c>
      <c r="FK1986" s="2">
        <v>0</v>
      </c>
      <c r="FL1986" s="2">
        <v>0</v>
      </c>
      <c r="FM1986" s="2">
        <v>0</v>
      </c>
      <c r="FN1986" s="2">
        <v>0</v>
      </c>
      <c r="FO1986" s="2">
        <v>0</v>
      </c>
      <c r="FP1986" s="2">
        <v>0</v>
      </c>
      <c r="FQ1986" s="2">
        <v>0</v>
      </c>
      <c r="FR1986" s="2">
        <v>0</v>
      </c>
      <c r="FS1986" s="2">
        <v>0</v>
      </c>
      <c r="FT1986" s="2">
        <v>0</v>
      </c>
      <c r="FU1986" s="2">
        <v>0</v>
      </c>
      <c r="FV1986" s="2">
        <v>0</v>
      </c>
      <c r="FW1986" s="2">
        <v>25</v>
      </c>
      <c r="FX1986" s="2">
        <v>0</v>
      </c>
      <c r="FY1986" s="2">
        <v>0</v>
      </c>
      <c r="FZ1986" s="2">
        <v>0</v>
      </c>
      <c r="GA1986" s="2">
        <v>25</v>
      </c>
      <c r="GB1986" s="2">
        <v>0</v>
      </c>
      <c r="GC1986" s="2">
        <v>0</v>
      </c>
      <c r="GD1986" s="2">
        <v>95</v>
      </c>
      <c r="GE1986" s="2">
        <v>4</v>
      </c>
      <c r="GF1986" s="2" t="s">
        <v>188</v>
      </c>
    </row>
    <row r="1987" spans="1:188" x14ac:dyDescent="0.7">
      <c r="A1987" s="2">
        <v>1979299</v>
      </c>
      <c r="B1987" s="2" t="s">
        <v>2173</v>
      </c>
      <c r="C1987" s="3">
        <v>41275</v>
      </c>
      <c r="D1987" s="2">
        <v>6</v>
      </c>
      <c r="E1987" s="2">
        <v>3</v>
      </c>
      <c r="F1987" s="2">
        <v>1</v>
      </c>
      <c r="G1987" s="2">
        <v>3</v>
      </c>
      <c r="H1987" s="2">
        <v>1</v>
      </c>
      <c r="I1987" s="2">
        <v>0</v>
      </c>
      <c r="J1987" s="2">
        <v>3</v>
      </c>
      <c r="K1987" s="2">
        <v>0</v>
      </c>
      <c r="L1987" s="2">
        <v>2</v>
      </c>
      <c r="M1987" s="2">
        <v>1</v>
      </c>
      <c r="N1987" s="2">
        <v>0</v>
      </c>
      <c r="O1987" s="2">
        <v>3</v>
      </c>
      <c r="P1987" s="2">
        <v>0</v>
      </c>
      <c r="Q1987" s="2">
        <v>2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1</v>
      </c>
      <c r="AE1987" s="2">
        <v>0</v>
      </c>
      <c r="AF1987" s="2">
        <v>0</v>
      </c>
      <c r="AG1987" s="2">
        <v>0</v>
      </c>
      <c r="AH1987" s="2">
        <v>1</v>
      </c>
      <c r="AI1987" s="2">
        <v>1</v>
      </c>
      <c r="AJ1987" s="2">
        <v>0</v>
      </c>
      <c r="AK1987" s="2">
        <v>0</v>
      </c>
      <c r="AL1987" s="2">
        <v>0</v>
      </c>
      <c r="AM1987" s="2">
        <v>0</v>
      </c>
      <c r="AN1987" s="2">
        <v>1</v>
      </c>
      <c r="AO1987" s="2">
        <v>0</v>
      </c>
      <c r="AP1987" s="2">
        <v>0</v>
      </c>
      <c r="AQ1987" s="2">
        <v>0</v>
      </c>
      <c r="AR1987" s="2">
        <v>1</v>
      </c>
      <c r="AS1987" s="2">
        <v>0</v>
      </c>
      <c r="AT1987" s="2">
        <v>0</v>
      </c>
      <c r="AU1987" s="2">
        <v>0</v>
      </c>
      <c r="AV1987" s="2">
        <v>1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1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125</v>
      </c>
      <c r="CG1987" s="2">
        <v>95</v>
      </c>
      <c r="CH1987" s="2">
        <v>30</v>
      </c>
      <c r="CI1987" s="2">
        <v>0</v>
      </c>
      <c r="CJ1987" s="2">
        <v>65</v>
      </c>
      <c r="CK1987" s="2">
        <v>0</v>
      </c>
      <c r="CL1987" s="2">
        <v>30</v>
      </c>
      <c r="CM1987" s="2">
        <v>0</v>
      </c>
      <c r="CN1987" s="2">
        <v>30</v>
      </c>
      <c r="CO1987" s="2">
        <v>0</v>
      </c>
      <c r="CP1987" s="2">
        <v>65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0</v>
      </c>
      <c r="CW1987" s="2">
        <v>0</v>
      </c>
      <c r="CX1987" s="2">
        <v>0</v>
      </c>
      <c r="CY1987" s="2">
        <v>0</v>
      </c>
      <c r="CZ1987" s="2">
        <v>0</v>
      </c>
      <c r="DA1987" s="2">
        <v>0</v>
      </c>
      <c r="DB1987" s="2">
        <v>30</v>
      </c>
      <c r="DC1987" s="2">
        <v>0</v>
      </c>
      <c r="DD1987" s="2">
        <v>65</v>
      </c>
      <c r="DE1987" s="2">
        <v>0</v>
      </c>
      <c r="DF1987" s="2">
        <v>30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0</v>
      </c>
      <c r="DZ1987" s="2">
        <v>0</v>
      </c>
      <c r="EA1987" s="2">
        <v>0</v>
      </c>
      <c r="EB1987" s="2">
        <v>0</v>
      </c>
      <c r="EC1987" s="2">
        <v>0</v>
      </c>
      <c r="ED1987" s="2">
        <v>0</v>
      </c>
      <c r="EE1987" s="2">
        <v>30</v>
      </c>
      <c r="EF1987" s="2">
        <v>0</v>
      </c>
      <c r="EG1987" s="2">
        <v>0</v>
      </c>
      <c r="EH1987" s="2">
        <v>0</v>
      </c>
      <c r="EI1987" s="2">
        <v>0</v>
      </c>
      <c r="EJ1987" s="2">
        <v>0</v>
      </c>
      <c r="EK1987" s="2">
        <v>0</v>
      </c>
      <c r="EL1987" s="2">
        <v>0</v>
      </c>
      <c r="EM1987" s="2">
        <v>0</v>
      </c>
      <c r="EN1987" s="2">
        <v>0</v>
      </c>
      <c r="EO1987" s="2">
        <v>0</v>
      </c>
      <c r="EP1987" s="2">
        <v>0</v>
      </c>
      <c r="EQ1987" s="2">
        <v>0</v>
      </c>
      <c r="ER1987" s="2">
        <v>0</v>
      </c>
      <c r="ES1987" s="2">
        <v>0</v>
      </c>
      <c r="ET1987" s="2">
        <v>0</v>
      </c>
      <c r="EU1987" s="2">
        <v>0</v>
      </c>
      <c r="EV1987" s="2">
        <v>0</v>
      </c>
      <c r="EW1987" s="2">
        <v>0</v>
      </c>
      <c r="EX1987" s="2">
        <v>0</v>
      </c>
      <c r="EY1987" s="2">
        <v>0</v>
      </c>
      <c r="EZ1987" s="2">
        <v>0</v>
      </c>
      <c r="FA1987" s="2">
        <v>0</v>
      </c>
      <c r="FB1987" s="2">
        <v>25</v>
      </c>
      <c r="FC1987" s="2">
        <v>0</v>
      </c>
      <c r="FD1987" s="2">
        <v>10</v>
      </c>
      <c r="FE1987" s="2">
        <v>30</v>
      </c>
      <c r="FF1987" s="2">
        <v>0</v>
      </c>
      <c r="FG1987" s="2">
        <v>0</v>
      </c>
      <c r="FH1987" s="2">
        <v>0</v>
      </c>
      <c r="FI1987" s="2">
        <v>0</v>
      </c>
      <c r="FJ1987" s="2">
        <v>0</v>
      </c>
      <c r="FK1987" s="2">
        <v>0</v>
      </c>
      <c r="FL1987" s="2">
        <v>0</v>
      </c>
      <c r="FM1987" s="2">
        <v>0</v>
      </c>
      <c r="FN1987" s="2">
        <v>0</v>
      </c>
      <c r="FO1987" s="2">
        <v>0</v>
      </c>
      <c r="FP1987" s="2">
        <v>0</v>
      </c>
      <c r="FQ1987" s="2">
        <v>0</v>
      </c>
      <c r="FR1987" s="2">
        <v>0</v>
      </c>
      <c r="FS1987" s="2">
        <v>0</v>
      </c>
      <c r="FT1987" s="2">
        <v>0</v>
      </c>
      <c r="FU1987" s="2">
        <v>0</v>
      </c>
      <c r="FV1987" s="2">
        <v>0</v>
      </c>
      <c r="FW1987" s="2">
        <v>0</v>
      </c>
      <c r="FX1987" s="2">
        <v>0</v>
      </c>
      <c r="FY1987" s="2">
        <v>0</v>
      </c>
      <c r="FZ1987" s="2">
        <v>0</v>
      </c>
      <c r="GA1987" s="2">
        <v>20</v>
      </c>
      <c r="GB1987" s="2">
        <v>10</v>
      </c>
      <c r="GC1987" s="2">
        <v>0</v>
      </c>
      <c r="GD1987" s="2">
        <v>125</v>
      </c>
      <c r="GE1987" s="2">
        <v>6</v>
      </c>
      <c r="GF1987" s="2" t="s">
        <v>188</v>
      </c>
    </row>
    <row r="1988" spans="1:188" x14ac:dyDescent="0.7">
      <c r="A1988" s="2">
        <v>1981860</v>
      </c>
      <c r="B1988" s="2" t="s">
        <v>2174</v>
      </c>
      <c r="C1988" s="3">
        <v>41275</v>
      </c>
      <c r="D1988" s="2">
        <v>6</v>
      </c>
      <c r="E1988" s="2">
        <v>3</v>
      </c>
      <c r="F1988" s="2">
        <v>1</v>
      </c>
      <c r="G1988" s="2">
        <v>3</v>
      </c>
      <c r="H1988" s="2">
        <v>5</v>
      </c>
      <c r="I1988" s="2">
        <v>0</v>
      </c>
      <c r="J1988" s="2">
        <v>2</v>
      </c>
      <c r="K1988" s="2">
        <v>0</v>
      </c>
      <c r="L1988" s="2">
        <v>2</v>
      </c>
      <c r="M1988" s="2">
        <v>5</v>
      </c>
      <c r="N1988" s="2">
        <v>0</v>
      </c>
      <c r="O1988" s="2">
        <v>2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1</v>
      </c>
      <c r="AE1988" s="2">
        <v>0</v>
      </c>
      <c r="AF1988" s="2">
        <v>0</v>
      </c>
      <c r="AG1988" s="2">
        <v>0</v>
      </c>
      <c r="AH1988" s="2">
        <v>1</v>
      </c>
      <c r="AI1988" s="2">
        <v>1</v>
      </c>
      <c r="AJ1988" s="2">
        <v>0</v>
      </c>
      <c r="AK1988" s="2">
        <v>0</v>
      </c>
      <c r="AL1988" s="2">
        <v>0</v>
      </c>
      <c r="AM1988" s="2">
        <v>0</v>
      </c>
      <c r="AN1988" s="2">
        <v>1</v>
      </c>
      <c r="AO1988" s="2">
        <v>0</v>
      </c>
      <c r="AP1988" s="2">
        <v>0</v>
      </c>
      <c r="AQ1988" s="2">
        <v>0</v>
      </c>
      <c r="AR1988" s="2">
        <v>1</v>
      </c>
      <c r="AS1988" s="2">
        <v>0</v>
      </c>
      <c r="AT1988" s="2">
        <v>0</v>
      </c>
      <c r="AU1988" s="2">
        <v>0</v>
      </c>
      <c r="AV1988" s="2">
        <v>1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1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931.66</v>
      </c>
      <c r="CG1988" s="2">
        <v>394.84</v>
      </c>
      <c r="CH1988" s="2">
        <v>536.82000000000005</v>
      </c>
      <c r="CI1988" s="2">
        <v>0</v>
      </c>
      <c r="CJ1988" s="2">
        <v>168.57</v>
      </c>
      <c r="CK1988" s="2">
        <v>0</v>
      </c>
      <c r="CL1988" s="2">
        <v>226.27</v>
      </c>
      <c r="CM1988" s="2">
        <v>0</v>
      </c>
      <c r="CN1988" s="2">
        <v>536.82000000000005</v>
      </c>
      <c r="CO1988" s="2">
        <v>0</v>
      </c>
      <c r="CP1988" s="2">
        <v>168.57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0</v>
      </c>
      <c r="CW1988" s="2">
        <v>0</v>
      </c>
      <c r="CX1988" s="2">
        <v>0</v>
      </c>
      <c r="CY1988" s="2">
        <v>0</v>
      </c>
      <c r="CZ1988" s="2">
        <v>0</v>
      </c>
      <c r="DA1988" s="2">
        <v>0</v>
      </c>
      <c r="DB1988" s="2">
        <v>536.82000000000005</v>
      </c>
      <c r="DC1988" s="2">
        <v>0</v>
      </c>
      <c r="DD1988" s="2">
        <v>168.57</v>
      </c>
      <c r="DE1988" s="2">
        <v>0</v>
      </c>
      <c r="DF1988" s="2">
        <v>226.27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0</v>
      </c>
      <c r="EF1988" s="2">
        <v>536.82000000000005</v>
      </c>
      <c r="EG1988" s="2">
        <v>0</v>
      </c>
      <c r="EH1988" s="2">
        <v>0</v>
      </c>
      <c r="EI1988" s="2">
        <v>0</v>
      </c>
      <c r="EJ1988" s="2">
        <v>0</v>
      </c>
      <c r="EK1988" s="2">
        <v>0</v>
      </c>
      <c r="EL1988" s="2">
        <v>0</v>
      </c>
      <c r="EM1988" s="2">
        <v>0</v>
      </c>
      <c r="EN1988" s="2">
        <v>0</v>
      </c>
      <c r="EO1988" s="2">
        <v>0</v>
      </c>
      <c r="EP1988" s="2">
        <v>0</v>
      </c>
      <c r="EQ1988" s="2">
        <v>0</v>
      </c>
      <c r="ER1988" s="2">
        <v>0</v>
      </c>
      <c r="ES1988" s="2">
        <v>0</v>
      </c>
      <c r="ET1988" s="2">
        <v>0</v>
      </c>
      <c r="EU1988" s="2">
        <v>0</v>
      </c>
      <c r="EV1988" s="2">
        <v>0</v>
      </c>
      <c r="EW1988" s="2">
        <v>168.57</v>
      </c>
      <c r="EX1988" s="2">
        <v>0</v>
      </c>
      <c r="EY1988" s="2">
        <v>0</v>
      </c>
      <c r="EZ1988" s="2">
        <v>0</v>
      </c>
      <c r="FA1988" s="2">
        <v>0</v>
      </c>
      <c r="FB1988" s="2">
        <v>0</v>
      </c>
      <c r="FC1988" s="2">
        <v>0</v>
      </c>
      <c r="FD1988" s="2">
        <v>0</v>
      </c>
      <c r="FE1988" s="2">
        <v>0</v>
      </c>
      <c r="FF1988" s="2">
        <v>0</v>
      </c>
      <c r="FG1988" s="2">
        <v>0</v>
      </c>
      <c r="FH1988" s="2">
        <v>0</v>
      </c>
      <c r="FI1988" s="2">
        <v>0</v>
      </c>
      <c r="FJ1988" s="2">
        <v>0</v>
      </c>
      <c r="FK1988" s="2">
        <v>0</v>
      </c>
      <c r="FL1988" s="2">
        <v>0</v>
      </c>
      <c r="FM1988" s="2">
        <v>0</v>
      </c>
      <c r="FN1988" s="2">
        <v>0</v>
      </c>
      <c r="FO1988" s="2">
        <v>0</v>
      </c>
      <c r="FP1988" s="2">
        <v>0</v>
      </c>
      <c r="FQ1988" s="2">
        <v>0</v>
      </c>
      <c r="FR1988" s="2">
        <v>0</v>
      </c>
      <c r="FS1988" s="2">
        <v>226.27</v>
      </c>
      <c r="FT1988" s="2">
        <v>0</v>
      </c>
      <c r="FU1988" s="2">
        <v>0</v>
      </c>
      <c r="FV1988" s="2">
        <v>0</v>
      </c>
      <c r="FW1988" s="2">
        <v>0</v>
      </c>
      <c r="FX1988" s="2">
        <v>0</v>
      </c>
      <c r="FY1988" s="2">
        <v>0</v>
      </c>
      <c r="FZ1988" s="2">
        <v>0</v>
      </c>
      <c r="GA1988" s="2">
        <v>0</v>
      </c>
      <c r="GB1988" s="2">
        <v>0</v>
      </c>
      <c r="GC1988" s="2">
        <v>0</v>
      </c>
      <c r="GD1988" s="2">
        <v>931.66</v>
      </c>
      <c r="GE1988" s="2">
        <v>9</v>
      </c>
      <c r="GF1988" s="2" t="s">
        <v>188</v>
      </c>
    </row>
    <row r="1989" spans="1:188" x14ac:dyDescent="0.7">
      <c r="A1989" s="2">
        <v>1983219</v>
      </c>
      <c r="B1989" s="2" t="s">
        <v>2175</v>
      </c>
      <c r="C1989" s="3">
        <v>41275</v>
      </c>
      <c r="D1989" s="2">
        <v>6</v>
      </c>
      <c r="E1989" s="2">
        <v>4</v>
      </c>
      <c r="F1989" s="2">
        <v>2</v>
      </c>
      <c r="G1989" s="2">
        <v>4</v>
      </c>
      <c r="H1989" s="2">
        <v>2</v>
      </c>
      <c r="I1989" s="2">
        <v>0</v>
      </c>
      <c r="J1989" s="2">
        <v>1</v>
      </c>
      <c r="K1989" s="2">
        <v>0</v>
      </c>
      <c r="L1989" s="2">
        <v>3</v>
      </c>
      <c r="M1989" s="2">
        <v>2</v>
      </c>
      <c r="N1989" s="2">
        <v>0</v>
      </c>
      <c r="O1989" s="2">
        <v>1</v>
      </c>
      <c r="P1989" s="2">
        <v>0</v>
      </c>
      <c r="Q1989" s="2">
        <v>3</v>
      </c>
      <c r="R1989" s="2">
        <v>0</v>
      </c>
      <c r="S1989" s="2">
        <v>0</v>
      </c>
      <c r="T1989" s="2">
        <v>0</v>
      </c>
      <c r="U1989" s="2">
        <v>0</v>
      </c>
      <c r="V1989" s="2">
        <v>1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</v>
      </c>
      <c r="AI1989" s="2">
        <v>1</v>
      </c>
      <c r="AJ1989" s="2">
        <v>0</v>
      </c>
      <c r="AK1989" s="2">
        <v>0</v>
      </c>
      <c r="AL1989" s="2">
        <v>0</v>
      </c>
      <c r="AM1989" s="2">
        <v>0</v>
      </c>
      <c r="AN1989" s="2">
        <v>1</v>
      </c>
      <c r="AO1989" s="2">
        <v>0</v>
      </c>
      <c r="AP1989" s="2">
        <v>0</v>
      </c>
      <c r="AQ1989" s="2">
        <v>0</v>
      </c>
      <c r="AR1989" s="2">
        <v>1</v>
      </c>
      <c r="AS1989" s="2">
        <v>0</v>
      </c>
      <c r="AT1989" s="2">
        <v>0</v>
      </c>
      <c r="AU1989" s="2">
        <v>0</v>
      </c>
      <c r="AV1989" s="2">
        <v>1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1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325</v>
      </c>
      <c r="CG1989" s="2">
        <v>245</v>
      </c>
      <c r="CH1989" s="2">
        <v>225</v>
      </c>
      <c r="CI1989" s="2">
        <v>0</v>
      </c>
      <c r="CJ1989" s="2">
        <v>100</v>
      </c>
      <c r="CK1989" s="2">
        <v>0</v>
      </c>
      <c r="CL1989" s="2">
        <v>145</v>
      </c>
      <c r="CM1989" s="2">
        <v>0</v>
      </c>
      <c r="CN1989" s="2">
        <v>225</v>
      </c>
      <c r="CO1989" s="2">
        <v>0</v>
      </c>
      <c r="CP1989" s="2">
        <v>100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0</v>
      </c>
      <c r="CW1989" s="2">
        <v>0</v>
      </c>
      <c r="CX1989" s="2">
        <v>0</v>
      </c>
      <c r="CY1989" s="2">
        <v>0</v>
      </c>
      <c r="CZ1989" s="2">
        <v>0</v>
      </c>
      <c r="DA1989" s="2">
        <v>0</v>
      </c>
      <c r="DB1989" s="2">
        <v>225</v>
      </c>
      <c r="DC1989" s="2">
        <v>0</v>
      </c>
      <c r="DD1989" s="2">
        <v>100</v>
      </c>
      <c r="DE1989" s="2">
        <v>0</v>
      </c>
      <c r="DF1989" s="2">
        <v>145</v>
      </c>
      <c r="DG1989" s="2">
        <v>0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0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225</v>
      </c>
      <c r="EF1989" s="2">
        <v>0</v>
      </c>
      <c r="EG1989" s="2">
        <v>0</v>
      </c>
      <c r="EH1989" s="2">
        <v>0</v>
      </c>
      <c r="EI1989" s="2">
        <v>0</v>
      </c>
      <c r="EJ1989" s="2">
        <v>0</v>
      </c>
      <c r="EK1989" s="2">
        <v>0</v>
      </c>
      <c r="EL1989" s="2">
        <v>0</v>
      </c>
      <c r="EM1989" s="2">
        <v>0</v>
      </c>
      <c r="EN1989" s="2">
        <v>0</v>
      </c>
      <c r="EO1989" s="2">
        <v>0</v>
      </c>
      <c r="EP1989" s="2">
        <v>0</v>
      </c>
      <c r="EQ1989" s="2">
        <v>0</v>
      </c>
      <c r="ER1989" s="2">
        <v>0</v>
      </c>
      <c r="ES1989" s="2">
        <v>0</v>
      </c>
      <c r="ET1989" s="2">
        <v>0</v>
      </c>
      <c r="EU1989" s="2">
        <v>0</v>
      </c>
      <c r="EV1989" s="2">
        <v>0</v>
      </c>
      <c r="EW1989" s="2">
        <v>0</v>
      </c>
      <c r="EX1989" s="2">
        <v>0</v>
      </c>
      <c r="EY1989" s="2">
        <v>0</v>
      </c>
      <c r="EZ1989" s="2">
        <v>0</v>
      </c>
      <c r="FA1989" s="2">
        <v>0</v>
      </c>
      <c r="FB1989" s="2">
        <v>0</v>
      </c>
      <c r="FC1989" s="2">
        <v>100</v>
      </c>
      <c r="FD1989" s="2">
        <v>0</v>
      </c>
      <c r="FE1989" s="2">
        <v>0</v>
      </c>
      <c r="FF1989" s="2">
        <v>0</v>
      </c>
      <c r="FG1989" s="2">
        <v>0</v>
      </c>
      <c r="FH1989" s="2">
        <v>0</v>
      </c>
      <c r="FI1989" s="2">
        <v>0</v>
      </c>
      <c r="FJ1989" s="2">
        <v>0</v>
      </c>
      <c r="FK1989" s="2">
        <v>0</v>
      </c>
      <c r="FL1989" s="2">
        <v>0</v>
      </c>
      <c r="FM1989" s="2">
        <v>0</v>
      </c>
      <c r="FN1989" s="2">
        <v>0</v>
      </c>
      <c r="FO1989" s="2">
        <v>0</v>
      </c>
      <c r="FP1989" s="2">
        <v>0</v>
      </c>
      <c r="FQ1989" s="2">
        <v>0</v>
      </c>
      <c r="FR1989" s="2">
        <v>0</v>
      </c>
      <c r="FS1989" s="2">
        <v>0</v>
      </c>
      <c r="FT1989" s="2">
        <v>120</v>
      </c>
      <c r="FU1989" s="2">
        <v>0</v>
      </c>
      <c r="FV1989" s="2">
        <v>0</v>
      </c>
      <c r="FW1989" s="2">
        <v>0</v>
      </c>
      <c r="FX1989" s="2">
        <v>25</v>
      </c>
      <c r="FY1989" s="2">
        <v>0</v>
      </c>
      <c r="FZ1989" s="2">
        <v>0</v>
      </c>
      <c r="GA1989" s="2">
        <v>0</v>
      </c>
      <c r="GB1989" s="2">
        <v>0</v>
      </c>
      <c r="GC1989" s="2">
        <v>0</v>
      </c>
      <c r="GD1989" s="2">
        <v>470</v>
      </c>
      <c r="GE1989" s="2">
        <v>6</v>
      </c>
      <c r="GF1989" s="2" t="s">
        <v>188</v>
      </c>
    </row>
    <row r="1990" spans="1:188" x14ac:dyDescent="0.7">
      <c r="A1990" s="2">
        <v>1983737</v>
      </c>
      <c r="B1990" s="2" t="s">
        <v>2176</v>
      </c>
      <c r="C1990" s="3">
        <v>41275</v>
      </c>
      <c r="D1990" s="2">
        <v>6</v>
      </c>
      <c r="E1990" s="2">
        <v>3</v>
      </c>
      <c r="F1990" s="2">
        <v>1</v>
      </c>
      <c r="G1990" s="2">
        <v>3</v>
      </c>
      <c r="H1990" s="2">
        <v>1</v>
      </c>
      <c r="I1990" s="2">
        <v>0</v>
      </c>
      <c r="J1990" s="2">
        <v>3</v>
      </c>
      <c r="K1990" s="2">
        <v>0</v>
      </c>
      <c r="L1990" s="2">
        <v>1</v>
      </c>
      <c r="M1990" s="2">
        <v>1</v>
      </c>
      <c r="N1990" s="2">
        <v>0</v>
      </c>
      <c r="O1990" s="2">
        <v>3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1</v>
      </c>
      <c r="AE1990" s="2">
        <v>0</v>
      </c>
      <c r="AF1990" s="2">
        <v>0</v>
      </c>
      <c r="AG1990" s="2">
        <v>0</v>
      </c>
      <c r="AH1990" s="2">
        <v>1</v>
      </c>
      <c r="AI1990" s="2">
        <v>1</v>
      </c>
      <c r="AJ1990" s="2">
        <v>0</v>
      </c>
      <c r="AK1990" s="2">
        <v>0</v>
      </c>
      <c r="AL1990" s="2">
        <v>0</v>
      </c>
      <c r="AM1990" s="2">
        <v>0</v>
      </c>
      <c r="AN1990" s="2">
        <v>1</v>
      </c>
      <c r="AO1990" s="2">
        <v>0</v>
      </c>
      <c r="AP1990" s="2">
        <v>0</v>
      </c>
      <c r="AQ1990" s="2">
        <v>0</v>
      </c>
      <c r="AR1990" s="2">
        <v>1</v>
      </c>
      <c r="AS1990" s="2">
        <v>0</v>
      </c>
      <c r="AT1990" s="2">
        <v>0</v>
      </c>
      <c r="AU1990" s="2">
        <v>0</v>
      </c>
      <c r="AV1990" s="2">
        <v>1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1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180</v>
      </c>
      <c r="CG1990" s="2">
        <v>130</v>
      </c>
      <c r="CH1990" s="2">
        <v>50</v>
      </c>
      <c r="CI1990" s="2">
        <v>0</v>
      </c>
      <c r="CJ1990" s="2">
        <v>100</v>
      </c>
      <c r="CK1990" s="2">
        <v>0</v>
      </c>
      <c r="CL1990" s="2">
        <v>30</v>
      </c>
      <c r="CM1990" s="2">
        <v>0</v>
      </c>
      <c r="CN1990" s="2">
        <v>50</v>
      </c>
      <c r="CO1990" s="2">
        <v>0</v>
      </c>
      <c r="CP1990" s="2">
        <v>100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0</v>
      </c>
      <c r="DA1990" s="2">
        <v>0</v>
      </c>
      <c r="DB1990" s="2">
        <v>50</v>
      </c>
      <c r="DC1990" s="2">
        <v>0</v>
      </c>
      <c r="DD1990" s="2">
        <v>100</v>
      </c>
      <c r="DE1990" s="2">
        <v>0</v>
      </c>
      <c r="DF1990" s="2">
        <v>30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0</v>
      </c>
      <c r="DY1990" s="2">
        <v>0</v>
      </c>
      <c r="DZ1990" s="2">
        <v>0</v>
      </c>
      <c r="EA1990" s="2">
        <v>0</v>
      </c>
      <c r="EB1990" s="2">
        <v>0</v>
      </c>
      <c r="EC1990" s="2">
        <v>50</v>
      </c>
      <c r="ED1990" s="2">
        <v>0</v>
      </c>
      <c r="EE1990" s="2">
        <v>0</v>
      </c>
      <c r="EF1990" s="2">
        <v>0</v>
      </c>
      <c r="EG1990" s="2">
        <v>0</v>
      </c>
      <c r="EH1990" s="2">
        <v>0</v>
      </c>
      <c r="EI1990" s="2">
        <v>0</v>
      </c>
      <c r="EJ1990" s="2">
        <v>0</v>
      </c>
      <c r="EK1990" s="2">
        <v>0</v>
      </c>
      <c r="EL1990" s="2">
        <v>0</v>
      </c>
      <c r="EM1990" s="2">
        <v>0</v>
      </c>
      <c r="EN1990" s="2">
        <v>0</v>
      </c>
      <c r="EO1990" s="2">
        <v>0</v>
      </c>
      <c r="EP1990" s="2">
        <v>0</v>
      </c>
      <c r="EQ1990" s="2">
        <v>0</v>
      </c>
      <c r="ER1990" s="2">
        <v>0</v>
      </c>
      <c r="ES1990" s="2">
        <v>0</v>
      </c>
      <c r="ET1990" s="2">
        <v>0</v>
      </c>
      <c r="EU1990" s="2">
        <v>0</v>
      </c>
      <c r="EV1990" s="2">
        <v>0</v>
      </c>
      <c r="EW1990" s="2">
        <v>0</v>
      </c>
      <c r="EX1990" s="2">
        <v>50</v>
      </c>
      <c r="EY1990" s="2">
        <v>0</v>
      </c>
      <c r="EZ1990" s="2">
        <v>0</v>
      </c>
      <c r="FA1990" s="2">
        <v>0</v>
      </c>
      <c r="FB1990" s="2">
        <v>0</v>
      </c>
      <c r="FC1990" s="2">
        <v>0</v>
      </c>
      <c r="FD1990" s="2">
        <v>0</v>
      </c>
      <c r="FE1990" s="2">
        <v>50</v>
      </c>
      <c r="FF1990" s="2">
        <v>0</v>
      </c>
      <c r="FG1990" s="2">
        <v>0</v>
      </c>
      <c r="FH1990" s="2">
        <v>0</v>
      </c>
      <c r="FI1990" s="2">
        <v>0</v>
      </c>
      <c r="FJ1990" s="2">
        <v>0</v>
      </c>
      <c r="FK1990" s="2">
        <v>0</v>
      </c>
      <c r="FL1990" s="2">
        <v>0</v>
      </c>
      <c r="FM1990" s="2">
        <v>0</v>
      </c>
      <c r="FN1990" s="2">
        <v>0</v>
      </c>
      <c r="FO1990" s="2">
        <v>0</v>
      </c>
      <c r="FP1990" s="2">
        <v>0</v>
      </c>
      <c r="FQ1990" s="2">
        <v>0</v>
      </c>
      <c r="FR1990" s="2">
        <v>0</v>
      </c>
      <c r="FS1990" s="2">
        <v>0</v>
      </c>
      <c r="FT1990" s="2">
        <v>0</v>
      </c>
      <c r="FU1990" s="2">
        <v>0</v>
      </c>
      <c r="FV1990" s="2">
        <v>0</v>
      </c>
      <c r="FW1990" s="2">
        <v>30</v>
      </c>
      <c r="FX1990" s="2">
        <v>0</v>
      </c>
      <c r="FY1990" s="2">
        <v>0</v>
      </c>
      <c r="FZ1990" s="2">
        <v>0</v>
      </c>
      <c r="GA1990" s="2">
        <v>0</v>
      </c>
      <c r="GB1990" s="2">
        <v>0</v>
      </c>
      <c r="GC1990" s="2">
        <v>0</v>
      </c>
      <c r="GD1990" s="2">
        <v>180</v>
      </c>
      <c r="GE1990" s="2">
        <v>5</v>
      </c>
      <c r="GF1990" s="2" t="s">
        <v>188</v>
      </c>
    </row>
    <row r="1991" spans="1:188" x14ac:dyDescent="0.7">
      <c r="A1991" s="2">
        <v>1983792</v>
      </c>
      <c r="B1991" s="2" t="s">
        <v>2177</v>
      </c>
      <c r="C1991" s="3">
        <v>41640</v>
      </c>
      <c r="D1991" s="2">
        <v>5</v>
      </c>
      <c r="E1991" s="2">
        <v>3</v>
      </c>
      <c r="F1991" s="2">
        <v>1</v>
      </c>
      <c r="G1991" s="2">
        <v>3</v>
      </c>
      <c r="H1991" s="2">
        <v>0</v>
      </c>
      <c r="I1991" s="2">
        <v>1</v>
      </c>
      <c r="J1991" s="2">
        <v>0</v>
      </c>
      <c r="K1991" s="2">
        <v>1</v>
      </c>
      <c r="L1991" s="2">
        <v>0</v>
      </c>
      <c r="M1991" s="2">
        <v>1</v>
      </c>
      <c r="N1991" s="2">
        <v>0</v>
      </c>
      <c r="O1991" s="2">
        <v>1</v>
      </c>
      <c r="P1991" s="2">
        <v>0</v>
      </c>
      <c r="Q1991" s="2">
        <v>2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1</v>
      </c>
      <c r="AI1991" s="2">
        <v>1</v>
      </c>
      <c r="AJ1991" s="2">
        <v>0</v>
      </c>
      <c r="AK1991" s="2">
        <v>0</v>
      </c>
      <c r="AL1991" s="2">
        <v>0</v>
      </c>
      <c r="AM1991" s="2">
        <v>0</v>
      </c>
      <c r="AN1991" s="2">
        <v>1</v>
      </c>
      <c r="AO1991" s="2">
        <v>0</v>
      </c>
      <c r="AP1991" s="2">
        <v>0</v>
      </c>
      <c r="AQ1991" s="2">
        <v>0</v>
      </c>
      <c r="AR1991" s="2">
        <v>1</v>
      </c>
      <c r="AS1991" s="2">
        <v>0</v>
      </c>
      <c r="AT1991" s="2">
        <v>0</v>
      </c>
      <c r="AU1991" s="2">
        <v>0</v>
      </c>
      <c r="AV1991" s="2">
        <v>1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35</v>
      </c>
      <c r="CG1991" s="2">
        <v>75</v>
      </c>
      <c r="CH1991" s="2">
        <v>0</v>
      </c>
      <c r="CI1991" s="2">
        <v>10</v>
      </c>
      <c r="CJ1991" s="2">
        <v>0</v>
      </c>
      <c r="CK1991" s="2">
        <v>25</v>
      </c>
      <c r="CL1991" s="2">
        <v>0</v>
      </c>
      <c r="CM1991" s="2">
        <v>0</v>
      </c>
      <c r="CN1991" s="2">
        <v>0</v>
      </c>
      <c r="CO1991" s="2">
        <v>10</v>
      </c>
      <c r="CP1991" s="2">
        <v>0</v>
      </c>
      <c r="CQ1991" s="2">
        <v>25</v>
      </c>
      <c r="CR1991" s="2">
        <v>0</v>
      </c>
      <c r="CS1991" s="2">
        <v>0</v>
      </c>
      <c r="CT1991" s="2">
        <v>0</v>
      </c>
      <c r="CU1991" s="2">
        <v>0</v>
      </c>
      <c r="CV1991" s="2">
        <v>0</v>
      </c>
      <c r="CW1991" s="2">
        <v>0</v>
      </c>
      <c r="CX1991" s="2">
        <v>0</v>
      </c>
      <c r="CY1991" s="2">
        <v>0</v>
      </c>
      <c r="CZ1991" s="2">
        <v>0</v>
      </c>
      <c r="DA1991" s="2">
        <v>0</v>
      </c>
      <c r="DB1991" s="2">
        <v>10</v>
      </c>
      <c r="DC1991" s="2">
        <v>0</v>
      </c>
      <c r="DD1991" s="2">
        <v>25</v>
      </c>
      <c r="DE1991" s="2">
        <v>0</v>
      </c>
      <c r="DF1991" s="2">
        <v>50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>
        <v>0</v>
      </c>
      <c r="EJ1991" s="2">
        <v>0</v>
      </c>
      <c r="EK1991" s="2">
        <v>0</v>
      </c>
      <c r="EL1991" s="2">
        <v>0</v>
      </c>
      <c r="EM1991" s="2">
        <v>0</v>
      </c>
      <c r="EN1991" s="2">
        <v>0</v>
      </c>
      <c r="EO1991" s="2">
        <v>0</v>
      </c>
      <c r="EP1991" s="2">
        <v>10</v>
      </c>
      <c r="EQ1991" s="2">
        <v>0</v>
      </c>
      <c r="ER1991" s="2">
        <v>0</v>
      </c>
      <c r="ES1991" s="2">
        <v>0</v>
      </c>
      <c r="ET1991" s="2">
        <v>0</v>
      </c>
      <c r="EU1991" s="2">
        <v>0</v>
      </c>
      <c r="EV1991" s="2">
        <v>0</v>
      </c>
      <c r="EW1991" s="2">
        <v>0</v>
      </c>
      <c r="EX1991" s="2">
        <v>0</v>
      </c>
      <c r="EY1991" s="2">
        <v>0</v>
      </c>
      <c r="EZ1991" s="2">
        <v>0</v>
      </c>
      <c r="FA1991" s="2">
        <v>0</v>
      </c>
      <c r="FB1991" s="2">
        <v>0</v>
      </c>
      <c r="FC1991" s="2">
        <v>0</v>
      </c>
      <c r="FD1991" s="2">
        <v>0</v>
      </c>
      <c r="FE1991" s="2">
        <v>0</v>
      </c>
      <c r="FF1991" s="2">
        <v>0</v>
      </c>
      <c r="FG1991" s="2">
        <v>0</v>
      </c>
      <c r="FH1991" s="2">
        <v>0</v>
      </c>
      <c r="FI1991" s="2">
        <v>0</v>
      </c>
      <c r="FJ1991" s="2">
        <v>0</v>
      </c>
      <c r="FK1991" s="2">
        <v>0</v>
      </c>
      <c r="FL1991" s="2">
        <v>0</v>
      </c>
      <c r="FM1991" s="2">
        <v>0</v>
      </c>
      <c r="FN1991" s="2">
        <v>0</v>
      </c>
      <c r="FO1991" s="2">
        <v>25</v>
      </c>
      <c r="FP1991" s="2">
        <v>0</v>
      </c>
      <c r="FQ1991" s="2">
        <v>0</v>
      </c>
      <c r="FR1991" s="2">
        <v>0</v>
      </c>
      <c r="FS1991" s="2">
        <v>0</v>
      </c>
      <c r="FT1991" s="2">
        <v>0</v>
      </c>
      <c r="FU1991" s="2">
        <v>0</v>
      </c>
      <c r="FV1991" s="2">
        <v>0</v>
      </c>
      <c r="FW1991" s="2">
        <v>0</v>
      </c>
      <c r="FX1991" s="2">
        <v>0</v>
      </c>
      <c r="FY1991" s="2">
        <v>0</v>
      </c>
      <c r="FZ1991" s="2">
        <v>0</v>
      </c>
      <c r="GA1991" s="2">
        <v>0</v>
      </c>
      <c r="GB1991" s="2">
        <v>0</v>
      </c>
      <c r="GC1991" s="2">
        <v>0</v>
      </c>
      <c r="GD1991" s="2">
        <v>35</v>
      </c>
      <c r="GE1991" s="2">
        <v>2</v>
      </c>
      <c r="GF1991" s="2" t="s">
        <v>188</v>
      </c>
    </row>
    <row r="1992" spans="1:188" x14ac:dyDescent="0.7">
      <c r="A1992" s="2">
        <v>1983993</v>
      </c>
      <c r="B1992" s="2" t="s">
        <v>2178</v>
      </c>
      <c r="C1992" s="3">
        <v>41275</v>
      </c>
      <c r="D1992" s="2">
        <v>6</v>
      </c>
      <c r="E1992" s="2">
        <v>4</v>
      </c>
      <c r="F1992" s="2">
        <v>2</v>
      </c>
      <c r="G1992" s="2">
        <v>4</v>
      </c>
      <c r="H1992" s="2">
        <v>2</v>
      </c>
      <c r="I1992" s="2">
        <v>0</v>
      </c>
      <c r="J1992" s="2">
        <v>4</v>
      </c>
      <c r="K1992" s="2">
        <v>0</v>
      </c>
      <c r="L1992" s="2">
        <v>2</v>
      </c>
      <c r="M1992" s="2">
        <v>2</v>
      </c>
      <c r="N1992" s="2">
        <v>0</v>
      </c>
      <c r="O1992" s="2">
        <v>4</v>
      </c>
      <c r="P1992" s="2">
        <v>0</v>
      </c>
      <c r="Q1992" s="2">
        <v>2</v>
      </c>
      <c r="R1992" s="2">
        <v>0</v>
      </c>
      <c r="S1992" s="2">
        <v>0</v>
      </c>
      <c r="T1992" s="2">
        <v>0</v>
      </c>
      <c r="U1992" s="2">
        <v>0</v>
      </c>
      <c r="V1992" s="2">
        <v>1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1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0</v>
      </c>
      <c r="AP1992" s="2">
        <v>0</v>
      </c>
      <c r="AQ1992" s="2">
        <v>0</v>
      </c>
      <c r="AR1992" s="2">
        <v>1</v>
      </c>
      <c r="AS1992" s="2">
        <v>0</v>
      </c>
      <c r="AT1992" s="2">
        <v>0</v>
      </c>
      <c r="AU1992" s="2">
        <v>0</v>
      </c>
      <c r="AV1992" s="2">
        <v>1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1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250</v>
      </c>
      <c r="CG1992" s="2">
        <v>425</v>
      </c>
      <c r="CH1992" s="2">
        <v>50</v>
      </c>
      <c r="CI1992" s="2">
        <v>0</v>
      </c>
      <c r="CJ1992" s="2">
        <v>200</v>
      </c>
      <c r="CK1992" s="2">
        <v>0</v>
      </c>
      <c r="CL1992" s="2">
        <v>225</v>
      </c>
      <c r="CM1992" s="2">
        <v>0</v>
      </c>
      <c r="CN1992" s="2">
        <v>50</v>
      </c>
      <c r="CO1992" s="2">
        <v>0</v>
      </c>
      <c r="CP1992" s="2">
        <v>200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0</v>
      </c>
      <c r="CZ1992" s="2">
        <v>0</v>
      </c>
      <c r="DA1992" s="2">
        <v>0</v>
      </c>
      <c r="DB1992" s="2">
        <v>50</v>
      </c>
      <c r="DC1992" s="2">
        <v>0</v>
      </c>
      <c r="DD1992" s="2">
        <v>200</v>
      </c>
      <c r="DE1992" s="2">
        <v>0</v>
      </c>
      <c r="DF1992" s="2">
        <v>225</v>
      </c>
      <c r="DG1992" s="2">
        <v>0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25</v>
      </c>
      <c r="ED1992" s="2">
        <v>25</v>
      </c>
      <c r="EE1992" s="2">
        <v>0</v>
      </c>
      <c r="EF1992" s="2">
        <v>0</v>
      </c>
      <c r="EG1992" s="2">
        <v>0</v>
      </c>
      <c r="EH1992" s="2">
        <v>0</v>
      </c>
      <c r="EI1992" s="2">
        <v>0</v>
      </c>
      <c r="EJ1992" s="2">
        <v>0</v>
      </c>
      <c r="EK1992" s="2">
        <v>0</v>
      </c>
      <c r="EL1992" s="2">
        <v>0</v>
      </c>
      <c r="EM1992" s="2">
        <v>0</v>
      </c>
      <c r="EN1992" s="2">
        <v>0</v>
      </c>
      <c r="EO1992" s="2">
        <v>0</v>
      </c>
      <c r="EP1992" s="2">
        <v>0</v>
      </c>
      <c r="EQ1992" s="2">
        <v>0</v>
      </c>
      <c r="ER1992" s="2">
        <v>0</v>
      </c>
      <c r="ES1992" s="2">
        <v>0</v>
      </c>
      <c r="ET1992" s="2">
        <v>0</v>
      </c>
      <c r="EU1992" s="2">
        <v>0</v>
      </c>
      <c r="EV1992" s="2">
        <v>0</v>
      </c>
      <c r="EW1992" s="2">
        <v>0</v>
      </c>
      <c r="EX1992" s="2">
        <v>0</v>
      </c>
      <c r="EY1992" s="2">
        <v>0</v>
      </c>
      <c r="EZ1992" s="2">
        <v>0</v>
      </c>
      <c r="FA1992" s="2">
        <v>125</v>
      </c>
      <c r="FB1992" s="2">
        <v>75</v>
      </c>
      <c r="FC1992" s="2">
        <v>0</v>
      </c>
      <c r="FD1992" s="2">
        <v>0</v>
      </c>
      <c r="FE1992" s="2">
        <v>0</v>
      </c>
      <c r="FF1992" s="2">
        <v>0</v>
      </c>
      <c r="FG1992" s="2">
        <v>0</v>
      </c>
      <c r="FH1992" s="2">
        <v>0</v>
      </c>
      <c r="FI1992" s="2">
        <v>0</v>
      </c>
      <c r="FJ1992" s="2">
        <v>0</v>
      </c>
      <c r="FK1992" s="2">
        <v>0</v>
      </c>
      <c r="FL1992" s="2">
        <v>0</v>
      </c>
      <c r="FM1992" s="2">
        <v>0</v>
      </c>
      <c r="FN1992" s="2">
        <v>0</v>
      </c>
      <c r="FO1992" s="2">
        <v>0</v>
      </c>
      <c r="FP1992" s="2">
        <v>0</v>
      </c>
      <c r="FQ1992" s="2">
        <v>0</v>
      </c>
      <c r="FR1992" s="2">
        <v>0</v>
      </c>
      <c r="FS1992" s="2">
        <v>0</v>
      </c>
      <c r="FT1992" s="2">
        <v>25</v>
      </c>
      <c r="FU1992" s="2">
        <v>0</v>
      </c>
      <c r="FV1992" s="2">
        <v>0</v>
      </c>
      <c r="FW1992" s="2">
        <v>0</v>
      </c>
      <c r="FX1992" s="2">
        <v>0</v>
      </c>
      <c r="FY1992" s="2">
        <v>0</v>
      </c>
      <c r="FZ1992" s="2">
        <v>0</v>
      </c>
      <c r="GA1992" s="2">
        <v>0</v>
      </c>
      <c r="GB1992" s="2">
        <v>200</v>
      </c>
      <c r="GC1992" s="2">
        <v>0</v>
      </c>
      <c r="GD1992" s="2">
        <v>475</v>
      </c>
      <c r="GE1992" s="2">
        <v>8</v>
      </c>
      <c r="GF1992" s="2" t="s">
        <v>188</v>
      </c>
    </row>
    <row r="1993" spans="1:188" x14ac:dyDescent="0.7">
      <c r="A1993" s="2">
        <v>1985135</v>
      </c>
      <c r="B1993" s="2" t="s">
        <v>2179</v>
      </c>
      <c r="C1993" s="3">
        <v>41640</v>
      </c>
      <c r="D1993" s="2">
        <v>5</v>
      </c>
      <c r="E1993" s="2">
        <v>3</v>
      </c>
      <c r="F1993" s="2">
        <v>1</v>
      </c>
      <c r="G1993" s="2">
        <v>3</v>
      </c>
      <c r="H1993" s="2">
        <v>0</v>
      </c>
      <c r="I1993" s="2">
        <v>2</v>
      </c>
      <c r="J1993" s="2">
        <v>0</v>
      </c>
      <c r="K1993" s="2">
        <v>1</v>
      </c>
      <c r="L1993" s="2">
        <v>0</v>
      </c>
      <c r="M1993" s="2">
        <v>2</v>
      </c>
      <c r="N1993" s="2">
        <v>0</v>
      </c>
      <c r="O1993" s="2">
        <v>1</v>
      </c>
      <c r="P1993" s="2">
        <v>0</v>
      </c>
      <c r="Q1993" s="2">
        <v>1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1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1</v>
      </c>
      <c r="AI1993" s="2">
        <v>1</v>
      </c>
      <c r="AJ1993" s="2">
        <v>0</v>
      </c>
      <c r="AK1993" s="2">
        <v>0</v>
      </c>
      <c r="AL1993" s="2">
        <v>0</v>
      </c>
      <c r="AM1993" s="2">
        <v>0</v>
      </c>
      <c r="AN1993" s="2">
        <v>1</v>
      </c>
      <c r="AO1993" s="2">
        <v>0</v>
      </c>
      <c r="AP1993" s="2">
        <v>0</v>
      </c>
      <c r="AQ1993" s="2">
        <v>0</v>
      </c>
      <c r="AR1993" s="2">
        <v>1</v>
      </c>
      <c r="AS1993" s="2">
        <v>0</v>
      </c>
      <c r="AT1993" s="2">
        <v>0</v>
      </c>
      <c r="AU1993" s="2">
        <v>0</v>
      </c>
      <c r="AV1993" s="2">
        <v>1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564.04</v>
      </c>
      <c r="CG1993" s="2">
        <v>537.32000000000005</v>
      </c>
      <c r="CH1993" s="2">
        <v>0</v>
      </c>
      <c r="CI1993" s="2">
        <v>276.72000000000003</v>
      </c>
      <c r="CJ1993" s="2">
        <v>0</v>
      </c>
      <c r="CK1993" s="2">
        <v>287.32</v>
      </c>
      <c r="CL1993" s="2">
        <v>0</v>
      </c>
      <c r="CM1993" s="2">
        <v>0</v>
      </c>
      <c r="CN1993" s="2">
        <v>0</v>
      </c>
      <c r="CO1993" s="2">
        <v>276.72000000000003</v>
      </c>
      <c r="CP1993" s="2">
        <v>0</v>
      </c>
      <c r="CQ1993" s="2">
        <v>287.32</v>
      </c>
      <c r="CR1993" s="2">
        <v>0</v>
      </c>
      <c r="CS1993" s="2">
        <v>0</v>
      </c>
      <c r="CT1993" s="2">
        <v>0</v>
      </c>
      <c r="CU1993" s="2">
        <v>0</v>
      </c>
      <c r="CV1993" s="2">
        <v>0</v>
      </c>
      <c r="CW1993" s="2">
        <v>0</v>
      </c>
      <c r="CX1993" s="2">
        <v>0</v>
      </c>
      <c r="CY1993" s="2">
        <v>0</v>
      </c>
      <c r="CZ1993" s="2">
        <v>0</v>
      </c>
      <c r="DA1993" s="2">
        <v>0</v>
      </c>
      <c r="DB1993" s="2">
        <v>276.72000000000003</v>
      </c>
      <c r="DC1993" s="2">
        <v>0</v>
      </c>
      <c r="DD1993" s="2">
        <v>287.32</v>
      </c>
      <c r="DE1993" s="2">
        <v>0</v>
      </c>
      <c r="DF1993" s="2">
        <v>250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">
        <v>0</v>
      </c>
      <c r="DX1993" s="2">
        <v>0</v>
      </c>
      <c r="DY1993" s="2">
        <v>0</v>
      </c>
      <c r="DZ1993" s="2">
        <v>0</v>
      </c>
      <c r="EA1993" s="2">
        <v>0</v>
      </c>
      <c r="EB1993" s="2">
        <v>0</v>
      </c>
      <c r="EC1993" s="2">
        <v>0</v>
      </c>
      <c r="ED1993" s="2">
        <v>0</v>
      </c>
      <c r="EE1993" s="2">
        <v>0</v>
      </c>
      <c r="EF1993" s="2">
        <v>0</v>
      </c>
      <c r="EG1993" s="2">
        <v>0</v>
      </c>
      <c r="EH1993" s="2">
        <v>131</v>
      </c>
      <c r="EI1993" s="2">
        <v>0</v>
      </c>
      <c r="EJ1993" s="2">
        <v>0</v>
      </c>
      <c r="EK1993" s="2">
        <v>0</v>
      </c>
      <c r="EL1993" s="2">
        <v>0</v>
      </c>
      <c r="EM1993" s="2">
        <v>0</v>
      </c>
      <c r="EN1993" s="2">
        <v>0</v>
      </c>
      <c r="EO1993" s="2">
        <v>0</v>
      </c>
      <c r="EP1993" s="2">
        <v>145.72</v>
      </c>
      <c r="EQ1993" s="2">
        <v>0</v>
      </c>
      <c r="ER1993" s="2">
        <v>0</v>
      </c>
      <c r="ES1993" s="2">
        <v>0</v>
      </c>
      <c r="ET1993" s="2">
        <v>0</v>
      </c>
      <c r="EU1993" s="2">
        <v>0</v>
      </c>
      <c r="EV1993" s="2">
        <v>0</v>
      </c>
      <c r="EW1993" s="2">
        <v>0</v>
      </c>
      <c r="EX1993" s="2">
        <v>0</v>
      </c>
      <c r="EY1993" s="2">
        <v>0</v>
      </c>
      <c r="EZ1993" s="2">
        <v>0</v>
      </c>
      <c r="FA1993" s="2">
        <v>0</v>
      </c>
      <c r="FB1993" s="2">
        <v>0</v>
      </c>
      <c r="FC1993" s="2">
        <v>0</v>
      </c>
      <c r="FD1993" s="2">
        <v>0</v>
      </c>
      <c r="FE1993" s="2">
        <v>0</v>
      </c>
      <c r="FF1993" s="2">
        <v>0</v>
      </c>
      <c r="FG1993" s="2">
        <v>0</v>
      </c>
      <c r="FH1993" s="2">
        <v>287.32</v>
      </c>
      <c r="FI1993" s="2">
        <v>0</v>
      </c>
      <c r="FJ1993" s="2">
        <v>0</v>
      </c>
      <c r="FK1993" s="2">
        <v>0</v>
      </c>
      <c r="FL1993" s="2">
        <v>0</v>
      </c>
      <c r="FM1993" s="2">
        <v>0</v>
      </c>
      <c r="FN1993" s="2">
        <v>0</v>
      </c>
      <c r="FO1993" s="2">
        <v>0</v>
      </c>
      <c r="FP1993" s="2">
        <v>0</v>
      </c>
      <c r="FQ1993" s="2">
        <v>0</v>
      </c>
      <c r="FR1993" s="2">
        <v>0</v>
      </c>
      <c r="FS1993" s="2">
        <v>0</v>
      </c>
      <c r="FT1993" s="2">
        <v>0</v>
      </c>
      <c r="FU1993" s="2">
        <v>0</v>
      </c>
      <c r="FV1993" s="2">
        <v>0</v>
      </c>
      <c r="FW1993" s="2">
        <v>0</v>
      </c>
      <c r="FX1993" s="2">
        <v>0</v>
      </c>
      <c r="FY1993" s="2">
        <v>0</v>
      </c>
      <c r="FZ1993" s="2">
        <v>0</v>
      </c>
      <c r="GA1993" s="2">
        <v>0</v>
      </c>
      <c r="GB1993" s="2">
        <v>0</v>
      </c>
      <c r="GC1993" s="2">
        <v>0</v>
      </c>
      <c r="GD1993" s="2">
        <v>564.04</v>
      </c>
      <c r="GE1993" s="2">
        <v>3</v>
      </c>
      <c r="GF1993" s="2" t="s">
        <v>188</v>
      </c>
    </row>
    <row r="1994" spans="1:188" x14ac:dyDescent="0.7">
      <c r="A1994" s="2">
        <v>1985730</v>
      </c>
      <c r="B1994" s="2" t="s">
        <v>2180</v>
      </c>
      <c r="C1994" s="3">
        <v>41275</v>
      </c>
      <c r="D1994" s="2">
        <v>6</v>
      </c>
      <c r="E1994" s="2">
        <v>3</v>
      </c>
      <c r="F1994" s="2">
        <v>1</v>
      </c>
      <c r="G1994" s="2">
        <v>3</v>
      </c>
      <c r="H1994" s="2">
        <v>1</v>
      </c>
      <c r="I1994" s="2">
        <v>0</v>
      </c>
      <c r="J1994" s="2">
        <v>1</v>
      </c>
      <c r="K1994" s="2">
        <v>0</v>
      </c>
      <c r="L1994" s="2">
        <v>2</v>
      </c>
      <c r="M1994" s="2">
        <v>1</v>
      </c>
      <c r="N1994" s="2">
        <v>0</v>
      </c>
      <c r="O1994" s="2">
        <v>1</v>
      </c>
      <c r="P1994" s="2">
        <v>0</v>
      </c>
      <c r="Q1994" s="2">
        <v>2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1</v>
      </c>
      <c r="AE1994" s="2">
        <v>0</v>
      </c>
      <c r="AF1994" s="2">
        <v>0</v>
      </c>
      <c r="AG1994" s="2">
        <v>0</v>
      </c>
      <c r="AH1994" s="2">
        <v>1</v>
      </c>
      <c r="AI1994" s="2">
        <v>1</v>
      </c>
      <c r="AJ1994" s="2">
        <v>0</v>
      </c>
      <c r="AK1994" s="2">
        <v>0</v>
      </c>
      <c r="AL1994" s="2">
        <v>0</v>
      </c>
      <c r="AM1994" s="2">
        <v>0</v>
      </c>
      <c r="AN1994" s="2">
        <v>1</v>
      </c>
      <c r="AO1994" s="2">
        <v>0</v>
      </c>
      <c r="AP1994" s="2">
        <v>0</v>
      </c>
      <c r="AQ1994" s="2">
        <v>0</v>
      </c>
      <c r="AR1994" s="2">
        <v>1</v>
      </c>
      <c r="AS1994" s="2">
        <v>0</v>
      </c>
      <c r="AT1994" s="2">
        <v>0</v>
      </c>
      <c r="AU1994" s="2">
        <v>0</v>
      </c>
      <c r="AV1994" s="2">
        <v>1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1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110</v>
      </c>
      <c r="CG1994" s="2">
        <v>60</v>
      </c>
      <c r="CH1994" s="2">
        <v>50</v>
      </c>
      <c r="CI1994" s="2">
        <v>0</v>
      </c>
      <c r="CJ1994" s="2">
        <v>25</v>
      </c>
      <c r="CK1994" s="2">
        <v>0</v>
      </c>
      <c r="CL1994" s="2">
        <v>35</v>
      </c>
      <c r="CM1994" s="2">
        <v>0</v>
      </c>
      <c r="CN1994" s="2">
        <v>50</v>
      </c>
      <c r="CO1994" s="2">
        <v>0</v>
      </c>
      <c r="CP1994" s="2">
        <v>25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0</v>
      </c>
      <c r="CW1994" s="2">
        <v>0</v>
      </c>
      <c r="CX1994" s="2">
        <v>0</v>
      </c>
      <c r="CY1994" s="2">
        <v>0</v>
      </c>
      <c r="CZ1994" s="2">
        <v>0</v>
      </c>
      <c r="DA1994" s="2">
        <v>0</v>
      </c>
      <c r="DB1994" s="2">
        <v>50</v>
      </c>
      <c r="DC1994" s="2">
        <v>0</v>
      </c>
      <c r="DD1994" s="2">
        <v>25</v>
      </c>
      <c r="DE1994" s="2">
        <v>0</v>
      </c>
      <c r="DF1994" s="2">
        <v>35</v>
      </c>
      <c r="DG1994" s="2">
        <v>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2">
        <v>0</v>
      </c>
      <c r="DX1994" s="2">
        <v>0</v>
      </c>
      <c r="DY1994" s="2">
        <v>0</v>
      </c>
      <c r="DZ1994" s="2">
        <v>0</v>
      </c>
      <c r="EA1994" s="2">
        <v>0</v>
      </c>
      <c r="EB1994" s="2">
        <v>0</v>
      </c>
      <c r="EC1994" s="2">
        <v>0</v>
      </c>
      <c r="ED1994" s="2">
        <v>50</v>
      </c>
      <c r="EE1994" s="2">
        <v>0</v>
      </c>
      <c r="EF1994" s="2">
        <v>0</v>
      </c>
      <c r="EG1994" s="2">
        <v>0</v>
      </c>
      <c r="EH1994" s="2">
        <v>0</v>
      </c>
      <c r="EI1994" s="2">
        <v>0</v>
      </c>
      <c r="EJ1994" s="2">
        <v>0</v>
      </c>
      <c r="EK1994" s="2">
        <v>0</v>
      </c>
      <c r="EL1994" s="2">
        <v>0</v>
      </c>
      <c r="EM1994" s="2">
        <v>0</v>
      </c>
      <c r="EN1994" s="2">
        <v>0</v>
      </c>
      <c r="EO1994" s="2">
        <v>0</v>
      </c>
      <c r="EP1994" s="2">
        <v>0</v>
      </c>
      <c r="EQ1994" s="2">
        <v>0</v>
      </c>
      <c r="ER1994" s="2">
        <v>0</v>
      </c>
      <c r="ES1994" s="2">
        <v>0</v>
      </c>
      <c r="ET1994" s="2">
        <v>0</v>
      </c>
      <c r="EU1994" s="2">
        <v>0</v>
      </c>
      <c r="EV1994" s="2">
        <v>0</v>
      </c>
      <c r="EW1994" s="2">
        <v>0</v>
      </c>
      <c r="EX1994" s="2">
        <v>0</v>
      </c>
      <c r="EY1994" s="2">
        <v>0</v>
      </c>
      <c r="EZ1994" s="2">
        <v>0</v>
      </c>
      <c r="FA1994" s="2">
        <v>0</v>
      </c>
      <c r="FB1994" s="2">
        <v>0</v>
      </c>
      <c r="FC1994" s="2">
        <v>0</v>
      </c>
      <c r="FD1994" s="2">
        <v>25</v>
      </c>
      <c r="FE1994" s="2">
        <v>0</v>
      </c>
      <c r="FF1994" s="2">
        <v>0</v>
      </c>
      <c r="FG1994" s="2">
        <v>0</v>
      </c>
      <c r="FH1994" s="2">
        <v>0</v>
      </c>
      <c r="FI1994" s="2">
        <v>0</v>
      </c>
      <c r="FJ1994" s="2">
        <v>0</v>
      </c>
      <c r="FK1994" s="2">
        <v>0</v>
      </c>
      <c r="FL1994" s="2">
        <v>0</v>
      </c>
      <c r="FM1994" s="2">
        <v>0</v>
      </c>
      <c r="FN1994" s="2">
        <v>0</v>
      </c>
      <c r="FO1994" s="2">
        <v>0</v>
      </c>
      <c r="FP1994" s="2">
        <v>0</v>
      </c>
      <c r="FQ1994" s="2">
        <v>0</v>
      </c>
      <c r="FR1994" s="2">
        <v>0</v>
      </c>
      <c r="FS1994" s="2">
        <v>0</v>
      </c>
      <c r="FT1994" s="2">
        <v>25</v>
      </c>
      <c r="FU1994" s="2">
        <v>0</v>
      </c>
      <c r="FV1994" s="2">
        <v>10</v>
      </c>
      <c r="FW1994" s="2">
        <v>0</v>
      </c>
      <c r="FX1994" s="2">
        <v>0</v>
      </c>
      <c r="FY1994" s="2">
        <v>0</v>
      </c>
      <c r="FZ1994" s="2">
        <v>0</v>
      </c>
      <c r="GA1994" s="2">
        <v>0</v>
      </c>
      <c r="GB1994" s="2">
        <v>0</v>
      </c>
      <c r="GC1994" s="2">
        <v>0</v>
      </c>
      <c r="GD1994" s="2">
        <v>110</v>
      </c>
      <c r="GE1994" s="2">
        <v>4</v>
      </c>
      <c r="GF1994" s="2" t="s">
        <v>188</v>
      </c>
    </row>
    <row r="1995" spans="1:188" x14ac:dyDescent="0.7">
      <c r="A1995" s="2">
        <v>1986369</v>
      </c>
      <c r="B1995" s="2" t="s">
        <v>2181</v>
      </c>
      <c r="C1995" s="3">
        <v>41640</v>
      </c>
      <c r="D1995" s="2">
        <v>5</v>
      </c>
      <c r="E1995" s="2">
        <v>3</v>
      </c>
      <c r="F1995" s="2">
        <v>1</v>
      </c>
      <c r="G1995" s="2">
        <v>3</v>
      </c>
      <c r="H1995" s="2">
        <v>0</v>
      </c>
      <c r="I1995" s="2">
        <v>1</v>
      </c>
      <c r="J1995" s="2">
        <v>0</v>
      </c>
      <c r="K1995" s="2">
        <v>1</v>
      </c>
      <c r="L1995" s="2">
        <v>0</v>
      </c>
      <c r="M1995" s="2">
        <v>1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1</v>
      </c>
      <c r="AI1995" s="2">
        <v>1</v>
      </c>
      <c r="AJ1995" s="2">
        <v>0</v>
      </c>
      <c r="AK1995" s="2">
        <v>0</v>
      </c>
      <c r="AL1995" s="2">
        <v>0</v>
      </c>
      <c r="AM1995" s="2">
        <v>0</v>
      </c>
      <c r="AN1995" s="2">
        <v>1</v>
      </c>
      <c r="AO1995" s="2">
        <v>0</v>
      </c>
      <c r="AP1995" s="2">
        <v>0</v>
      </c>
      <c r="AQ1995" s="2">
        <v>0</v>
      </c>
      <c r="AR1995" s="2">
        <v>1</v>
      </c>
      <c r="AS1995" s="2">
        <v>0</v>
      </c>
      <c r="AT1995" s="2">
        <v>0</v>
      </c>
      <c r="AU1995" s="2">
        <v>0</v>
      </c>
      <c r="AV1995" s="2">
        <v>1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75</v>
      </c>
      <c r="CG1995" s="2">
        <v>75</v>
      </c>
      <c r="CH1995" s="2">
        <v>0</v>
      </c>
      <c r="CI1995" s="2">
        <v>50</v>
      </c>
      <c r="CJ1995" s="2">
        <v>0</v>
      </c>
      <c r="CK1995" s="2">
        <v>25</v>
      </c>
      <c r="CL1995" s="2">
        <v>0</v>
      </c>
      <c r="CM1995" s="2">
        <v>0</v>
      </c>
      <c r="CN1995" s="2">
        <v>0</v>
      </c>
      <c r="CO1995" s="2">
        <v>50</v>
      </c>
      <c r="CP1995" s="2">
        <v>0</v>
      </c>
      <c r="CQ1995" s="2">
        <v>25</v>
      </c>
      <c r="CR1995" s="2">
        <v>0</v>
      </c>
      <c r="CS1995" s="2">
        <v>0</v>
      </c>
      <c r="CT1995" s="2">
        <v>0</v>
      </c>
      <c r="CU1995" s="2">
        <v>0</v>
      </c>
      <c r="CV1995" s="2">
        <v>0</v>
      </c>
      <c r="CW1995" s="2">
        <v>0</v>
      </c>
      <c r="CX1995" s="2">
        <v>0</v>
      </c>
      <c r="CY1995" s="2">
        <v>0</v>
      </c>
      <c r="CZ1995" s="2">
        <v>0</v>
      </c>
      <c r="DA1995" s="2">
        <v>0</v>
      </c>
      <c r="DB1995" s="2">
        <v>50</v>
      </c>
      <c r="DC1995" s="2">
        <v>0</v>
      </c>
      <c r="DD1995" s="2">
        <v>25</v>
      </c>
      <c r="DE1995" s="2">
        <v>0</v>
      </c>
      <c r="DF1995" s="2">
        <v>50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0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0</v>
      </c>
      <c r="EH1995" s="2">
        <v>0</v>
      </c>
      <c r="EI1995" s="2">
        <v>0</v>
      </c>
      <c r="EJ1995" s="2">
        <v>0</v>
      </c>
      <c r="EK1995" s="2">
        <v>0</v>
      </c>
      <c r="EL1995" s="2">
        <v>0</v>
      </c>
      <c r="EM1995" s="2">
        <v>0</v>
      </c>
      <c r="EN1995" s="2">
        <v>0</v>
      </c>
      <c r="EO1995" s="2">
        <v>0</v>
      </c>
      <c r="EP1995" s="2">
        <v>0</v>
      </c>
      <c r="EQ1995" s="2">
        <v>0</v>
      </c>
      <c r="ER1995" s="2">
        <v>0</v>
      </c>
      <c r="ES1995" s="2">
        <v>50</v>
      </c>
      <c r="ET1995" s="2">
        <v>0</v>
      </c>
      <c r="EU1995" s="2">
        <v>0</v>
      </c>
      <c r="EV1995" s="2">
        <v>0</v>
      </c>
      <c r="EW1995" s="2">
        <v>0</v>
      </c>
      <c r="EX1995" s="2">
        <v>0</v>
      </c>
      <c r="EY1995" s="2">
        <v>0</v>
      </c>
      <c r="EZ1995" s="2">
        <v>0</v>
      </c>
      <c r="FA1995" s="2">
        <v>0</v>
      </c>
      <c r="FB1995" s="2">
        <v>0</v>
      </c>
      <c r="FC1995" s="2">
        <v>0</v>
      </c>
      <c r="FD1995" s="2">
        <v>0</v>
      </c>
      <c r="FE1995" s="2">
        <v>0</v>
      </c>
      <c r="FF1995" s="2">
        <v>0</v>
      </c>
      <c r="FG1995" s="2">
        <v>0</v>
      </c>
      <c r="FH1995" s="2">
        <v>0</v>
      </c>
      <c r="FI1995" s="2">
        <v>0</v>
      </c>
      <c r="FJ1995" s="2">
        <v>0</v>
      </c>
      <c r="FK1995" s="2">
        <v>0</v>
      </c>
      <c r="FL1995" s="2">
        <v>0</v>
      </c>
      <c r="FM1995" s="2">
        <v>0</v>
      </c>
      <c r="FN1995" s="2">
        <v>0</v>
      </c>
      <c r="FO1995" s="2">
        <v>0</v>
      </c>
      <c r="FP1995" s="2">
        <v>0</v>
      </c>
      <c r="FQ1995" s="2">
        <v>25</v>
      </c>
      <c r="FR1995" s="2">
        <v>0</v>
      </c>
      <c r="FS1995" s="2">
        <v>0</v>
      </c>
      <c r="FT1995" s="2">
        <v>0</v>
      </c>
      <c r="FU1995" s="2">
        <v>0</v>
      </c>
      <c r="FV1995" s="2">
        <v>0</v>
      </c>
      <c r="FW1995" s="2">
        <v>0</v>
      </c>
      <c r="FX1995" s="2">
        <v>0</v>
      </c>
      <c r="FY1995" s="2">
        <v>0</v>
      </c>
      <c r="FZ1995" s="2">
        <v>0</v>
      </c>
      <c r="GA1995" s="2">
        <v>0</v>
      </c>
      <c r="GB1995" s="2">
        <v>0</v>
      </c>
      <c r="GC1995" s="2">
        <v>0</v>
      </c>
      <c r="GD1995" s="2">
        <v>75</v>
      </c>
      <c r="GE1995" s="2">
        <v>2</v>
      </c>
      <c r="GF1995" s="2" t="s">
        <v>188</v>
      </c>
    </row>
    <row r="1996" spans="1:188" x14ac:dyDescent="0.7">
      <c r="A1996" s="2">
        <v>1987684</v>
      </c>
      <c r="B1996" s="2" t="s">
        <v>2182</v>
      </c>
      <c r="C1996" s="3">
        <v>41275</v>
      </c>
      <c r="D1996" s="2">
        <v>6</v>
      </c>
      <c r="E1996" s="2">
        <v>3</v>
      </c>
      <c r="F1996" s="2">
        <v>1</v>
      </c>
      <c r="G1996" s="2">
        <v>3</v>
      </c>
      <c r="H1996" s="2">
        <v>1</v>
      </c>
      <c r="I1996" s="2">
        <v>0</v>
      </c>
      <c r="J1996" s="2">
        <v>3</v>
      </c>
      <c r="K1996" s="2">
        <v>0</v>
      </c>
      <c r="L1996" s="2">
        <v>2</v>
      </c>
      <c r="M1996" s="2">
        <v>1</v>
      </c>
      <c r="N1996" s="2">
        <v>0</v>
      </c>
      <c r="O1996" s="2">
        <v>3</v>
      </c>
      <c r="P1996" s="2">
        <v>0</v>
      </c>
      <c r="Q1996" s="2">
        <v>2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0</v>
      </c>
      <c r="AF1996" s="2">
        <v>0</v>
      </c>
      <c r="AG1996" s="2">
        <v>0</v>
      </c>
      <c r="AH1996" s="2">
        <v>1</v>
      </c>
      <c r="AI1996" s="2">
        <v>1</v>
      </c>
      <c r="AJ1996" s="2">
        <v>0</v>
      </c>
      <c r="AK1996" s="2">
        <v>0</v>
      </c>
      <c r="AL1996" s="2">
        <v>0</v>
      </c>
      <c r="AM1996" s="2">
        <v>0</v>
      </c>
      <c r="AN1996" s="2">
        <v>1</v>
      </c>
      <c r="AO1996" s="2">
        <v>0</v>
      </c>
      <c r="AP1996" s="2">
        <v>0</v>
      </c>
      <c r="AQ1996" s="2">
        <v>0</v>
      </c>
      <c r="AR1996" s="2">
        <v>1</v>
      </c>
      <c r="AS1996" s="2">
        <v>0</v>
      </c>
      <c r="AT1996" s="2">
        <v>0</v>
      </c>
      <c r="AU1996" s="2">
        <v>0</v>
      </c>
      <c r="AV1996" s="2">
        <v>1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1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300</v>
      </c>
      <c r="CG1996" s="2">
        <v>250</v>
      </c>
      <c r="CH1996" s="2">
        <v>50</v>
      </c>
      <c r="CI1996" s="2">
        <v>0</v>
      </c>
      <c r="CJ1996" s="2">
        <v>200</v>
      </c>
      <c r="CK1996" s="2">
        <v>0</v>
      </c>
      <c r="CL1996" s="2">
        <v>50</v>
      </c>
      <c r="CM1996" s="2">
        <v>0</v>
      </c>
      <c r="CN1996" s="2">
        <v>50</v>
      </c>
      <c r="CO1996" s="2">
        <v>0</v>
      </c>
      <c r="CP1996" s="2">
        <v>200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0</v>
      </c>
      <c r="CW1996" s="2">
        <v>0</v>
      </c>
      <c r="CX1996" s="2">
        <v>0</v>
      </c>
      <c r="CY1996" s="2">
        <v>0</v>
      </c>
      <c r="CZ1996" s="2">
        <v>0</v>
      </c>
      <c r="DA1996" s="2">
        <v>0</v>
      </c>
      <c r="DB1996" s="2">
        <v>50</v>
      </c>
      <c r="DC1996" s="2">
        <v>0</v>
      </c>
      <c r="DD1996" s="2">
        <v>200</v>
      </c>
      <c r="DE1996" s="2">
        <v>0</v>
      </c>
      <c r="DF1996" s="2">
        <v>50</v>
      </c>
      <c r="DG1996" s="2">
        <v>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0</v>
      </c>
      <c r="ED1996" s="2">
        <v>0</v>
      </c>
      <c r="EE1996" s="2">
        <v>0</v>
      </c>
      <c r="EF1996" s="2">
        <v>50</v>
      </c>
      <c r="EG1996" s="2">
        <v>0</v>
      </c>
      <c r="EH1996" s="2">
        <v>0</v>
      </c>
      <c r="EI1996" s="2">
        <v>0</v>
      </c>
      <c r="EJ1996" s="2">
        <v>0</v>
      </c>
      <c r="EK1996" s="2">
        <v>0</v>
      </c>
      <c r="EL1996" s="2">
        <v>0</v>
      </c>
      <c r="EM1996" s="2">
        <v>0</v>
      </c>
      <c r="EN1996" s="2">
        <v>0</v>
      </c>
      <c r="EO1996" s="2">
        <v>0</v>
      </c>
      <c r="EP1996" s="2">
        <v>0</v>
      </c>
      <c r="EQ1996" s="2">
        <v>0</v>
      </c>
      <c r="ER1996" s="2">
        <v>0</v>
      </c>
      <c r="ES1996" s="2">
        <v>0</v>
      </c>
      <c r="ET1996" s="2">
        <v>0</v>
      </c>
      <c r="EU1996" s="2">
        <v>0</v>
      </c>
      <c r="EV1996" s="2">
        <v>0</v>
      </c>
      <c r="EW1996" s="2">
        <v>0</v>
      </c>
      <c r="EX1996" s="2">
        <v>0</v>
      </c>
      <c r="EY1996" s="2">
        <v>0</v>
      </c>
      <c r="EZ1996" s="2">
        <v>0</v>
      </c>
      <c r="FA1996" s="2">
        <v>0</v>
      </c>
      <c r="FB1996" s="2">
        <v>0</v>
      </c>
      <c r="FC1996" s="2">
        <v>50</v>
      </c>
      <c r="FD1996" s="2">
        <v>0</v>
      </c>
      <c r="FE1996" s="2">
        <v>150</v>
      </c>
      <c r="FF1996" s="2">
        <v>0</v>
      </c>
      <c r="FG1996" s="2">
        <v>0</v>
      </c>
      <c r="FH1996" s="2">
        <v>0</v>
      </c>
      <c r="FI1996" s="2">
        <v>0</v>
      </c>
      <c r="FJ1996" s="2">
        <v>0</v>
      </c>
      <c r="FK1996" s="2">
        <v>0</v>
      </c>
      <c r="FL1996" s="2">
        <v>0</v>
      </c>
      <c r="FM1996" s="2">
        <v>0</v>
      </c>
      <c r="FN1996" s="2">
        <v>0</v>
      </c>
      <c r="FO1996" s="2">
        <v>0</v>
      </c>
      <c r="FP1996" s="2">
        <v>0</v>
      </c>
      <c r="FQ1996" s="2">
        <v>0</v>
      </c>
      <c r="FR1996" s="2">
        <v>0</v>
      </c>
      <c r="FS1996" s="2">
        <v>25</v>
      </c>
      <c r="FT1996" s="2">
        <v>0</v>
      </c>
      <c r="FU1996" s="2">
        <v>0</v>
      </c>
      <c r="FV1996" s="2">
        <v>0</v>
      </c>
      <c r="FW1996" s="2">
        <v>0</v>
      </c>
      <c r="FX1996" s="2">
        <v>25</v>
      </c>
      <c r="FY1996" s="2">
        <v>0</v>
      </c>
      <c r="FZ1996" s="2">
        <v>0</v>
      </c>
      <c r="GA1996" s="2">
        <v>0</v>
      </c>
      <c r="GB1996" s="2">
        <v>0</v>
      </c>
      <c r="GC1996" s="2">
        <v>0</v>
      </c>
      <c r="GD1996" s="2">
        <v>300</v>
      </c>
      <c r="GE1996" s="2">
        <v>6</v>
      </c>
      <c r="GF1996" s="2" t="s">
        <v>188</v>
      </c>
    </row>
    <row r="1997" spans="1:188" x14ac:dyDescent="0.7">
      <c r="A1997" s="2">
        <v>1987756</v>
      </c>
      <c r="B1997" s="2" t="s">
        <v>2183</v>
      </c>
      <c r="C1997" s="3">
        <v>41275</v>
      </c>
      <c r="D1997" s="2">
        <v>6</v>
      </c>
      <c r="E1997" s="2">
        <v>4</v>
      </c>
      <c r="F1997" s="2">
        <v>2</v>
      </c>
      <c r="G1997" s="2">
        <v>4</v>
      </c>
      <c r="H1997" s="2">
        <v>1</v>
      </c>
      <c r="I1997" s="2">
        <v>0</v>
      </c>
      <c r="J1997" s="2">
        <v>1</v>
      </c>
      <c r="K1997" s="2">
        <v>0</v>
      </c>
      <c r="L1997" s="2">
        <v>1</v>
      </c>
      <c r="M1997" s="2">
        <v>1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s="2">
        <v>0</v>
      </c>
      <c r="V1997" s="2">
        <v>1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</v>
      </c>
      <c r="AI1997" s="2">
        <v>1</v>
      </c>
      <c r="AJ1997" s="2">
        <v>0</v>
      </c>
      <c r="AK1997" s="2">
        <v>0</v>
      </c>
      <c r="AL1997" s="2">
        <v>0</v>
      </c>
      <c r="AM1997" s="2">
        <v>0</v>
      </c>
      <c r="AN1997" s="2">
        <v>1</v>
      </c>
      <c r="AO1997" s="2">
        <v>0</v>
      </c>
      <c r="AP1997" s="2">
        <v>0</v>
      </c>
      <c r="AQ1997" s="2">
        <v>0</v>
      </c>
      <c r="AR1997" s="2">
        <v>1</v>
      </c>
      <c r="AS1997" s="2">
        <v>0</v>
      </c>
      <c r="AT1997" s="2">
        <v>0</v>
      </c>
      <c r="AU1997" s="2">
        <v>0</v>
      </c>
      <c r="AV1997" s="2">
        <v>1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1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40</v>
      </c>
      <c r="CG1997" s="2">
        <v>35</v>
      </c>
      <c r="CH1997" s="2">
        <v>25</v>
      </c>
      <c r="CI1997" s="2">
        <v>0</v>
      </c>
      <c r="CJ1997" s="2">
        <v>15</v>
      </c>
      <c r="CK1997" s="2">
        <v>0</v>
      </c>
      <c r="CL1997" s="2">
        <v>20</v>
      </c>
      <c r="CM1997" s="2">
        <v>0</v>
      </c>
      <c r="CN1997" s="2">
        <v>25</v>
      </c>
      <c r="CO1997" s="2">
        <v>0</v>
      </c>
      <c r="CP1997" s="2">
        <v>15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0</v>
      </c>
      <c r="DA1997" s="2">
        <v>0</v>
      </c>
      <c r="DB1997" s="2">
        <v>25</v>
      </c>
      <c r="DC1997" s="2">
        <v>0</v>
      </c>
      <c r="DD1997" s="2">
        <v>15</v>
      </c>
      <c r="DE1997" s="2">
        <v>0</v>
      </c>
      <c r="DF1997" s="2">
        <v>20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  <c r="DX1997" s="2">
        <v>25</v>
      </c>
      <c r="DY1997" s="2">
        <v>0</v>
      </c>
      <c r="DZ1997" s="2">
        <v>0</v>
      </c>
      <c r="EA1997" s="2">
        <v>0</v>
      </c>
      <c r="EB1997" s="2">
        <v>0</v>
      </c>
      <c r="EC1997" s="2">
        <v>0</v>
      </c>
      <c r="ED1997" s="2">
        <v>0</v>
      </c>
      <c r="EE1997" s="2">
        <v>0</v>
      </c>
      <c r="EF1997" s="2">
        <v>0</v>
      </c>
      <c r="EG1997" s="2">
        <v>0</v>
      </c>
      <c r="EH1997" s="2">
        <v>0</v>
      </c>
      <c r="EI1997" s="2">
        <v>0</v>
      </c>
      <c r="EJ1997" s="2">
        <v>0</v>
      </c>
      <c r="EK1997" s="2">
        <v>0</v>
      </c>
      <c r="EL1997" s="2">
        <v>0</v>
      </c>
      <c r="EM1997" s="2">
        <v>0</v>
      </c>
      <c r="EN1997" s="2">
        <v>0</v>
      </c>
      <c r="EO1997" s="2">
        <v>0</v>
      </c>
      <c r="EP1997" s="2">
        <v>0</v>
      </c>
      <c r="EQ1997" s="2">
        <v>0</v>
      </c>
      <c r="ER1997" s="2">
        <v>0</v>
      </c>
      <c r="ES1997" s="2">
        <v>0</v>
      </c>
      <c r="ET1997" s="2">
        <v>0</v>
      </c>
      <c r="EU1997" s="2">
        <v>0</v>
      </c>
      <c r="EV1997" s="2">
        <v>0</v>
      </c>
      <c r="EW1997" s="2">
        <v>0</v>
      </c>
      <c r="EX1997" s="2">
        <v>0</v>
      </c>
      <c r="EY1997" s="2">
        <v>0</v>
      </c>
      <c r="EZ1997" s="2">
        <v>0</v>
      </c>
      <c r="FA1997" s="2">
        <v>0</v>
      </c>
      <c r="FB1997" s="2">
        <v>0</v>
      </c>
      <c r="FC1997" s="2">
        <v>0</v>
      </c>
      <c r="FD1997" s="2">
        <v>0</v>
      </c>
      <c r="FE1997" s="2">
        <v>15</v>
      </c>
      <c r="FF1997" s="2">
        <v>0</v>
      </c>
      <c r="FG1997" s="2">
        <v>0</v>
      </c>
      <c r="FH1997" s="2">
        <v>0</v>
      </c>
      <c r="FI1997" s="2">
        <v>0</v>
      </c>
      <c r="FJ1997" s="2">
        <v>0</v>
      </c>
      <c r="FK1997" s="2">
        <v>0</v>
      </c>
      <c r="FL1997" s="2">
        <v>0</v>
      </c>
      <c r="FM1997" s="2">
        <v>0</v>
      </c>
      <c r="FN1997" s="2">
        <v>0</v>
      </c>
      <c r="FO1997" s="2">
        <v>0</v>
      </c>
      <c r="FP1997" s="2">
        <v>0</v>
      </c>
      <c r="FQ1997" s="2">
        <v>0</v>
      </c>
      <c r="FR1997" s="2">
        <v>0</v>
      </c>
      <c r="FS1997" s="2">
        <v>0</v>
      </c>
      <c r="FT1997" s="2">
        <v>0</v>
      </c>
      <c r="FU1997" s="2">
        <v>20</v>
      </c>
      <c r="FV1997" s="2">
        <v>0</v>
      </c>
      <c r="FW1997" s="2">
        <v>0</v>
      </c>
      <c r="FX1997" s="2">
        <v>0</v>
      </c>
      <c r="FY1997" s="2">
        <v>0</v>
      </c>
      <c r="FZ1997" s="2">
        <v>0</v>
      </c>
      <c r="GA1997" s="2">
        <v>0</v>
      </c>
      <c r="GB1997" s="2">
        <v>0</v>
      </c>
      <c r="GC1997" s="2">
        <v>0</v>
      </c>
      <c r="GD1997" s="2">
        <v>60</v>
      </c>
      <c r="GE1997" s="2">
        <v>3</v>
      </c>
      <c r="GF1997" s="2" t="s">
        <v>188</v>
      </c>
    </row>
    <row r="1998" spans="1:188" x14ac:dyDescent="0.7">
      <c r="A1998" s="2">
        <v>1988343</v>
      </c>
      <c r="B1998" s="2" t="s">
        <v>2184</v>
      </c>
      <c r="C1998" s="3">
        <v>41275</v>
      </c>
      <c r="D1998" s="2">
        <v>6</v>
      </c>
      <c r="E1998" s="2">
        <v>3</v>
      </c>
      <c r="F1998" s="2">
        <v>1</v>
      </c>
      <c r="G1998" s="2">
        <v>3</v>
      </c>
      <c r="H1998" s="2">
        <v>1</v>
      </c>
      <c r="I1998" s="2">
        <v>0</v>
      </c>
      <c r="J1998" s="2">
        <v>1</v>
      </c>
      <c r="K1998" s="2">
        <v>0</v>
      </c>
      <c r="L1998" s="2">
        <v>1</v>
      </c>
      <c r="M1998" s="2">
        <v>1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1</v>
      </c>
      <c r="AE1998" s="2">
        <v>0</v>
      </c>
      <c r="AF1998" s="2">
        <v>0</v>
      </c>
      <c r="AG1998" s="2">
        <v>0</v>
      </c>
      <c r="AH1998" s="2">
        <v>1</v>
      </c>
      <c r="AI1998" s="2">
        <v>1</v>
      </c>
      <c r="AJ1998" s="2">
        <v>0</v>
      </c>
      <c r="AK1998" s="2">
        <v>0</v>
      </c>
      <c r="AL1998" s="2">
        <v>0</v>
      </c>
      <c r="AM1998" s="2">
        <v>0</v>
      </c>
      <c r="AN1998" s="2">
        <v>1</v>
      </c>
      <c r="AO1998" s="2">
        <v>0</v>
      </c>
      <c r="AP1998" s="2">
        <v>0</v>
      </c>
      <c r="AQ1998" s="2">
        <v>0</v>
      </c>
      <c r="AR1998" s="2">
        <v>1</v>
      </c>
      <c r="AS1998" s="2">
        <v>0</v>
      </c>
      <c r="AT1998" s="2">
        <v>0</v>
      </c>
      <c r="AU1998" s="2">
        <v>0</v>
      </c>
      <c r="AV1998" s="2">
        <v>1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1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140</v>
      </c>
      <c r="CG1998" s="2">
        <v>90</v>
      </c>
      <c r="CH1998" s="2">
        <v>50</v>
      </c>
      <c r="CI1998" s="2">
        <v>0</v>
      </c>
      <c r="CJ1998" s="2">
        <v>50</v>
      </c>
      <c r="CK1998" s="2">
        <v>0</v>
      </c>
      <c r="CL1998" s="2">
        <v>40</v>
      </c>
      <c r="CM1998" s="2">
        <v>0</v>
      </c>
      <c r="CN1998" s="2">
        <v>50</v>
      </c>
      <c r="CO1998" s="2">
        <v>0</v>
      </c>
      <c r="CP1998" s="2">
        <v>50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0</v>
      </c>
      <c r="CW1998" s="2">
        <v>0</v>
      </c>
      <c r="CX1998" s="2">
        <v>0</v>
      </c>
      <c r="CY1998" s="2">
        <v>0</v>
      </c>
      <c r="CZ1998" s="2">
        <v>0</v>
      </c>
      <c r="DA1998" s="2">
        <v>0</v>
      </c>
      <c r="DB1998" s="2">
        <v>50</v>
      </c>
      <c r="DC1998" s="2">
        <v>0</v>
      </c>
      <c r="DD1998" s="2">
        <v>50</v>
      </c>
      <c r="DE1998" s="2">
        <v>0</v>
      </c>
      <c r="DF1998" s="2">
        <v>40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50</v>
      </c>
      <c r="DW1998" s="2">
        <v>0</v>
      </c>
      <c r="DX1998" s="2">
        <v>0</v>
      </c>
      <c r="DY1998" s="2">
        <v>0</v>
      </c>
      <c r="DZ1998" s="2">
        <v>0</v>
      </c>
      <c r="EA1998" s="2">
        <v>0</v>
      </c>
      <c r="EB1998" s="2">
        <v>0</v>
      </c>
      <c r="EC1998" s="2">
        <v>0</v>
      </c>
      <c r="ED1998" s="2">
        <v>0</v>
      </c>
      <c r="EE1998" s="2">
        <v>0</v>
      </c>
      <c r="EF1998" s="2">
        <v>0</v>
      </c>
      <c r="EG1998" s="2">
        <v>0</v>
      </c>
      <c r="EH1998" s="2">
        <v>0</v>
      </c>
      <c r="EI1998" s="2">
        <v>0</v>
      </c>
      <c r="EJ1998" s="2">
        <v>0</v>
      </c>
      <c r="EK1998" s="2">
        <v>0</v>
      </c>
      <c r="EL1998" s="2">
        <v>0</v>
      </c>
      <c r="EM1998" s="2">
        <v>0</v>
      </c>
      <c r="EN1998" s="2">
        <v>0</v>
      </c>
      <c r="EO1998" s="2">
        <v>0</v>
      </c>
      <c r="EP1998" s="2">
        <v>0</v>
      </c>
      <c r="EQ1998" s="2">
        <v>0</v>
      </c>
      <c r="ER1998" s="2">
        <v>0</v>
      </c>
      <c r="ES1998" s="2">
        <v>0</v>
      </c>
      <c r="ET1998" s="2">
        <v>0</v>
      </c>
      <c r="EU1998" s="2">
        <v>0</v>
      </c>
      <c r="EV1998" s="2">
        <v>0</v>
      </c>
      <c r="EW1998" s="2">
        <v>0</v>
      </c>
      <c r="EX1998" s="2">
        <v>0</v>
      </c>
      <c r="EY1998" s="2">
        <v>0</v>
      </c>
      <c r="EZ1998" s="2">
        <v>0</v>
      </c>
      <c r="FA1998" s="2">
        <v>0</v>
      </c>
      <c r="FB1998" s="2">
        <v>0</v>
      </c>
      <c r="FC1998" s="2">
        <v>0</v>
      </c>
      <c r="FD1998" s="2">
        <v>50</v>
      </c>
      <c r="FE1998" s="2">
        <v>0</v>
      </c>
      <c r="FF1998" s="2">
        <v>0</v>
      </c>
      <c r="FG1998" s="2">
        <v>0</v>
      </c>
      <c r="FH1998" s="2">
        <v>0</v>
      </c>
      <c r="FI1998" s="2">
        <v>0</v>
      </c>
      <c r="FJ1998" s="2">
        <v>0</v>
      </c>
      <c r="FK1998" s="2">
        <v>0</v>
      </c>
      <c r="FL1998" s="2">
        <v>0</v>
      </c>
      <c r="FM1998" s="2">
        <v>0</v>
      </c>
      <c r="FN1998" s="2">
        <v>0</v>
      </c>
      <c r="FO1998" s="2">
        <v>0</v>
      </c>
      <c r="FP1998" s="2">
        <v>0</v>
      </c>
      <c r="FQ1998" s="2">
        <v>0</v>
      </c>
      <c r="FR1998" s="2">
        <v>0</v>
      </c>
      <c r="FS1998" s="2">
        <v>0</v>
      </c>
      <c r="FT1998" s="2">
        <v>0</v>
      </c>
      <c r="FU1998" s="2">
        <v>0</v>
      </c>
      <c r="FV1998" s="2">
        <v>0</v>
      </c>
      <c r="FW1998" s="2">
        <v>0</v>
      </c>
      <c r="FX1998" s="2">
        <v>0</v>
      </c>
      <c r="FY1998" s="2">
        <v>40</v>
      </c>
      <c r="FZ1998" s="2">
        <v>0</v>
      </c>
      <c r="GA1998" s="2">
        <v>0</v>
      </c>
      <c r="GB1998" s="2">
        <v>0</v>
      </c>
      <c r="GC1998" s="2">
        <v>0</v>
      </c>
      <c r="GD1998" s="2">
        <v>140</v>
      </c>
      <c r="GE1998" s="2">
        <v>3</v>
      </c>
      <c r="GF1998" s="2" t="s">
        <v>188</v>
      </c>
    </row>
    <row r="1999" spans="1:188" x14ac:dyDescent="0.7">
      <c r="A1999" s="2">
        <v>1990477</v>
      </c>
      <c r="B1999" s="2" t="s">
        <v>2185</v>
      </c>
      <c r="C1999" s="3">
        <v>41640</v>
      </c>
      <c r="D1999" s="2">
        <v>5</v>
      </c>
      <c r="E1999" s="2">
        <v>3</v>
      </c>
      <c r="F1999" s="2">
        <v>1</v>
      </c>
      <c r="G1999" s="2">
        <v>3</v>
      </c>
      <c r="H1999" s="2">
        <v>0</v>
      </c>
      <c r="I1999" s="2">
        <v>3</v>
      </c>
      <c r="J1999" s="2">
        <v>0</v>
      </c>
      <c r="K1999" s="2">
        <v>1</v>
      </c>
      <c r="L1999" s="2">
        <v>0</v>
      </c>
      <c r="M1999" s="2">
        <v>3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1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1</v>
      </c>
      <c r="AI1999" s="2">
        <v>1</v>
      </c>
      <c r="AJ1999" s="2">
        <v>0</v>
      </c>
      <c r="AK1999" s="2">
        <v>0</v>
      </c>
      <c r="AL1999" s="2">
        <v>0</v>
      </c>
      <c r="AM1999" s="2">
        <v>0</v>
      </c>
      <c r="AN1999" s="2">
        <v>1</v>
      </c>
      <c r="AO1999" s="2">
        <v>0</v>
      </c>
      <c r="AP1999" s="2">
        <v>0</v>
      </c>
      <c r="AQ1999" s="2">
        <v>0</v>
      </c>
      <c r="AR1999" s="2">
        <v>1</v>
      </c>
      <c r="AS1999" s="2">
        <v>0</v>
      </c>
      <c r="AT1999" s="2">
        <v>0</v>
      </c>
      <c r="AU1999" s="2">
        <v>0</v>
      </c>
      <c r="AV1999" s="2">
        <v>1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270</v>
      </c>
      <c r="CG1999" s="2">
        <v>140</v>
      </c>
      <c r="CH1999" s="2">
        <v>0</v>
      </c>
      <c r="CI1999" s="2">
        <v>150</v>
      </c>
      <c r="CJ1999" s="2">
        <v>0</v>
      </c>
      <c r="CK1999" s="2">
        <v>120</v>
      </c>
      <c r="CL1999" s="2">
        <v>0</v>
      </c>
      <c r="CM1999" s="2">
        <v>0</v>
      </c>
      <c r="CN1999" s="2">
        <v>0</v>
      </c>
      <c r="CO1999" s="2">
        <v>150</v>
      </c>
      <c r="CP1999" s="2">
        <v>0</v>
      </c>
      <c r="CQ1999" s="2">
        <v>120</v>
      </c>
      <c r="CR1999" s="2">
        <v>0</v>
      </c>
      <c r="CS1999" s="2">
        <v>0</v>
      </c>
      <c r="CT1999" s="2">
        <v>0</v>
      </c>
      <c r="CU1999" s="2">
        <v>0</v>
      </c>
      <c r="CV1999" s="2">
        <v>0</v>
      </c>
      <c r="CW1999" s="2">
        <v>0</v>
      </c>
      <c r="CX1999" s="2">
        <v>0</v>
      </c>
      <c r="CY1999" s="2">
        <v>0</v>
      </c>
      <c r="CZ1999" s="2">
        <v>0</v>
      </c>
      <c r="DA1999" s="2">
        <v>0</v>
      </c>
      <c r="DB1999" s="2">
        <v>150</v>
      </c>
      <c r="DC1999" s="2">
        <v>0</v>
      </c>
      <c r="DD1999" s="2">
        <v>120</v>
      </c>
      <c r="DE1999" s="2">
        <v>0</v>
      </c>
      <c r="DF1999" s="2">
        <v>20</v>
      </c>
      <c r="DG1999" s="2">
        <v>0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0</v>
      </c>
      <c r="DX1999" s="2">
        <v>0</v>
      </c>
      <c r="DY1999" s="2">
        <v>0</v>
      </c>
      <c r="DZ1999" s="2">
        <v>0</v>
      </c>
      <c r="EA1999" s="2">
        <v>0</v>
      </c>
      <c r="EB1999" s="2">
        <v>0</v>
      </c>
      <c r="EC1999" s="2">
        <v>0</v>
      </c>
      <c r="ED1999" s="2">
        <v>0</v>
      </c>
      <c r="EE1999" s="2">
        <v>0</v>
      </c>
      <c r="EF1999" s="2">
        <v>0</v>
      </c>
      <c r="EG1999" s="2">
        <v>0</v>
      </c>
      <c r="EH1999" s="2">
        <v>0</v>
      </c>
      <c r="EI1999" s="2">
        <v>0</v>
      </c>
      <c r="EJ1999" s="2">
        <v>0</v>
      </c>
      <c r="EK1999" s="2">
        <v>0</v>
      </c>
      <c r="EL1999" s="2">
        <v>0</v>
      </c>
      <c r="EM1999" s="2">
        <v>150</v>
      </c>
      <c r="EN1999" s="2">
        <v>0</v>
      </c>
      <c r="EO1999" s="2">
        <v>0</v>
      </c>
      <c r="EP1999" s="2">
        <v>0</v>
      </c>
      <c r="EQ1999" s="2">
        <v>0</v>
      </c>
      <c r="ER1999" s="2">
        <v>0</v>
      </c>
      <c r="ES1999" s="2">
        <v>0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s="2">
        <v>0</v>
      </c>
      <c r="EZ1999" s="2">
        <v>0</v>
      </c>
      <c r="FA1999" s="2">
        <v>0</v>
      </c>
      <c r="FB1999" s="2">
        <v>0</v>
      </c>
      <c r="FC1999" s="2">
        <v>0</v>
      </c>
      <c r="FD1999" s="2">
        <v>0</v>
      </c>
      <c r="FE1999" s="2">
        <v>0</v>
      </c>
      <c r="FF1999" s="2">
        <v>0</v>
      </c>
      <c r="FG1999" s="2">
        <v>0</v>
      </c>
      <c r="FH1999" s="2">
        <v>0</v>
      </c>
      <c r="FI1999" s="2">
        <v>0</v>
      </c>
      <c r="FJ1999" s="2">
        <v>0</v>
      </c>
      <c r="FK1999" s="2">
        <v>0</v>
      </c>
      <c r="FL1999" s="2">
        <v>0</v>
      </c>
      <c r="FM1999" s="2">
        <v>0</v>
      </c>
      <c r="FN1999" s="2">
        <v>120</v>
      </c>
      <c r="FO1999" s="2">
        <v>0</v>
      </c>
      <c r="FP1999" s="2">
        <v>0</v>
      </c>
      <c r="FQ1999" s="2">
        <v>0</v>
      </c>
      <c r="FR1999" s="2">
        <v>0</v>
      </c>
      <c r="FS1999" s="2">
        <v>0</v>
      </c>
      <c r="FT1999" s="2">
        <v>0</v>
      </c>
      <c r="FU1999" s="2">
        <v>0</v>
      </c>
      <c r="FV1999" s="2">
        <v>0</v>
      </c>
      <c r="FW1999" s="2">
        <v>0</v>
      </c>
      <c r="FX1999" s="2">
        <v>0</v>
      </c>
      <c r="FY1999" s="2">
        <v>0</v>
      </c>
      <c r="FZ1999" s="2">
        <v>0</v>
      </c>
      <c r="GA1999" s="2">
        <v>0</v>
      </c>
      <c r="GB1999" s="2">
        <v>0</v>
      </c>
      <c r="GC1999" s="2">
        <v>0</v>
      </c>
      <c r="GD1999" s="2">
        <v>270</v>
      </c>
      <c r="GE1999" s="2">
        <v>4</v>
      </c>
      <c r="GF1999" s="2" t="s">
        <v>188</v>
      </c>
    </row>
    <row r="2000" spans="1:188" x14ac:dyDescent="0.7">
      <c r="A2000" s="2">
        <v>1990711</v>
      </c>
      <c r="B2000" s="2" t="s">
        <v>2186</v>
      </c>
      <c r="C2000" s="3">
        <v>41640</v>
      </c>
      <c r="D2000" s="2">
        <v>5</v>
      </c>
      <c r="E2000" s="2">
        <v>3</v>
      </c>
      <c r="F2000" s="2">
        <v>1</v>
      </c>
      <c r="G2000" s="2">
        <v>3</v>
      </c>
      <c r="H2000" s="2">
        <v>0</v>
      </c>
      <c r="I2000" s="2">
        <v>1</v>
      </c>
      <c r="J2000" s="2">
        <v>0</v>
      </c>
      <c r="K2000" s="2">
        <v>1</v>
      </c>
      <c r="L2000" s="2">
        <v>0</v>
      </c>
      <c r="M2000" s="2">
        <v>1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1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1</v>
      </c>
      <c r="AI2000" s="2">
        <v>1</v>
      </c>
      <c r="AJ2000" s="2">
        <v>0</v>
      </c>
      <c r="AK2000" s="2">
        <v>0</v>
      </c>
      <c r="AL2000" s="2">
        <v>0</v>
      </c>
      <c r="AM2000" s="2">
        <v>0</v>
      </c>
      <c r="AN2000" s="2">
        <v>1</v>
      </c>
      <c r="AO2000" s="2">
        <v>0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1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75</v>
      </c>
      <c r="CG2000" s="2">
        <v>75</v>
      </c>
      <c r="CH2000" s="2">
        <v>0</v>
      </c>
      <c r="CI2000" s="2">
        <v>25</v>
      </c>
      <c r="CJ2000" s="2">
        <v>0</v>
      </c>
      <c r="CK2000" s="2">
        <v>50</v>
      </c>
      <c r="CL2000" s="2">
        <v>0</v>
      </c>
      <c r="CM2000" s="2">
        <v>0</v>
      </c>
      <c r="CN2000" s="2">
        <v>0</v>
      </c>
      <c r="CO2000" s="2">
        <v>25</v>
      </c>
      <c r="CP2000" s="2">
        <v>0</v>
      </c>
      <c r="CQ2000" s="2">
        <v>50</v>
      </c>
      <c r="CR2000" s="2">
        <v>0</v>
      </c>
      <c r="CS2000" s="2">
        <v>0</v>
      </c>
      <c r="CT2000" s="2">
        <v>0</v>
      </c>
      <c r="CU2000" s="2">
        <v>0</v>
      </c>
      <c r="CV2000" s="2">
        <v>0</v>
      </c>
      <c r="CW2000" s="2">
        <v>0</v>
      </c>
      <c r="CX2000" s="2">
        <v>0</v>
      </c>
      <c r="CY2000" s="2">
        <v>0</v>
      </c>
      <c r="CZ2000" s="2">
        <v>0</v>
      </c>
      <c r="DA2000" s="2">
        <v>0</v>
      </c>
      <c r="DB2000" s="2">
        <v>25</v>
      </c>
      <c r="DC2000" s="2">
        <v>0</v>
      </c>
      <c r="DD2000" s="2">
        <v>50</v>
      </c>
      <c r="DE2000" s="2">
        <v>0</v>
      </c>
      <c r="DF2000" s="2">
        <v>25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2">
        <v>0</v>
      </c>
      <c r="DU2000" s="2">
        <v>0</v>
      </c>
      <c r="DV2000" s="2">
        <v>0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0</v>
      </c>
      <c r="EF2000" s="2">
        <v>0</v>
      </c>
      <c r="EG2000" s="2">
        <v>0</v>
      </c>
      <c r="EH2000" s="2">
        <v>0</v>
      </c>
      <c r="EI2000" s="2">
        <v>0</v>
      </c>
      <c r="EJ2000" s="2">
        <v>0</v>
      </c>
      <c r="EK2000" s="2">
        <v>0</v>
      </c>
      <c r="EL2000" s="2">
        <v>0</v>
      </c>
      <c r="EM2000" s="2">
        <v>0</v>
      </c>
      <c r="EN2000" s="2">
        <v>0</v>
      </c>
      <c r="EO2000" s="2">
        <v>0</v>
      </c>
      <c r="EP2000" s="2">
        <v>0</v>
      </c>
      <c r="EQ2000" s="2">
        <v>0</v>
      </c>
      <c r="ER2000" s="2">
        <v>0</v>
      </c>
      <c r="ES2000" s="2">
        <v>25</v>
      </c>
      <c r="ET2000" s="2">
        <v>0</v>
      </c>
      <c r="EU2000" s="2">
        <v>0</v>
      </c>
      <c r="EV2000" s="2">
        <v>0</v>
      </c>
      <c r="EW2000" s="2">
        <v>0</v>
      </c>
      <c r="EX2000" s="2">
        <v>0</v>
      </c>
      <c r="EY2000" s="2">
        <v>0</v>
      </c>
      <c r="EZ2000" s="2">
        <v>0</v>
      </c>
      <c r="FA2000" s="2">
        <v>0</v>
      </c>
      <c r="FB2000" s="2">
        <v>0</v>
      </c>
      <c r="FC2000" s="2">
        <v>0</v>
      </c>
      <c r="FD2000" s="2">
        <v>0</v>
      </c>
      <c r="FE2000" s="2">
        <v>0</v>
      </c>
      <c r="FF2000" s="2">
        <v>50</v>
      </c>
      <c r="FG2000" s="2">
        <v>0</v>
      </c>
      <c r="FH2000" s="2">
        <v>0</v>
      </c>
      <c r="FI2000" s="2">
        <v>0</v>
      </c>
      <c r="FJ2000" s="2">
        <v>0</v>
      </c>
      <c r="FK2000" s="2">
        <v>0</v>
      </c>
      <c r="FL2000" s="2">
        <v>0</v>
      </c>
      <c r="FM2000" s="2">
        <v>0</v>
      </c>
      <c r="FN2000" s="2">
        <v>0</v>
      </c>
      <c r="FO2000" s="2">
        <v>0</v>
      </c>
      <c r="FP2000" s="2">
        <v>0</v>
      </c>
      <c r="FQ2000" s="2">
        <v>0</v>
      </c>
      <c r="FR2000" s="2">
        <v>0</v>
      </c>
      <c r="FS2000" s="2">
        <v>0</v>
      </c>
      <c r="FT2000" s="2">
        <v>0</v>
      </c>
      <c r="FU2000" s="2">
        <v>0</v>
      </c>
      <c r="FV2000" s="2">
        <v>0</v>
      </c>
      <c r="FW2000" s="2">
        <v>0</v>
      </c>
      <c r="FX2000" s="2">
        <v>0</v>
      </c>
      <c r="FY2000" s="2">
        <v>0</v>
      </c>
      <c r="FZ2000" s="2">
        <v>0</v>
      </c>
      <c r="GA2000" s="2">
        <v>0</v>
      </c>
      <c r="GB2000" s="2">
        <v>0</v>
      </c>
      <c r="GC2000" s="2">
        <v>0</v>
      </c>
      <c r="GD2000" s="2">
        <v>75</v>
      </c>
      <c r="GE2000" s="2">
        <v>2</v>
      </c>
      <c r="GF2000" s="2" t="s">
        <v>188</v>
      </c>
    </row>
    <row r="2001" spans="1:188" x14ac:dyDescent="0.7">
      <c r="A2001" s="2">
        <v>1991535</v>
      </c>
      <c r="B2001" s="2" t="s">
        <v>2187</v>
      </c>
      <c r="C2001" s="3">
        <v>41275</v>
      </c>
      <c r="D2001" s="2">
        <v>6</v>
      </c>
      <c r="E2001" s="2">
        <v>3</v>
      </c>
      <c r="F2001" s="2">
        <v>1</v>
      </c>
      <c r="G2001" s="2">
        <v>3</v>
      </c>
      <c r="H2001" s="2">
        <v>1</v>
      </c>
      <c r="I2001" s="2">
        <v>0</v>
      </c>
      <c r="J2001" s="2">
        <v>1</v>
      </c>
      <c r="K2001" s="2">
        <v>0</v>
      </c>
      <c r="L2001" s="2">
        <v>2</v>
      </c>
      <c r="M2001" s="2">
        <v>1</v>
      </c>
      <c r="N2001" s="2">
        <v>0</v>
      </c>
      <c r="O2001" s="2">
        <v>1</v>
      </c>
      <c r="P2001" s="2">
        <v>0</v>
      </c>
      <c r="Q2001" s="2">
        <v>2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1</v>
      </c>
      <c r="AE2001" s="2">
        <v>0</v>
      </c>
      <c r="AF2001" s="2">
        <v>0</v>
      </c>
      <c r="AG2001" s="2">
        <v>0</v>
      </c>
      <c r="AH2001" s="2">
        <v>1</v>
      </c>
      <c r="AI2001" s="2">
        <v>1</v>
      </c>
      <c r="AJ2001" s="2">
        <v>0</v>
      </c>
      <c r="AK2001" s="2">
        <v>0</v>
      </c>
      <c r="AL2001" s="2">
        <v>0</v>
      </c>
      <c r="AM2001" s="2">
        <v>0</v>
      </c>
      <c r="AN2001" s="2">
        <v>1</v>
      </c>
      <c r="AO2001" s="2">
        <v>0</v>
      </c>
      <c r="AP2001" s="2">
        <v>0</v>
      </c>
      <c r="AQ2001" s="2">
        <v>0</v>
      </c>
      <c r="AR2001" s="2">
        <v>1</v>
      </c>
      <c r="AS2001" s="2">
        <v>0</v>
      </c>
      <c r="AT2001" s="2">
        <v>0</v>
      </c>
      <c r="AU2001" s="2">
        <v>0</v>
      </c>
      <c r="AV2001" s="2">
        <v>1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1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125</v>
      </c>
      <c r="CG2001" s="2">
        <v>100</v>
      </c>
      <c r="CH2001" s="2">
        <v>25</v>
      </c>
      <c r="CI2001" s="2">
        <v>0</v>
      </c>
      <c r="CJ2001" s="2">
        <v>25</v>
      </c>
      <c r="CK2001" s="2">
        <v>0</v>
      </c>
      <c r="CL2001" s="2">
        <v>75</v>
      </c>
      <c r="CM2001" s="2">
        <v>0</v>
      </c>
      <c r="CN2001" s="2">
        <v>25</v>
      </c>
      <c r="CO2001" s="2">
        <v>0</v>
      </c>
      <c r="CP2001" s="2">
        <v>25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0</v>
      </c>
      <c r="CW2001" s="2">
        <v>0</v>
      </c>
      <c r="CX2001" s="2">
        <v>0</v>
      </c>
      <c r="CY2001" s="2">
        <v>0</v>
      </c>
      <c r="CZ2001" s="2">
        <v>0</v>
      </c>
      <c r="DA2001" s="2">
        <v>0</v>
      </c>
      <c r="DB2001" s="2">
        <v>25</v>
      </c>
      <c r="DC2001" s="2">
        <v>0</v>
      </c>
      <c r="DD2001" s="2">
        <v>25</v>
      </c>
      <c r="DE2001" s="2">
        <v>0</v>
      </c>
      <c r="DF2001" s="2">
        <v>75</v>
      </c>
      <c r="DG2001" s="2">
        <v>0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  <c r="DX2001" s="2">
        <v>0</v>
      </c>
      <c r="DY2001" s="2">
        <v>0</v>
      </c>
      <c r="DZ2001" s="2">
        <v>0</v>
      </c>
      <c r="EA2001" s="2">
        <v>0</v>
      </c>
      <c r="EB2001" s="2">
        <v>0</v>
      </c>
      <c r="EC2001" s="2">
        <v>25</v>
      </c>
      <c r="ED2001" s="2">
        <v>0</v>
      </c>
      <c r="EE2001" s="2">
        <v>0</v>
      </c>
      <c r="EF2001" s="2">
        <v>0</v>
      </c>
      <c r="EG2001" s="2">
        <v>0</v>
      </c>
      <c r="EH2001" s="2">
        <v>0</v>
      </c>
      <c r="EI2001" s="2">
        <v>0</v>
      </c>
      <c r="EJ2001" s="2">
        <v>0</v>
      </c>
      <c r="EK2001" s="2">
        <v>0</v>
      </c>
      <c r="EL2001" s="2">
        <v>0</v>
      </c>
      <c r="EM2001" s="2">
        <v>0</v>
      </c>
      <c r="EN2001" s="2">
        <v>0</v>
      </c>
      <c r="EO2001" s="2">
        <v>0</v>
      </c>
      <c r="EP2001" s="2">
        <v>0</v>
      </c>
      <c r="EQ2001" s="2">
        <v>0</v>
      </c>
      <c r="ER2001" s="2">
        <v>0</v>
      </c>
      <c r="ES2001" s="2">
        <v>0</v>
      </c>
      <c r="ET2001" s="2">
        <v>0</v>
      </c>
      <c r="EU2001" s="2">
        <v>0</v>
      </c>
      <c r="EV2001" s="2">
        <v>0</v>
      </c>
      <c r="EW2001" s="2">
        <v>0</v>
      </c>
      <c r="EX2001" s="2">
        <v>0</v>
      </c>
      <c r="EY2001" s="2">
        <v>0</v>
      </c>
      <c r="EZ2001" s="2">
        <v>0</v>
      </c>
      <c r="FA2001" s="2">
        <v>25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0</v>
      </c>
      <c r="FH2001" s="2">
        <v>0</v>
      </c>
      <c r="FI2001" s="2">
        <v>0</v>
      </c>
      <c r="FJ2001" s="2">
        <v>0</v>
      </c>
      <c r="FK2001" s="2">
        <v>0</v>
      </c>
      <c r="FL2001" s="2">
        <v>0</v>
      </c>
      <c r="FM2001" s="2">
        <v>0</v>
      </c>
      <c r="FN2001" s="2">
        <v>0</v>
      </c>
      <c r="FO2001" s="2">
        <v>0</v>
      </c>
      <c r="FP2001" s="2">
        <v>0</v>
      </c>
      <c r="FQ2001" s="2">
        <v>0</v>
      </c>
      <c r="FR2001" s="2">
        <v>0</v>
      </c>
      <c r="FS2001" s="2">
        <v>0</v>
      </c>
      <c r="FT2001" s="2">
        <v>0</v>
      </c>
      <c r="FU2001" s="2">
        <v>0</v>
      </c>
      <c r="FV2001" s="2">
        <v>0</v>
      </c>
      <c r="FW2001" s="2">
        <v>0</v>
      </c>
      <c r="FX2001" s="2">
        <v>0</v>
      </c>
      <c r="FY2001" s="2">
        <v>25</v>
      </c>
      <c r="FZ2001" s="2">
        <v>50</v>
      </c>
      <c r="GA2001" s="2">
        <v>0</v>
      </c>
      <c r="GB2001" s="2">
        <v>0</v>
      </c>
      <c r="GC2001" s="2">
        <v>0</v>
      </c>
      <c r="GD2001" s="2">
        <v>125</v>
      </c>
      <c r="GE2001" s="2">
        <v>4</v>
      </c>
      <c r="GF2001" s="2" t="s">
        <v>188</v>
      </c>
    </row>
    <row r="2002" spans="1:188" x14ac:dyDescent="0.7">
      <c r="A2002" s="2">
        <v>1991932</v>
      </c>
      <c r="B2002" s="2" t="s">
        <v>2188</v>
      </c>
      <c r="C2002" s="3">
        <v>41640</v>
      </c>
      <c r="D2002" s="2">
        <v>5</v>
      </c>
      <c r="E2002" s="2">
        <v>3</v>
      </c>
      <c r="F2002" s="2">
        <v>1</v>
      </c>
      <c r="G2002" s="2">
        <v>3</v>
      </c>
      <c r="H2002" s="2">
        <v>0</v>
      </c>
      <c r="I2002" s="2">
        <v>4</v>
      </c>
      <c r="J2002" s="2">
        <v>0</v>
      </c>
      <c r="K2002" s="2">
        <v>2</v>
      </c>
      <c r="L2002" s="2">
        <v>0</v>
      </c>
      <c r="M2002" s="2">
        <v>4</v>
      </c>
      <c r="N2002" s="2">
        <v>0</v>
      </c>
      <c r="O2002" s="2">
        <v>2</v>
      </c>
      <c r="P2002" s="2">
        <v>0</v>
      </c>
      <c r="Q2002" s="2">
        <v>3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1</v>
      </c>
      <c r="AI2002" s="2">
        <v>1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0</v>
      </c>
      <c r="AP2002" s="2">
        <v>0</v>
      </c>
      <c r="AQ2002" s="2">
        <v>0</v>
      </c>
      <c r="AR2002" s="2">
        <v>1</v>
      </c>
      <c r="AS2002" s="2">
        <v>0</v>
      </c>
      <c r="AT2002" s="2">
        <v>0</v>
      </c>
      <c r="AU2002" s="2">
        <v>0</v>
      </c>
      <c r="AV2002" s="2">
        <v>1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258.77</v>
      </c>
      <c r="CG2002" s="2">
        <v>540</v>
      </c>
      <c r="CH2002" s="2">
        <v>0</v>
      </c>
      <c r="CI2002" s="2">
        <v>63.77</v>
      </c>
      <c r="CJ2002" s="2">
        <v>0</v>
      </c>
      <c r="CK2002" s="2">
        <v>195</v>
      </c>
      <c r="CL2002" s="2">
        <v>0</v>
      </c>
      <c r="CM2002" s="2">
        <v>0</v>
      </c>
      <c r="CN2002" s="2">
        <v>0</v>
      </c>
      <c r="CO2002" s="2">
        <v>63.77</v>
      </c>
      <c r="CP2002" s="2">
        <v>0</v>
      </c>
      <c r="CQ2002" s="2">
        <v>195</v>
      </c>
      <c r="CR2002" s="2">
        <v>0</v>
      </c>
      <c r="CS2002" s="2">
        <v>0</v>
      </c>
      <c r="CT2002" s="2">
        <v>0</v>
      </c>
      <c r="CU2002" s="2">
        <v>0</v>
      </c>
      <c r="CV2002" s="2">
        <v>0</v>
      </c>
      <c r="CW2002" s="2">
        <v>0</v>
      </c>
      <c r="CX2002" s="2">
        <v>0</v>
      </c>
      <c r="CY2002" s="2">
        <v>0</v>
      </c>
      <c r="CZ2002" s="2">
        <v>0</v>
      </c>
      <c r="DA2002" s="2">
        <v>0</v>
      </c>
      <c r="DB2002" s="2">
        <v>63.77</v>
      </c>
      <c r="DC2002" s="2">
        <v>0</v>
      </c>
      <c r="DD2002" s="2">
        <v>195</v>
      </c>
      <c r="DE2002" s="2">
        <v>0</v>
      </c>
      <c r="DF2002" s="2">
        <v>345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  <c r="DX2002" s="2">
        <v>0</v>
      </c>
      <c r="DY2002" s="2">
        <v>0</v>
      </c>
      <c r="DZ2002" s="2">
        <v>0</v>
      </c>
      <c r="EA2002" s="2">
        <v>0</v>
      </c>
      <c r="EB2002" s="2">
        <v>0</v>
      </c>
      <c r="EC2002" s="2">
        <v>0</v>
      </c>
      <c r="ED2002" s="2">
        <v>0</v>
      </c>
      <c r="EE2002" s="2">
        <v>0</v>
      </c>
      <c r="EF2002" s="2">
        <v>0</v>
      </c>
      <c r="EG2002" s="2">
        <v>0</v>
      </c>
      <c r="EH2002" s="2">
        <v>0</v>
      </c>
      <c r="EI2002" s="2">
        <v>0</v>
      </c>
      <c r="EJ2002" s="2">
        <v>0</v>
      </c>
      <c r="EK2002" s="2">
        <v>0</v>
      </c>
      <c r="EL2002" s="2">
        <v>0</v>
      </c>
      <c r="EM2002" s="2">
        <v>0</v>
      </c>
      <c r="EN2002" s="2">
        <v>5</v>
      </c>
      <c r="EO2002" s="2">
        <v>38.5</v>
      </c>
      <c r="EP2002" s="2">
        <v>0</v>
      </c>
      <c r="EQ2002" s="2">
        <v>20.27</v>
      </c>
      <c r="ER2002" s="2">
        <v>0</v>
      </c>
      <c r="ES2002" s="2">
        <v>0</v>
      </c>
      <c r="ET2002" s="2">
        <v>0</v>
      </c>
      <c r="EU2002" s="2">
        <v>0</v>
      </c>
      <c r="EV2002" s="2">
        <v>0</v>
      </c>
      <c r="EW2002" s="2">
        <v>0</v>
      </c>
      <c r="EX2002" s="2">
        <v>0</v>
      </c>
      <c r="EY2002" s="2">
        <v>0</v>
      </c>
      <c r="EZ2002" s="2">
        <v>0</v>
      </c>
      <c r="FA2002" s="2">
        <v>0</v>
      </c>
      <c r="FB2002" s="2">
        <v>0</v>
      </c>
      <c r="FC2002" s="2">
        <v>0</v>
      </c>
      <c r="FD2002" s="2">
        <v>0</v>
      </c>
      <c r="FE2002" s="2">
        <v>0</v>
      </c>
      <c r="FF2002" s="2">
        <v>195</v>
      </c>
      <c r="FG2002" s="2">
        <v>0</v>
      </c>
      <c r="FH2002" s="2">
        <v>0</v>
      </c>
      <c r="FI2002" s="2">
        <v>0</v>
      </c>
      <c r="FJ2002" s="2">
        <v>0</v>
      </c>
      <c r="FK2002" s="2">
        <v>0</v>
      </c>
      <c r="FL2002" s="2">
        <v>0</v>
      </c>
      <c r="FM2002" s="2">
        <v>0</v>
      </c>
      <c r="FN2002" s="2">
        <v>0</v>
      </c>
      <c r="FO2002" s="2">
        <v>0</v>
      </c>
      <c r="FP2002" s="2">
        <v>0</v>
      </c>
      <c r="FQ2002" s="2">
        <v>0</v>
      </c>
      <c r="FR2002" s="2">
        <v>0</v>
      </c>
      <c r="FS2002" s="2">
        <v>0</v>
      </c>
      <c r="FT2002" s="2">
        <v>0</v>
      </c>
      <c r="FU2002" s="2">
        <v>0</v>
      </c>
      <c r="FV2002" s="2">
        <v>0</v>
      </c>
      <c r="FW2002" s="2">
        <v>0</v>
      </c>
      <c r="FX2002" s="2">
        <v>0</v>
      </c>
      <c r="FY2002" s="2">
        <v>0</v>
      </c>
      <c r="FZ2002" s="2">
        <v>0</v>
      </c>
      <c r="GA2002" s="2">
        <v>0</v>
      </c>
      <c r="GB2002" s="2">
        <v>0</v>
      </c>
      <c r="GC2002" s="2">
        <v>0</v>
      </c>
      <c r="GD2002" s="2">
        <v>258.77</v>
      </c>
      <c r="GE2002" s="2">
        <v>6</v>
      </c>
      <c r="GF2002" s="2" t="s">
        <v>188</v>
      </c>
    </row>
    <row r="2003" spans="1:188" x14ac:dyDescent="0.7">
      <c r="A2003" s="2">
        <v>1995154</v>
      </c>
      <c r="B2003" s="2" t="s">
        <v>2189</v>
      </c>
      <c r="C2003" s="3">
        <v>41275</v>
      </c>
      <c r="D2003" s="2">
        <v>6</v>
      </c>
      <c r="E2003" s="2">
        <v>3</v>
      </c>
      <c r="F2003" s="2">
        <v>1</v>
      </c>
      <c r="G2003" s="2">
        <v>3</v>
      </c>
      <c r="H2003" s="2">
        <v>2</v>
      </c>
      <c r="I2003" s="2">
        <v>0</v>
      </c>
      <c r="J2003" s="2">
        <v>1</v>
      </c>
      <c r="K2003" s="2">
        <v>0</v>
      </c>
      <c r="L2003" s="2">
        <v>1</v>
      </c>
      <c r="M2003" s="2">
        <v>2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1</v>
      </c>
      <c r="AE2003" s="2">
        <v>0</v>
      </c>
      <c r="AF2003" s="2">
        <v>0</v>
      </c>
      <c r="AG2003" s="2">
        <v>0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1</v>
      </c>
      <c r="AO2003" s="2">
        <v>0</v>
      </c>
      <c r="AP2003" s="2">
        <v>0</v>
      </c>
      <c r="AQ2003" s="2">
        <v>0</v>
      </c>
      <c r="AR2003" s="2">
        <v>1</v>
      </c>
      <c r="AS2003" s="2">
        <v>0</v>
      </c>
      <c r="AT2003" s="2">
        <v>0</v>
      </c>
      <c r="AU2003" s="2">
        <v>0</v>
      </c>
      <c r="AV2003" s="2">
        <v>1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1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99.44</v>
      </c>
      <c r="CG2003" s="2">
        <v>55</v>
      </c>
      <c r="CH2003" s="2">
        <v>44.44</v>
      </c>
      <c r="CI2003" s="2">
        <v>0</v>
      </c>
      <c r="CJ2003" s="2">
        <v>40</v>
      </c>
      <c r="CK2003" s="2">
        <v>0</v>
      </c>
      <c r="CL2003" s="2">
        <v>15</v>
      </c>
      <c r="CM2003" s="2">
        <v>0</v>
      </c>
      <c r="CN2003" s="2">
        <v>44.44</v>
      </c>
      <c r="CO2003" s="2">
        <v>0</v>
      </c>
      <c r="CP2003" s="2">
        <v>40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0</v>
      </c>
      <c r="CW2003" s="2">
        <v>0</v>
      </c>
      <c r="CX2003" s="2">
        <v>0</v>
      </c>
      <c r="CY2003" s="2">
        <v>0</v>
      </c>
      <c r="CZ2003" s="2">
        <v>0</v>
      </c>
      <c r="DA2003" s="2">
        <v>0</v>
      </c>
      <c r="DB2003" s="2">
        <v>44.44</v>
      </c>
      <c r="DC2003" s="2">
        <v>0</v>
      </c>
      <c r="DD2003" s="2">
        <v>40</v>
      </c>
      <c r="DE2003" s="2">
        <v>0</v>
      </c>
      <c r="DF2003" s="2">
        <v>15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">
        <v>0</v>
      </c>
      <c r="DX2003" s="2">
        <v>0</v>
      </c>
      <c r="DY2003" s="2">
        <v>0</v>
      </c>
      <c r="DZ2003" s="2">
        <v>0</v>
      </c>
      <c r="EA2003" s="2">
        <v>20</v>
      </c>
      <c r="EB2003" s="2">
        <v>0</v>
      </c>
      <c r="EC2003" s="2">
        <v>0</v>
      </c>
      <c r="ED2003" s="2">
        <v>0</v>
      </c>
      <c r="EE2003" s="2">
        <v>0</v>
      </c>
      <c r="EF2003" s="2">
        <v>24.44</v>
      </c>
      <c r="EG2003" s="2">
        <v>0</v>
      </c>
      <c r="EH2003" s="2">
        <v>0</v>
      </c>
      <c r="EI2003" s="2">
        <v>0</v>
      </c>
      <c r="EJ2003" s="2">
        <v>0</v>
      </c>
      <c r="EK2003" s="2">
        <v>0</v>
      </c>
      <c r="EL2003" s="2">
        <v>0</v>
      </c>
      <c r="EM2003" s="2">
        <v>0</v>
      </c>
      <c r="EN2003" s="2">
        <v>0</v>
      </c>
      <c r="EO2003" s="2">
        <v>0</v>
      </c>
      <c r="EP2003" s="2">
        <v>0</v>
      </c>
      <c r="EQ2003" s="2">
        <v>0</v>
      </c>
      <c r="ER2003" s="2">
        <v>0</v>
      </c>
      <c r="ES2003" s="2">
        <v>0</v>
      </c>
      <c r="ET2003" s="2">
        <v>40</v>
      </c>
      <c r="EU2003" s="2">
        <v>0</v>
      </c>
      <c r="EV2003" s="2">
        <v>0</v>
      </c>
      <c r="EW2003" s="2">
        <v>0</v>
      </c>
      <c r="EX2003" s="2">
        <v>0</v>
      </c>
      <c r="EY2003" s="2">
        <v>0</v>
      </c>
      <c r="EZ2003" s="2">
        <v>0</v>
      </c>
      <c r="FA2003" s="2">
        <v>0</v>
      </c>
      <c r="FB2003" s="2">
        <v>0</v>
      </c>
      <c r="FC2003" s="2">
        <v>0</v>
      </c>
      <c r="FD2003" s="2">
        <v>0</v>
      </c>
      <c r="FE2003" s="2">
        <v>0</v>
      </c>
      <c r="FF2003" s="2">
        <v>0</v>
      </c>
      <c r="FG2003" s="2">
        <v>0</v>
      </c>
      <c r="FH2003" s="2">
        <v>0</v>
      </c>
      <c r="FI2003" s="2">
        <v>0</v>
      </c>
      <c r="FJ2003" s="2">
        <v>0</v>
      </c>
      <c r="FK2003" s="2">
        <v>0</v>
      </c>
      <c r="FL2003" s="2">
        <v>0</v>
      </c>
      <c r="FM2003" s="2">
        <v>0</v>
      </c>
      <c r="FN2003" s="2">
        <v>0</v>
      </c>
      <c r="FO2003" s="2">
        <v>0</v>
      </c>
      <c r="FP2003" s="2">
        <v>0</v>
      </c>
      <c r="FQ2003" s="2">
        <v>0</v>
      </c>
      <c r="FR2003" s="2">
        <v>0</v>
      </c>
      <c r="FS2003" s="2">
        <v>0</v>
      </c>
      <c r="FT2003" s="2">
        <v>0</v>
      </c>
      <c r="FU2003" s="2">
        <v>0</v>
      </c>
      <c r="FV2003" s="2">
        <v>0</v>
      </c>
      <c r="FW2003" s="2">
        <v>0</v>
      </c>
      <c r="FX2003" s="2">
        <v>15</v>
      </c>
      <c r="FY2003" s="2">
        <v>0</v>
      </c>
      <c r="FZ2003" s="2">
        <v>0</v>
      </c>
      <c r="GA2003" s="2">
        <v>0</v>
      </c>
      <c r="GB2003" s="2">
        <v>0</v>
      </c>
      <c r="GC2003" s="2">
        <v>0</v>
      </c>
      <c r="GD2003" s="2">
        <v>99.44</v>
      </c>
      <c r="GE2003" s="2">
        <v>4</v>
      </c>
      <c r="GF2003" s="2" t="s">
        <v>188</v>
      </c>
    </row>
    <row r="2004" spans="1:188" x14ac:dyDescent="0.7">
      <c r="A2004" s="2">
        <v>1995535</v>
      </c>
      <c r="B2004" s="2" t="s">
        <v>2190</v>
      </c>
      <c r="C2004" s="3">
        <v>41275</v>
      </c>
      <c r="D2004" s="2">
        <v>6</v>
      </c>
      <c r="E2004" s="2">
        <v>3</v>
      </c>
      <c r="F2004" s="2">
        <v>1</v>
      </c>
      <c r="G2004" s="2">
        <v>3</v>
      </c>
      <c r="H2004" s="2">
        <v>1</v>
      </c>
      <c r="I2004" s="2">
        <v>0</v>
      </c>
      <c r="J2004" s="2">
        <v>1</v>
      </c>
      <c r="K2004" s="2">
        <v>0</v>
      </c>
      <c r="L2004" s="2">
        <v>6</v>
      </c>
      <c r="M2004" s="2">
        <v>1</v>
      </c>
      <c r="N2004" s="2">
        <v>0</v>
      </c>
      <c r="O2004" s="2">
        <v>1</v>
      </c>
      <c r="P2004" s="2">
        <v>0</v>
      </c>
      <c r="Q2004" s="2">
        <v>6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1</v>
      </c>
      <c r="AE2004" s="2">
        <v>0</v>
      </c>
      <c r="AF2004" s="2">
        <v>0</v>
      </c>
      <c r="AG2004" s="2">
        <v>0</v>
      </c>
      <c r="AH2004" s="2">
        <v>1</v>
      </c>
      <c r="AI2004" s="2">
        <v>1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T2004" s="2">
        <v>0</v>
      </c>
      <c r="AU2004" s="2">
        <v>0</v>
      </c>
      <c r="AV2004" s="2">
        <v>1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1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577.19000000000005</v>
      </c>
      <c r="CG2004" s="2">
        <v>349.46</v>
      </c>
      <c r="CH2004" s="2">
        <v>227.73</v>
      </c>
      <c r="CI2004" s="2">
        <v>0</v>
      </c>
      <c r="CJ2004" s="2">
        <v>100</v>
      </c>
      <c r="CK2004" s="2">
        <v>0</v>
      </c>
      <c r="CL2004" s="2">
        <v>249.46</v>
      </c>
      <c r="CM2004" s="2">
        <v>0</v>
      </c>
      <c r="CN2004" s="2">
        <v>227.73</v>
      </c>
      <c r="CO2004" s="2">
        <v>0</v>
      </c>
      <c r="CP2004" s="2">
        <v>100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0</v>
      </c>
      <c r="CW2004" s="2">
        <v>0</v>
      </c>
      <c r="CX2004" s="2">
        <v>0</v>
      </c>
      <c r="CY2004" s="2">
        <v>0</v>
      </c>
      <c r="CZ2004" s="2">
        <v>0</v>
      </c>
      <c r="DA2004" s="2">
        <v>0</v>
      </c>
      <c r="DB2004" s="2">
        <v>227.73</v>
      </c>
      <c r="DC2004" s="2">
        <v>0</v>
      </c>
      <c r="DD2004" s="2">
        <v>100</v>
      </c>
      <c r="DE2004" s="2">
        <v>0</v>
      </c>
      <c r="DF2004" s="2">
        <v>249.46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0</v>
      </c>
      <c r="DX2004" s="2">
        <v>0</v>
      </c>
      <c r="DY2004" s="2">
        <v>0</v>
      </c>
      <c r="DZ2004" s="2">
        <v>0</v>
      </c>
      <c r="EA2004" s="2">
        <v>0</v>
      </c>
      <c r="EB2004" s="2">
        <v>0</v>
      </c>
      <c r="EC2004" s="2">
        <v>0</v>
      </c>
      <c r="ED2004" s="2">
        <v>227.73</v>
      </c>
      <c r="EE2004" s="2">
        <v>0</v>
      </c>
      <c r="EF2004" s="2">
        <v>0</v>
      </c>
      <c r="EG2004" s="2">
        <v>0</v>
      </c>
      <c r="EH2004" s="2">
        <v>0</v>
      </c>
      <c r="EI2004" s="2">
        <v>0</v>
      </c>
      <c r="EJ2004" s="2">
        <v>0</v>
      </c>
      <c r="EK2004" s="2">
        <v>0</v>
      </c>
      <c r="EL2004" s="2">
        <v>0</v>
      </c>
      <c r="EM2004" s="2">
        <v>0</v>
      </c>
      <c r="EN2004" s="2">
        <v>0</v>
      </c>
      <c r="EO2004" s="2">
        <v>0</v>
      </c>
      <c r="EP2004" s="2">
        <v>0</v>
      </c>
      <c r="EQ2004" s="2">
        <v>0</v>
      </c>
      <c r="ER2004" s="2">
        <v>0</v>
      </c>
      <c r="ES2004" s="2">
        <v>0</v>
      </c>
      <c r="ET2004" s="2">
        <v>0</v>
      </c>
      <c r="EU2004" s="2">
        <v>0</v>
      </c>
      <c r="EV2004" s="2">
        <v>0</v>
      </c>
      <c r="EW2004" s="2">
        <v>0</v>
      </c>
      <c r="EX2004" s="2">
        <v>0</v>
      </c>
      <c r="EY2004" s="2">
        <v>0</v>
      </c>
      <c r="EZ2004" s="2">
        <v>0</v>
      </c>
      <c r="FA2004" s="2">
        <v>0</v>
      </c>
      <c r="FB2004" s="2">
        <v>0</v>
      </c>
      <c r="FC2004" s="2">
        <v>0</v>
      </c>
      <c r="FD2004" s="2">
        <v>0</v>
      </c>
      <c r="FE2004" s="2">
        <v>100</v>
      </c>
      <c r="FF2004" s="2">
        <v>0</v>
      </c>
      <c r="FG2004" s="2">
        <v>0</v>
      </c>
      <c r="FH2004" s="2">
        <v>0</v>
      </c>
      <c r="FI2004" s="2">
        <v>0</v>
      </c>
      <c r="FJ2004" s="2">
        <v>0</v>
      </c>
      <c r="FK2004" s="2">
        <v>0</v>
      </c>
      <c r="FL2004" s="2">
        <v>0</v>
      </c>
      <c r="FM2004" s="2">
        <v>0</v>
      </c>
      <c r="FN2004" s="2">
        <v>0</v>
      </c>
      <c r="FO2004" s="2">
        <v>0</v>
      </c>
      <c r="FP2004" s="2">
        <v>0</v>
      </c>
      <c r="FQ2004" s="2">
        <v>0</v>
      </c>
      <c r="FR2004" s="2">
        <v>0</v>
      </c>
      <c r="FS2004" s="2">
        <v>0</v>
      </c>
      <c r="FT2004" s="2">
        <v>0</v>
      </c>
      <c r="FU2004" s="2">
        <v>0</v>
      </c>
      <c r="FV2004" s="2">
        <v>0</v>
      </c>
      <c r="FW2004" s="2">
        <v>0</v>
      </c>
      <c r="FX2004" s="2">
        <v>0</v>
      </c>
      <c r="FY2004" s="2">
        <v>249.46</v>
      </c>
      <c r="FZ2004" s="2">
        <v>0</v>
      </c>
      <c r="GA2004" s="2">
        <v>0</v>
      </c>
      <c r="GB2004" s="2">
        <v>0</v>
      </c>
      <c r="GC2004" s="2">
        <v>0</v>
      </c>
      <c r="GD2004" s="2">
        <v>577.19000000000005</v>
      </c>
      <c r="GE2004" s="2">
        <v>8</v>
      </c>
      <c r="GF2004" s="2" t="s">
        <v>188</v>
      </c>
    </row>
    <row r="2005" spans="1:188" x14ac:dyDescent="0.7">
      <c r="A2005" s="2">
        <v>1996251</v>
      </c>
      <c r="B2005" s="2" t="s">
        <v>2191</v>
      </c>
      <c r="C2005" s="3">
        <v>41640</v>
      </c>
      <c r="D2005" s="2">
        <v>5</v>
      </c>
      <c r="E2005" s="2">
        <v>3</v>
      </c>
      <c r="F2005" s="2">
        <v>1</v>
      </c>
      <c r="G2005" s="2">
        <v>3</v>
      </c>
      <c r="H2005" s="2">
        <v>0</v>
      </c>
      <c r="I2005" s="2">
        <v>3</v>
      </c>
      <c r="J2005" s="2">
        <v>0</v>
      </c>
      <c r="K2005" s="2">
        <v>1</v>
      </c>
      <c r="L2005" s="2">
        <v>0</v>
      </c>
      <c r="M2005" s="2">
        <v>3</v>
      </c>
      <c r="N2005" s="2">
        <v>0</v>
      </c>
      <c r="O2005" s="2">
        <v>1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1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1</v>
      </c>
      <c r="AJ2005" s="2">
        <v>0</v>
      </c>
      <c r="AK2005" s="2">
        <v>0</v>
      </c>
      <c r="AL2005" s="2">
        <v>0</v>
      </c>
      <c r="AM2005" s="2">
        <v>0</v>
      </c>
      <c r="AN2005" s="2">
        <v>1</v>
      </c>
      <c r="AO2005" s="2">
        <v>0</v>
      </c>
      <c r="AP2005" s="2">
        <v>0</v>
      </c>
      <c r="AQ2005" s="2">
        <v>0</v>
      </c>
      <c r="AR2005" s="2">
        <v>1</v>
      </c>
      <c r="AS2005" s="2">
        <v>0</v>
      </c>
      <c r="AT2005" s="2">
        <v>0</v>
      </c>
      <c r="AU2005" s="2">
        <v>0</v>
      </c>
      <c r="AV2005" s="2">
        <v>1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110</v>
      </c>
      <c r="CG2005" s="2">
        <v>75</v>
      </c>
      <c r="CH2005" s="2">
        <v>0</v>
      </c>
      <c r="CI2005" s="2">
        <v>85</v>
      </c>
      <c r="CJ2005" s="2">
        <v>0</v>
      </c>
      <c r="CK2005" s="2">
        <v>25</v>
      </c>
      <c r="CL2005" s="2">
        <v>0</v>
      </c>
      <c r="CM2005" s="2">
        <v>0</v>
      </c>
      <c r="CN2005" s="2">
        <v>0</v>
      </c>
      <c r="CO2005" s="2">
        <v>85</v>
      </c>
      <c r="CP2005" s="2">
        <v>0</v>
      </c>
      <c r="CQ2005" s="2">
        <v>25</v>
      </c>
      <c r="CR2005" s="2">
        <v>0</v>
      </c>
      <c r="CS2005" s="2">
        <v>0</v>
      </c>
      <c r="CT2005" s="2">
        <v>0</v>
      </c>
      <c r="CU2005" s="2">
        <v>0</v>
      </c>
      <c r="CV2005" s="2">
        <v>0</v>
      </c>
      <c r="CW2005" s="2">
        <v>0</v>
      </c>
      <c r="CX2005" s="2">
        <v>0</v>
      </c>
      <c r="CY2005" s="2">
        <v>0</v>
      </c>
      <c r="CZ2005" s="2">
        <v>0</v>
      </c>
      <c r="DA2005" s="2">
        <v>0</v>
      </c>
      <c r="DB2005" s="2">
        <v>85</v>
      </c>
      <c r="DC2005" s="2">
        <v>0</v>
      </c>
      <c r="DD2005" s="2">
        <v>25</v>
      </c>
      <c r="DE2005" s="2">
        <v>0</v>
      </c>
      <c r="DF2005" s="2">
        <v>50</v>
      </c>
      <c r="DG2005" s="2">
        <v>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0</v>
      </c>
      <c r="DX2005" s="2">
        <v>0</v>
      </c>
      <c r="DY2005" s="2">
        <v>0</v>
      </c>
      <c r="DZ2005" s="2">
        <v>0</v>
      </c>
      <c r="EA2005" s="2">
        <v>0</v>
      </c>
      <c r="EB2005" s="2">
        <v>0</v>
      </c>
      <c r="EC2005" s="2">
        <v>0</v>
      </c>
      <c r="ED2005" s="2">
        <v>0</v>
      </c>
      <c r="EE2005" s="2">
        <v>0</v>
      </c>
      <c r="EF2005" s="2">
        <v>0</v>
      </c>
      <c r="EG2005" s="2">
        <v>0</v>
      </c>
      <c r="EH2005" s="2">
        <v>0</v>
      </c>
      <c r="EI2005" s="2">
        <v>0</v>
      </c>
      <c r="EJ2005" s="2">
        <v>0</v>
      </c>
      <c r="EK2005" s="2">
        <v>0</v>
      </c>
      <c r="EL2005" s="2">
        <v>0</v>
      </c>
      <c r="EM2005" s="2">
        <v>70</v>
      </c>
      <c r="EN2005" s="2">
        <v>0</v>
      </c>
      <c r="EO2005" s="2">
        <v>15</v>
      </c>
      <c r="EP2005" s="2">
        <v>0</v>
      </c>
      <c r="EQ2005" s="2">
        <v>0</v>
      </c>
      <c r="ER2005" s="2">
        <v>0</v>
      </c>
      <c r="ES2005" s="2">
        <v>0</v>
      </c>
      <c r="ET2005" s="2">
        <v>0</v>
      </c>
      <c r="EU2005" s="2">
        <v>0</v>
      </c>
      <c r="EV2005" s="2">
        <v>0</v>
      </c>
      <c r="EW2005" s="2">
        <v>0</v>
      </c>
      <c r="EX2005" s="2">
        <v>0</v>
      </c>
      <c r="EY2005" s="2">
        <v>0</v>
      </c>
      <c r="EZ2005" s="2">
        <v>0</v>
      </c>
      <c r="FA2005" s="2">
        <v>0</v>
      </c>
      <c r="FB2005" s="2">
        <v>0</v>
      </c>
      <c r="FC2005" s="2">
        <v>0</v>
      </c>
      <c r="FD2005" s="2">
        <v>0</v>
      </c>
      <c r="FE2005" s="2">
        <v>0</v>
      </c>
      <c r="FF2005" s="2">
        <v>25</v>
      </c>
      <c r="FG2005" s="2">
        <v>0</v>
      </c>
      <c r="FH2005" s="2">
        <v>0</v>
      </c>
      <c r="FI2005" s="2">
        <v>0</v>
      </c>
      <c r="FJ2005" s="2">
        <v>0</v>
      </c>
      <c r="FK2005" s="2">
        <v>0</v>
      </c>
      <c r="FL2005" s="2">
        <v>0</v>
      </c>
      <c r="FM2005" s="2">
        <v>0</v>
      </c>
      <c r="FN2005" s="2">
        <v>0</v>
      </c>
      <c r="FO2005" s="2">
        <v>0</v>
      </c>
      <c r="FP2005" s="2">
        <v>0</v>
      </c>
      <c r="FQ2005" s="2">
        <v>0</v>
      </c>
      <c r="FR2005" s="2">
        <v>0</v>
      </c>
      <c r="FS2005" s="2">
        <v>0</v>
      </c>
      <c r="FT2005" s="2">
        <v>0</v>
      </c>
      <c r="FU2005" s="2">
        <v>0</v>
      </c>
      <c r="FV2005" s="2">
        <v>0</v>
      </c>
      <c r="FW2005" s="2">
        <v>0</v>
      </c>
      <c r="FX2005" s="2">
        <v>0</v>
      </c>
      <c r="FY2005" s="2">
        <v>0</v>
      </c>
      <c r="FZ2005" s="2">
        <v>0</v>
      </c>
      <c r="GA2005" s="2">
        <v>0</v>
      </c>
      <c r="GB2005" s="2">
        <v>0</v>
      </c>
      <c r="GC2005" s="2">
        <v>0</v>
      </c>
      <c r="GD2005" s="2">
        <v>110</v>
      </c>
      <c r="GE2005" s="2">
        <v>4</v>
      </c>
      <c r="GF2005" s="2" t="s">
        <v>188</v>
      </c>
    </row>
    <row r="2006" spans="1:188" x14ac:dyDescent="0.7">
      <c r="A2006" s="2">
        <v>1996381</v>
      </c>
      <c r="B2006" s="2" t="s">
        <v>2192</v>
      </c>
      <c r="C2006" s="3">
        <v>41640</v>
      </c>
      <c r="D2006" s="2">
        <v>5</v>
      </c>
      <c r="E2006" s="2">
        <v>3</v>
      </c>
      <c r="F2006" s="2">
        <v>1</v>
      </c>
      <c r="G2006" s="2">
        <v>3</v>
      </c>
      <c r="H2006" s="2">
        <v>0</v>
      </c>
      <c r="I2006" s="2">
        <v>1</v>
      </c>
      <c r="J2006" s="2">
        <v>0</v>
      </c>
      <c r="K2006" s="2">
        <v>1</v>
      </c>
      <c r="L2006" s="2">
        <v>0</v>
      </c>
      <c r="M2006" s="2">
        <v>1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1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1</v>
      </c>
      <c r="AI2006" s="2">
        <v>1</v>
      </c>
      <c r="AJ2006" s="2">
        <v>0</v>
      </c>
      <c r="AK2006" s="2">
        <v>0</v>
      </c>
      <c r="AL2006" s="2">
        <v>0</v>
      </c>
      <c r="AM2006" s="2">
        <v>0</v>
      </c>
      <c r="AN2006" s="2">
        <v>1</v>
      </c>
      <c r="AO2006" s="2">
        <v>0</v>
      </c>
      <c r="AP2006" s="2">
        <v>0</v>
      </c>
      <c r="AQ2006" s="2">
        <v>0</v>
      </c>
      <c r="AR2006" s="2">
        <v>1</v>
      </c>
      <c r="AS2006" s="2">
        <v>0</v>
      </c>
      <c r="AT2006" s="2">
        <v>0</v>
      </c>
      <c r="AU2006" s="2">
        <v>0</v>
      </c>
      <c r="AV2006" s="2">
        <v>1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150</v>
      </c>
      <c r="CG2006" s="2">
        <v>200</v>
      </c>
      <c r="CH2006" s="2">
        <v>0</v>
      </c>
      <c r="CI2006" s="2">
        <v>50</v>
      </c>
      <c r="CJ2006" s="2">
        <v>0</v>
      </c>
      <c r="CK2006" s="2">
        <v>100</v>
      </c>
      <c r="CL2006" s="2">
        <v>0</v>
      </c>
      <c r="CM2006" s="2">
        <v>0</v>
      </c>
      <c r="CN2006" s="2">
        <v>0</v>
      </c>
      <c r="CO2006" s="2">
        <v>50</v>
      </c>
      <c r="CP2006" s="2">
        <v>0</v>
      </c>
      <c r="CQ2006" s="2">
        <v>100</v>
      </c>
      <c r="CR2006" s="2">
        <v>0</v>
      </c>
      <c r="CS2006" s="2">
        <v>0</v>
      </c>
      <c r="CT2006" s="2">
        <v>0</v>
      </c>
      <c r="CU2006" s="2">
        <v>0</v>
      </c>
      <c r="CV2006" s="2">
        <v>0</v>
      </c>
      <c r="CW2006" s="2">
        <v>0</v>
      </c>
      <c r="CX2006" s="2">
        <v>0</v>
      </c>
      <c r="CY2006" s="2">
        <v>0</v>
      </c>
      <c r="CZ2006" s="2">
        <v>0</v>
      </c>
      <c r="DA2006" s="2">
        <v>0</v>
      </c>
      <c r="DB2006" s="2">
        <v>50</v>
      </c>
      <c r="DC2006" s="2">
        <v>0</v>
      </c>
      <c r="DD2006" s="2">
        <v>100</v>
      </c>
      <c r="DE2006" s="2">
        <v>0</v>
      </c>
      <c r="DF2006" s="2">
        <v>100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0</v>
      </c>
      <c r="DW2006" s="2">
        <v>0</v>
      </c>
      <c r="DX2006" s="2">
        <v>0</v>
      </c>
      <c r="DY2006" s="2">
        <v>0</v>
      </c>
      <c r="DZ2006" s="2">
        <v>0</v>
      </c>
      <c r="EA2006" s="2">
        <v>0</v>
      </c>
      <c r="EB2006" s="2">
        <v>0</v>
      </c>
      <c r="EC2006" s="2">
        <v>0</v>
      </c>
      <c r="ED2006" s="2">
        <v>0</v>
      </c>
      <c r="EE2006" s="2">
        <v>0</v>
      </c>
      <c r="EF2006" s="2">
        <v>0</v>
      </c>
      <c r="EG2006" s="2">
        <v>0</v>
      </c>
      <c r="EH2006" s="2">
        <v>0</v>
      </c>
      <c r="EI2006" s="2">
        <v>50</v>
      </c>
      <c r="EJ2006" s="2">
        <v>0</v>
      </c>
      <c r="EK2006" s="2">
        <v>0</v>
      </c>
      <c r="EL2006" s="2">
        <v>0</v>
      </c>
      <c r="EM2006" s="2">
        <v>0</v>
      </c>
      <c r="EN2006" s="2">
        <v>0</v>
      </c>
      <c r="EO2006" s="2">
        <v>0</v>
      </c>
      <c r="EP2006" s="2">
        <v>0</v>
      </c>
      <c r="EQ2006" s="2">
        <v>0</v>
      </c>
      <c r="ER2006" s="2">
        <v>0</v>
      </c>
      <c r="ES2006" s="2">
        <v>0</v>
      </c>
      <c r="ET2006" s="2">
        <v>0</v>
      </c>
      <c r="EU2006" s="2">
        <v>0</v>
      </c>
      <c r="EV2006" s="2">
        <v>0</v>
      </c>
      <c r="EW2006" s="2">
        <v>0</v>
      </c>
      <c r="EX2006" s="2">
        <v>0</v>
      </c>
      <c r="EY2006" s="2">
        <v>0</v>
      </c>
      <c r="EZ2006" s="2">
        <v>0</v>
      </c>
      <c r="FA2006" s="2">
        <v>0</v>
      </c>
      <c r="FB2006" s="2">
        <v>0</v>
      </c>
      <c r="FC2006" s="2">
        <v>0</v>
      </c>
      <c r="FD2006" s="2">
        <v>0</v>
      </c>
      <c r="FE2006" s="2">
        <v>0</v>
      </c>
      <c r="FF2006" s="2">
        <v>0</v>
      </c>
      <c r="FG2006" s="2">
        <v>0</v>
      </c>
      <c r="FH2006" s="2">
        <v>0</v>
      </c>
      <c r="FI2006" s="2">
        <v>0</v>
      </c>
      <c r="FJ2006" s="2">
        <v>0</v>
      </c>
      <c r="FK2006" s="2">
        <v>0</v>
      </c>
      <c r="FL2006" s="2">
        <v>0</v>
      </c>
      <c r="FM2006" s="2">
        <v>0</v>
      </c>
      <c r="FN2006" s="2">
        <v>100</v>
      </c>
      <c r="FO2006" s="2">
        <v>0</v>
      </c>
      <c r="FP2006" s="2">
        <v>0</v>
      </c>
      <c r="FQ2006" s="2">
        <v>0</v>
      </c>
      <c r="FR2006" s="2">
        <v>0</v>
      </c>
      <c r="FS2006" s="2">
        <v>0</v>
      </c>
      <c r="FT2006" s="2">
        <v>0</v>
      </c>
      <c r="FU2006" s="2">
        <v>0</v>
      </c>
      <c r="FV2006" s="2">
        <v>0</v>
      </c>
      <c r="FW2006" s="2">
        <v>0</v>
      </c>
      <c r="FX2006" s="2">
        <v>0</v>
      </c>
      <c r="FY2006" s="2">
        <v>0</v>
      </c>
      <c r="FZ2006" s="2">
        <v>0</v>
      </c>
      <c r="GA2006" s="2">
        <v>0</v>
      </c>
      <c r="GB2006" s="2">
        <v>0</v>
      </c>
      <c r="GC2006" s="2">
        <v>0</v>
      </c>
      <c r="GD2006" s="2">
        <v>150</v>
      </c>
      <c r="GE2006" s="2">
        <v>2</v>
      </c>
      <c r="GF2006" s="2" t="s">
        <v>188</v>
      </c>
    </row>
    <row r="2007" spans="1:188" x14ac:dyDescent="0.7">
      <c r="A2007" s="2">
        <v>1997183</v>
      </c>
      <c r="B2007" s="2" t="s">
        <v>2193</v>
      </c>
      <c r="C2007" s="3">
        <v>41275</v>
      </c>
      <c r="D2007" s="2">
        <v>6</v>
      </c>
      <c r="E2007" s="2">
        <v>3</v>
      </c>
      <c r="F2007" s="2">
        <v>1</v>
      </c>
      <c r="G2007" s="2">
        <v>3</v>
      </c>
      <c r="H2007" s="2">
        <v>1</v>
      </c>
      <c r="I2007" s="2">
        <v>0</v>
      </c>
      <c r="J2007" s="2">
        <v>2</v>
      </c>
      <c r="K2007" s="2">
        <v>0</v>
      </c>
      <c r="L2007" s="2">
        <v>1</v>
      </c>
      <c r="M2007" s="2">
        <v>1</v>
      </c>
      <c r="N2007" s="2">
        <v>0</v>
      </c>
      <c r="O2007" s="2">
        <v>2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0</v>
      </c>
      <c r="AF2007" s="2">
        <v>0</v>
      </c>
      <c r="AG2007" s="2">
        <v>0</v>
      </c>
      <c r="AH2007" s="2">
        <v>1</v>
      </c>
      <c r="AI2007" s="2">
        <v>1</v>
      </c>
      <c r="AJ2007" s="2">
        <v>0</v>
      </c>
      <c r="AK2007" s="2">
        <v>0</v>
      </c>
      <c r="AL2007" s="2">
        <v>0</v>
      </c>
      <c r="AM2007" s="2">
        <v>0</v>
      </c>
      <c r="AN2007" s="2">
        <v>1</v>
      </c>
      <c r="AO2007" s="2">
        <v>0</v>
      </c>
      <c r="AP2007" s="2">
        <v>0</v>
      </c>
      <c r="AQ2007" s="2">
        <v>0</v>
      </c>
      <c r="AR2007" s="2">
        <v>1</v>
      </c>
      <c r="AS2007" s="2">
        <v>0</v>
      </c>
      <c r="AT2007" s="2">
        <v>0</v>
      </c>
      <c r="AU2007" s="2">
        <v>0</v>
      </c>
      <c r="AV2007" s="2">
        <v>1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1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200</v>
      </c>
      <c r="CG2007" s="2">
        <v>150</v>
      </c>
      <c r="CH2007" s="2">
        <v>50</v>
      </c>
      <c r="CI2007" s="2">
        <v>0</v>
      </c>
      <c r="CJ2007" s="2">
        <v>125</v>
      </c>
      <c r="CK2007" s="2">
        <v>0</v>
      </c>
      <c r="CL2007" s="2">
        <v>25</v>
      </c>
      <c r="CM2007" s="2">
        <v>0</v>
      </c>
      <c r="CN2007" s="2">
        <v>50</v>
      </c>
      <c r="CO2007" s="2">
        <v>0</v>
      </c>
      <c r="CP2007" s="2">
        <v>125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0</v>
      </c>
      <c r="CW2007" s="2">
        <v>0</v>
      </c>
      <c r="CX2007" s="2">
        <v>0</v>
      </c>
      <c r="CY2007" s="2">
        <v>0</v>
      </c>
      <c r="CZ2007" s="2">
        <v>0</v>
      </c>
      <c r="DA2007" s="2">
        <v>0</v>
      </c>
      <c r="DB2007" s="2">
        <v>50</v>
      </c>
      <c r="DC2007" s="2">
        <v>0</v>
      </c>
      <c r="DD2007" s="2">
        <v>125</v>
      </c>
      <c r="DE2007" s="2">
        <v>0</v>
      </c>
      <c r="DF2007" s="2">
        <v>25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">
        <v>0</v>
      </c>
      <c r="DX2007" s="2">
        <v>0</v>
      </c>
      <c r="DY2007" s="2">
        <v>0</v>
      </c>
      <c r="DZ2007" s="2">
        <v>0</v>
      </c>
      <c r="EA2007" s="2">
        <v>0</v>
      </c>
      <c r="EB2007" s="2">
        <v>50</v>
      </c>
      <c r="EC2007" s="2">
        <v>0</v>
      </c>
      <c r="ED2007" s="2">
        <v>0</v>
      </c>
      <c r="EE2007" s="2">
        <v>0</v>
      </c>
      <c r="EF2007" s="2">
        <v>0</v>
      </c>
      <c r="EG2007" s="2">
        <v>0</v>
      </c>
      <c r="EH2007" s="2">
        <v>0</v>
      </c>
      <c r="EI2007" s="2">
        <v>0</v>
      </c>
      <c r="EJ2007" s="2">
        <v>0</v>
      </c>
      <c r="EK2007" s="2">
        <v>0</v>
      </c>
      <c r="EL2007" s="2">
        <v>0</v>
      </c>
      <c r="EM2007" s="2">
        <v>0</v>
      </c>
      <c r="EN2007" s="2">
        <v>0</v>
      </c>
      <c r="EO2007" s="2">
        <v>0</v>
      </c>
      <c r="EP2007" s="2">
        <v>0</v>
      </c>
      <c r="EQ2007" s="2">
        <v>0</v>
      </c>
      <c r="ER2007" s="2">
        <v>0</v>
      </c>
      <c r="ES2007" s="2">
        <v>0</v>
      </c>
      <c r="ET2007" s="2">
        <v>0</v>
      </c>
      <c r="EU2007" s="2">
        <v>0</v>
      </c>
      <c r="EV2007" s="2">
        <v>0</v>
      </c>
      <c r="EW2007" s="2">
        <v>0</v>
      </c>
      <c r="EX2007" s="2">
        <v>0</v>
      </c>
      <c r="EY2007" s="2">
        <v>25</v>
      </c>
      <c r="EZ2007" s="2">
        <v>0</v>
      </c>
      <c r="FA2007" s="2">
        <v>100</v>
      </c>
      <c r="FB2007" s="2">
        <v>0</v>
      </c>
      <c r="FC2007" s="2">
        <v>0</v>
      </c>
      <c r="FD2007" s="2">
        <v>0</v>
      </c>
      <c r="FE2007" s="2">
        <v>0</v>
      </c>
      <c r="FF2007" s="2">
        <v>0</v>
      </c>
      <c r="FG2007" s="2">
        <v>0</v>
      </c>
      <c r="FH2007" s="2">
        <v>0</v>
      </c>
      <c r="FI2007" s="2">
        <v>0</v>
      </c>
      <c r="FJ2007" s="2">
        <v>0</v>
      </c>
      <c r="FK2007" s="2">
        <v>0</v>
      </c>
      <c r="FL2007" s="2">
        <v>0</v>
      </c>
      <c r="FM2007" s="2">
        <v>0</v>
      </c>
      <c r="FN2007" s="2">
        <v>0</v>
      </c>
      <c r="FO2007" s="2">
        <v>0</v>
      </c>
      <c r="FP2007" s="2">
        <v>0</v>
      </c>
      <c r="FQ2007" s="2">
        <v>0</v>
      </c>
      <c r="FR2007" s="2">
        <v>0</v>
      </c>
      <c r="FS2007" s="2">
        <v>0</v>
      </c>
      <c r="FT2007" s="2">
        <v>0</v>
      </c>
      <c r="FU2007" s="2">
        <v>0</v>
      </c>
      <c r="FV2007" s="2">
        <v>0</v>
      </c>
      <c r="FW2007" s="2">
        <v>0</v>
      </c>
      <c r="FX2007" s="2">
        <v>0</v>
      </c>
      <c r="FY2007" s="2">
        <v>0</v>
      </c>
      <c r="FZ2007" s="2">
        <v>0</v>
      </c>
      <c r="GA2007" s="2">
        <v>25</v>
      </c>
      <c r="GB2007" s="2">
        <v>0</v>
      </c>
      <c r="GC2007" s="2">
        <v>0</v>
      </c>
      <c r="GD2007" s="2">
        <v>200</v>
      </c>
      <c r="GE2007" s="2">
        <v>4</v>
      </c>
      <c r="GF2007" s="2" t="s">
        <v>188</v>
      </c>
    </row>
    <row r="2008" spans="1:188" x14ac:dyDescent="0.7">
      <c r="A2008" s="2">
        <v>1999058</v>
      </c>
      <c r="B2008" s="2" t="s">
        <v>2194</v>
      </c>
      <c r="C2008" s="3">
        <v>41275</v>
      </c>
      <c r="D2008" s="2">
        <v>6</v>
      </c>
      <c r="E2008" s="2">
        <v>3</v>
      </c>
      <c r="F2008" s="2">
        <v>1</v>
      </c>
      <c r="G2008" s="2">
        <v>3</v>
      </c>
      <c r="H2008" s="2">
        <v>1</v>
      </c>
      <c r="I2008" s="2">
        <v>0</v>
      </c>
      <c r="J2008" s="2">
        <v>1</v>
      </c>
      <c r="K2008" s="2">
        <v>0</v>
      </c>
      <c r="L2008" s="2">
        <v>1</v>
      </c>
      <c r="M2008" s="2">
        <v>1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1</v>
      </c>
      <c r="AE2008" s="2">
        <v>0</v>
      </c>
      <c r="AF2008" s="2">
        <v>0</v>
      </c>
      <c r="AG2008" s="2">
        <v>0</v>
      </c>
      <c r="AH2008" s="2">
        <v>1</v>
      </c>
      <c r="AI2008" s="2">
        <v>1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>
        <v>0</v>
      </c>
      <c r="AP2008" s="2">
        <v>0</v>
      </c>
      <c r="AQ2008" s="2">
        <v>0</v>
      </c>
      <c r="AR2008" s="2">
        <v>1</v>
      </c>
      <c r="AS2008" s="2">
        <v>0</v>
      </c>
      <c r="AT2008" s="2">
        <v>0</v>
      </c>
      <c r="AU2008" s="2">
        <v>0</v>
      </c>
      <c r="AV2008" s="2">
        <v>1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1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400</v>
      </c>
      <c r="CG2008" s="2">
        <v>350</v>
      </c>
      <c r="CH2008" s="2">
        <v>50</v>
      </c>
      <c r="CI2008" s="2">
        <v>0</v>
      </c>
      <c r="CJ2008" s="2">
        <v>150</v>
      </c>
      <c r="CK2008" s="2">
        <v>0</v>
      </c>
      <c r="CL2008" s="2">
        <v>200</v>
      </c>
      <c r="CM2008" s="2">
        <v>0</v>
      </c>
      <c r="CN2008" s="2">
        <v>50</v>
      </c>
      <c r="CO2008" s="2">
        <v>0</v>
      </c>
      <c r="CP2008" s="2">
        <v>150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0</v>
      </c>
      <c r="CW2008" s="2">
        <v>0</v>
      </c>
      <c r="CX2008" s="2">
        <v>0</v>
      </c>
      <c r="CY2008" s="2">
        <v>0</v>
      </c>
      <c r="CZ2008" s="2">
        <v>0</v>
      </c>
      <c r="DA2008" s="2">
        <v>0</v>
      </c>
      <c r="DB2008" s="2">
        <v>50</v>
      </c>
      <c r="DC2008" s="2">
        <v>0</v>
      </c>
      <c r="DD2008" s="2">
        <v>150</v>
      </c>
      <c r="DE2008" s="2">
        <v>0</v>
      </c>
      <c r="DF2008" s="2">
        <v>200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">
        <v>0</v>
      </c>
      <c r="DX2008" s="2">
        <v>0</v>
      </c>
      <c r="DY2008" s="2">
        <v>0</v>
      </c>
      <c r="DZ2008" s="2">
        <v>0</v>
      </c>
      <c r="EA2008" s="2">
        <v>0</v>
      </c>
      <c r="EB2008" s="2">
        <v>0</v>
      </c>
      <c r="EC2008" s="2">
        <v>0</v>
      </c>
      <c r="ED2008" s="2">
        <v>0</v>
      </c>
      <c r="EE2008" s="2">
        <v>0</v>
      </c>
      <c r="EF2008" s="2">
        <v>50</v>
      </c>
      <c r="EG2008" s="2">
        <v>0</v>
      </c>
      <c r="EH2008" s="2">
        <v>0</v>
      </c>
      <c r="EI2008" s="2">
        <v>0</v>
      </c>
      <c r="EJ2008" s="2">
        <v>0</v>
      </c>
      <c r="EK2008" s="2">
        <v>0</v>
      </c>
      <c r="EL2008" s="2">
        <v>0</v>
      </c>
      <c r="EM2008" s="2">
        <v>0</v>
      </c>
      <c r="EN2008" s="2">
        <v>0</v>
      </c>
      <c r="EO2008" s="2">
        <v>0</v>
      </c>
      <c r="EP2008" s="2">
        <v>0</v>
      </c>
      <c r="EQ2008" s="2">
        <v>0</v>
      </c>
      <c r="ER2008" s="2">
        <v>0</v>
      </c>
      <c r="ES2008" s="2">
        <v>0</v>
      </c>
      <c r="ET2008" s="2">
        <v>0</v>
      </c>
      <c r="EU2008" s="2">
        <v>0</v>
      </c>
      <c r="EV2008" s="2">
        <v>0</v>
      </c>
      <c r="EW2008" s="2">
        <v>0</v>
      </c>
      <c r="EX2008" s="2">
        <v>0</v>
      </c>
      <c r="EY2008" s="2">
        <v>0</v>
      </c>
      <c r="EZ2008" s="2">
        <v>0</v>
      </c>
      <c r="FA2008" s="2">
        <v>0</v>
      </c>
      <c r="FB2008" s="2">
        <v>150</v>
      </c>
      <c r="FC2008" s="2">
        <v>0</v>
      </c>
      <c r="FD2008" s="2">
        <v>0</v>
      </c>
      <c r="FE2008" s="2">
        <v>0</v>
      </c>
      <c r="FF2008" s="2">
        <v>0</v>
      </c>
      <c r="FG2008" s="2">
        <v>0</v>
      </c>
      <c r="FH2008" s="2">
        <v>0</v>
      </c>
      <c r="FI2008" s="2">
        <v>0</v>
      </c>
      <c r="FJ2008" s="2">
        <v>0</v>
      </c>
      <c r="FK2008" s="2">
        <v>0</v>
      </c>
      <c r="FL2008" s="2">
        <v>0</v>
      </c>
      <c r="FM2008" s="2">
        <v>0</v>
      </c>
      <c r="FN2008" s="2">
        <v>0</v>
      </c>
      <c r="FO2008" s="2">
        <v>0</v>
      </c>
      <c r="FP2008" s="2">
        <v>0</v>
      </c>
      <c r="FQ2008" s="2">
        <v>0</v>
      </c>
      <c r="FR2008" s="2">
        <v>0</v>
      </c>
      <c r="FS2008" s="2">
        <v>0</v>
      </c>
      <c r="FT2008" s="2">
        <v>0</v>
      </c>
      <c r="FU2008" s="2">
        <v>0</v>
      </c>
      <c r="FV2008" s="2">
        <v>0</v>
      </c>
      <c r="FW2008" s="2">
        <v>0</v>
      </c>
      <c r="FX2008" s="2">
        <v>0</v>
      </c>
      <c r="FY2008" s="2">
        <v>0</v>
      </c>
      <c r="FZ2008" s="2">
        <v>0</v>
      </c>
      <c r="GA2008" s="2">
        <v>200</v>
      </c>
      <c r="GB2008" s="2">
        <v>0</v>
      </c>
      <c r="GC2008" s="2">
        <v>0</v>
      </c>
      <c r="GD2008" s="2">
        <v>400</v>
      </c>
      <c r="GE2008" s="2">
        <v>3</v>
      </c>
      <c r="GF2008" s="2" t="s">
        <v>188</v>
      </c>
    </row>
    <row r="2009" spans="1:188" x14ac:dyDescent="0.7">
      <c r="A2009" s="2">
        <v>2000005</v>
      </c>
      <c r="B2009" s="2" t="s">
        <v>2195</v>
      </c>
      <c r="C2009" s="3">
        <v>41275</v>
      </c>
      <c r="D2009" s="2">
        <v>6</v>
      </c>
      <c r="E2009" s="2">
        <v>4</v>
      </c>
      <c r="F2009" s="2">
        <v>2</v>
      </c>
      <c r="G2009" s="2">
        <v>4</v>
      </c>
      <c r="H2009" s="2">
        <v>1</v>
      </c>
      <c r="I2009" s="2">
        <v>0</v>
      </c>
      <c r="J2009" s="2">
        <v>3</v>
      </c>
      <c r="K2009" s="2">
        <v>0</v>
      </c>
      <c r="L2009" s="2">
        <v>2</v>
      </c>
      <c r="M2009" s="2">
        <v>1</v>
      </c>
      <c r="N2009" s="2">
        <v>0</v>
      </c>
      <c r="O2009" s="2">
        <v>3</v>
      </c>
      <c r="P2009" s="2">
        <v>0</v>
      </c>
      <c r="Q2009" s="2">
        <v>2</v>
      </c>
      <c r="R2009" s="2">
        <v>0</v>
      </c>
      <c r="S2009" s="2">
        <v>0</v>
      </c>
      <c r="T2009" s="2">
        <v>0</v>
      </c>
      <c r="U2009" s="2">
        <v>0</v>
      </c>
      <c r="V2009" s="2">
        <v>1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</v>
      </c>
      <c r="AI2009" s="2">
        <v>1</v>
      </c>
      <c r="AJ2009" s="2">
        <v>0</v>
      </c>
      <c r="AK2009" s="2">
        <v>0</v>
      </c>
      <c r="AL2009" s="2">
        <v>0</v>
      </c>
      <c r="AM2009" s="2">
        <v>0</v>
      </c>
      <c r="AN2009" s="2">
        <v>1</v>
      </c>
      <c r="AO2009" s="2">
        <v>0</v>
      </c>
      <c r="AP2009" s="2">
        <v>0</v>
      </c>
      <c r="AQ2009" s="2">
        <v>0</v>
      </c>
      <c r="AR2009" s="2">
        <v>1</v>
      </c>
      <c r="AS2009" s="2">
        <v>0</v>
      </c>
      <c r="AT2009" s="2">
        <v>0</v>
      </c>
      <c r="AU2009" s="2">
        <v>0</v>
      </c>
      <c r="AV2009" s="2">
        <v>1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1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105</v>
      </c>
      <c r="CG2009" s="2">
        <v>115</v>
      </c>
      <c r="CH2009" s="2">
        <v>25</v>
      </c>
      <c r="CI2009" s="2">
        <v>0</v>
      </c>
      <c r="CJ2009" s="2">
        <v>80</v>
      </c>
      <c r="CK2009" s="2">
        <v>0</v>
      </c>
      <c r="CL2009" s="2">
        <v>35</v>
      </c>
      <c r="CM2009" s="2">
        <v>0</v>
      </c>
      <c r="CN2009" s="2">
        <v>25</v>
      </c>
      <c r="CO2009" s="2">
        <v>0</v>
      </c>
      <c r="CP2009" s="2">
        <v>80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0</v>
      </c>
      <c r="CW2009" s="2">
        <v>0</v>
      </c>
      <c r="CX2009" s="2">
        <v>0</v>
      </c>
      <c r="CY2009" s="2">
        <v>0</v>
      </c>
      <c r="CZ2009" s="2">
        <v>0</v>
      </c>
      <c r="DA2009" s="2">
        <v>0</v>
      </c>
      <c r="DB2009" s="2">
        <v>25</v>
      </c>
      <c r="DC2009" s="2">
        <v>0</v>
      </c>
      <c r="DD2009" s="2">
        <v>80</v>
      </c>
      <c r="DE2009" s="2">
        <v>0</v>
      </c>
      <c r="DF2009" s="2">
        <v>35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">
        <v>0</v>
      </c>
      <c r="DX2009" s="2">
        <v>25</v>
      </c>
      <c r="DY2009" s="2">
        <v>0</v>
      </c>
      <c r="DZ2009" s="2">
        <v>0</v>
      </c>
      <c r="EA2009" s="2">
        <v>0</v>
      </c>
      <c r="EB2009" s="2">
        <v>0</v>
      </c>
      <c r="EC2009" s="2">
        <v>0</v>
      </c>
      <c r="ED2009" s="2">
        <v>0</v>
      </c>
      <c r="EE2009" s="2">
        <v>0</v>
      </c>
      <c r="EF2009" s="2">
        <v>0</v>
      </c>
      <c r="EG2009" s="2">
        <v>0</v>
      </c>
      <c r="EH2009" s="2">
        <v>0</v>
      </c>
      <c r="EI2009" s="2">
        <v>0</v>
      </c>
      <c r="EJ2009" s="2">
        <v>0</v>
      </c>
      <c r="EK2009" s="2">
        <v>0</v>
      </c>
      <c r="EL2009" s="2">
        <v>0</v>
      </c>
      <c r="EM2009" s="2">
        <v>0</v>
      </c>
      <c r="EN2009" s="2">
        <v>0</v>
      </c>
      <c r="EO2009" s="2">
        <v>0</v>
      </c>
      <c r="EP2009" s="2">
        <v>0</v>
      </c>
      <c r="EQ2009" s="2">
        <v>0</v>
      </c>
      <c r="ER2009" s="2">
        <v>0</v>
      </c>
      <c r="ES2009" s="2">
        <v>0</v>
      </c>
      <c r="ET2009" s="2">
        <v>0</v>
      </c>
      <c r="EU2009" s="2">
        <v>0</v>
      </c>
      <c r="EV2009" s="2">
        <v>0</v>
      </c>
      <c r="EW2009" s="2">
        <v>0</v>
      </c>
      <c r="EX2009" s="2">
        <v>0</v>
      </c>
      <c r="EY2009" s="2">
        <v>0</v>
      </c>
      <c r="EZ2009" s="2">
        <v>0</v>
      </c>
      <c r="FA2009" s="2">
        <v>0</v>
      </c>
      <c r="FB2009" s="2">
        <v>60</v>
      </c>
      <c r="FC2009" s="2">
        <v>0</v>
      </c>
      <c r="FD2009" s="2">
        <v>0</v>
      </c>
      <c r="FE2009" s="2">
        <v>20</v>
      </c>
      <c r="FF2009" s="2">
        <v>0</v>
      </c>
      <c r="FG2009" s="2">
        <v>0</v>
      </c>
      <c r="FH2009" s="2">
        <v>0</v>
      </c>
      <c r="FI2009" s="2">
        <v>0</v>
      </c>
      <c r="FJ2009" s="2">
        <v>0</v>
      </c>
      <c r="FK2009" s="2">
        <v>0</v>
      </c>
      <c r="FL2009" s="2">
        <v>0</v>
      </c>
      <c r="FM2009" s="2">
        <v>0</v>
      </c>
      <c r="FN2009" s="2">
        <v>0</v>
      </c>
      <c r="FO2009" s="2">
        <v>0</v>
      </c>
      <c r="FP2009" s="2">
        <v>0</v>
      </c>
      <c r="FQ2009" s="2">
        <v>0</v>
      </c>
      <c r="FR2009" s="2">
        <v>0</v>
      </c>
      <c r="FS2009" s="2">
        <v>0</v>
      </c>
      <c r="FT2009" s="2">
        <v>25</v>
      </c>
      <c r="FU2009" s="2">
        <v>10</v>
      </c>
      <c r="FV2009" s="2">
        <v>0</v>
      </c>
      <c r="FW2009" s="2">
        <v>0</v>
      </c>
      <c r="FX2009" s="2">
        <v>0</v>
      </c>
      <c r="FY2009" s="2">
        <v>0</v>
      </c>
      <c r="FZ2009" s="2">
        <v>0</v>
      </c>
      <c r="GA2009" s="2">
        <v>0</v>
      </c>
      <c r="GB2009" s="2">
        <v>0</v>
      </c>
      <c r="GC2009" s="2">
        <v>0</v>
      </c>
      <c r="GD2009" s="2">
        <v>140</v>
      </c>
      <c r="GE2009" s="2">
        <v>6</v>
      </c>
      <c r="GF2009" s="2" t="s">
        <v>188</v>
      </c>
    </row>
    <row r="2010" spans="1:188" x14ac:dyDescent="0.7">
      <c r="A2010" s="2">
        <v>2000424</v>
      </c>
      <c r="B2010" s="2" t="s">
        <v>2196</v>
      </c>
      <c r="C2010" s="3">
        <v>41275</v>
      </c>
      <c r="D2010" s="2">
        <v>6</v>
      </c>
      <c r="E2010" s="2">
        <v>3</v>
      </c>
      <c r="F2010" s="2">
        <v>1</v>
      </c>
      <c r="G2010" s="2">
        <v>3</v>
      </c>
      <c r="H2010" s="2">
        <v>1</v>
      </c>
      <c r="I2010" s="2">
        <v>0</v>
      </c>
      <c r="J2010" s="2">
        <v>1</v>
      </c>
      <c r="K2010" s="2">
        <v>0</v>
      </c>
      <c r="L2010" s="2">
        <v>1</v>
      </c>
      <c r="M2010" s="2">
        <v>1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0</v>
      </c>
      <c r="AG2010" s="2">
        <v>0</v>
      </c>
      <c r="AH2010" s="2">
        <v>1</v>
      </c>
      <c r="AI2010" s="2">
        <v>1</v>
      </c>
      <c r="AJ2010" s="2">
        <v>0</v>
      </c>
      <c r="AK2010" s="2">
        <v>0</v>
      </c>
      <c r="AL2010" s="2">
        <v>0</v>
      </c>
      <c r="AM2010" s="2">
        <v>0</v>
      </c>
      <c r="AN2010" s="2">
        <v>1</v>
      </c>
      <c r="AO2010" s="2">
        <v>0</v>
      </c>
      <c r="AP2010" s="2">
        <v>0</v>
      </c>
      <c r="AQ2010" s="2">
        <v>0</v>
      </c>
      <c r="AR2010" s="2">
        <v>1</v>
      </c>
      <c r="AS2010" s="2">
        <v>0</v>
      </c>
      <c r="AT2010" s="2">
        <v>0</v>
      </c>
      <c r="AU2010" s="2">
        <v>0</v>
      </c>
      <c r="AV2010" s="2">
        <v>1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1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55</v>
      </c>
      <c r="CG2010" s="2">
        <v>35</v>
      </c>
      <c r="CH2010" s="2">
        <v>20</v>
      </c>
      <c r="CI2010" s="2">
        <v>0</v>
      </c>
      <c r="CJ2010" s="2">
        <v>25</v>
      </c>
      <c r="CK2010" s="2">
        <v>0</v>
      </c>
      <c r="CL2010" s="2">
        <v>10</v>
      </c>
      <c r="CM2010" s="2">
        <v>0</v>
      </c>
      <c r="CN2010" s="2">
        <v>20</v>
      </c>
      <c r="CO2010" s="2">
        <v>0</v>
      </c>
      <c r="CP2010" s="2">
        <v>25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0</v>
      </c>
      <c r="CW2010" s="2">
        <v>0</v>
      </c>
      <c r="CX2010" s="2">
        <v>0</v>
      </c>
      <c r="CY2010" s="2">
        <v>0</v>
      </c>
      <c r="CZ2010" s="2">
        <v>0</v>
      </c>
      <c r="DA2010" s="2">
        <v>0</v>
      </c>
      <c r="DB2010" s="2">
        <v>20</v>
      </c>
      <c r="DC2010" s="2">
        <v>0</v>
      </c>
      <c r="DD2010" s="2">
        <v>25</v>
      </c>
      <c r="DE2010" s="2">
        <v>0</v>
      </c>
      <c r="DF2010" s="2">
        <v>10</v>
      </c>
      <c r="DG2010" s="2">
        <v>0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">
        <v>0</v>
      </c>
      <c r="DX2010" s="2">
        <v>0</v>
      </c>
      <c r="DY2010" s="2">
        <v>0</v>
      </c>
      <c r="DZ2010" s="2">
        <v>0</v>
      </c>
      <c r="EA2010" s="2">
        <v>0</v>
      </c>
      <c r="EB2010" s="2">
        <v>0</v>
      </c>
      <c r="EC2010" s="2">
        <v>0</v>
      </c>
      <c r="ED2010" s="2">
        <v>20</v>
      </c>
      <c r="EE2010" s="2">
        <v>0</v>
      </c>
      <c r="EF2010" s="2">
        <v>0</v>
      </c>
      <c r="EG2010" s="2">
        <v>0</v>
      </c>
      <c r="EH2010" s="2">
        <v>0</v>
      </c>
      <c r="EI2010" s="2">
        <v>0</v>
      </c>
      <c r="EJ2010" s="2">
        <v>0</v>
      </c>
      <c r="EK2010" s="2">
        <v>0</v>
      </c>
      <c r="EL2010" s="2">
        <v>0</v>
      </c>
      <c r="EM2010" s="2">
        <v>0</v>
      </c>
      <c r="EN2010" s="2">
        <v>0</v>
      </c>
      <c r="EO2010" s="2">
        <v>0</v>
      </c>
      <c r="EP2010" s="2">
        <v>0</v>
      </c>
      <c r="EQ2010" s="2">
        <v>0</v>
      </c>
      <c r="ER2010" s="2">
        <v>0</v>
      </c>
      <c r="ES2010" s="2">
        <v>0</v>
      </c>
      <c r="ET2010" s="2">
        <v>0</v>
      </c>
      <c r="EU2010" s="2">
        <v>0</v>
      </c>
      <c r="EV2010" s="2">
        <v>25</v>
      </c>
      <c r="EW2010" s="2">
        <v>0</v>
      </c>
      <c r="EX2010" s="2">
        <v>0</v>
      </c>
      <c r="EY2010" s="2">
        <v>0</v>
      </c>
      <c r="EZ2010" s="2">
        <v>0</v>
      </c>
      <c r="FA2010" s="2">
        <v>0</v>
      </c>
      <c r="FB2010" s="2">
        <v>0</v>
      </c>
      <c r="FC2010" s="2">
        <v>0</v>
      </c>
      <c r="FD2010" s="2">
        <v>0</v>
      </c>
      <c r="FE2010" s="2">
        <v>0</v>
      </c>
      <c r="FF2010" s="2">
        <v>0</v>
      </c>
      <c r="FG2010" s="2">
        <v>0</v>
      </c>
      <c r="FH2010" s="2">
        <v>0</v>
      </c>
      <c r="FI2010" s="2">
        <v>0</v>
      </c>
      <c r="FJ2010" s="2">
        <v>0</v>
      </c>
      <c r="FK2010" s="2">
        <v>0</v>
      </c>
      <c r="FL2010" s="2">
        <v>0</v>
      </c>
      <c r="FM2010" s="2">
        <v>0</v>
      </c>
      <c r="FN2010" s="2">
        <v>0</v>
      </c>
      <c r="FO2010" s="2">
        <v>0</v>
      </c>
      <c r="FP2010" s="2">
        <v>0</v>
      </c>
      <c r="FQ2010" s="2">
        <v>0</v>
      </c>
      <c r="FR2010" s="2">
        <v>0</v>
      </c>
      <c r="FS2010" s="2">
        <v>0</v>
      </c>
      <c r="FT2010" s="2">
        <v>0</v>
      </c>
      <c r="FU2010" s="2">
        <v>0</v>
      </c>
      <c r="FV2010" s="2">
        <v>0</v>
      </c>
      <c r="FW2010" s="2">
        <v>0</v>
      </c>
      <c r="FX2010" s="2">
        <v>0</v>
      </c>
      <c r="FY2010" s="2">
        <v>0</v>
      </c>
      <c r="FZ2010" s="2">
        <v>10</v>
      </c>
      <c r="GA2010" s="2">
        <v>0</v>
      </c>
      <c r="GB2010" s="2">
        <v>0</v>
      </c>
      <c r="GC2010" s="2">
        <v>0</v>
      </c>
      <c r="GD2010" s="2">
        <v>55</v>
      </c>
      <c r="GE2010" s="2">
        <v>3</v>
      </c>
      <c r="GF2010" s="2" t="s">
        <v>188</v>
      </c>
    </row>
    <row r="2011" spans="1:188" x14ac:dyDescent="0.7">
      <c r="A2011" s="2">
        <v>2000467</v>
      </c>
      <c r="B2011" s="2" t="s">
        <v>2197</v>
      </c>
      <c r="C2011" s="3">
        <v>41275</v>
      </c>
      <c r="D2011" s="2">
        <v>6</v>
      </c>
      <c r="E2011" s="2">
        <v>4</v>
      </c>
      <c r="F2011" s="2">
        <v>2</v>
      </c>
      <c r="G2011" s="2">
        <v>4</v>
      </c>
      <c r="H2011" s="2">
        <v>2</v>
      </c>
      <c r="I2011" s="2">
        <v>0</v>
      </c>
      <c r="J2011" s="2">
        <v>1</v>
      </c>
      <c r="K2011" s="2">
        <v>0</v>
      </c>
      <c r="L2011" s="2">
        <v>1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1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0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0</v>
      </c>
      <c r="AV2011" s="2">
        <v>1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1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250</v>
      </c>
      <c r="CG2011" s="2">
        <v>100</v>
      </c>
      <c r="CH2011" s="2">
        <v>200</v>
      </c>
      <c r="CI2011" s="2">
        <v>0</v>
      </c>
      <c r="CJ2011" s="2">
        <v>50</v>
      </c>
      <c r="CK2011" s="2">
        <v>0</v>
      </c>
      <c r="CL2011" s="2">
        <v>50</v>
      </c>
      <c r="CM2011" s="2">
        <v>0</v>
      </c>
      <c r="CN2011" s="2">
        <v>200</v>
      </c>
      <c r="CO2011" s="2">
        <v>0</v>
      </c>
      <c r="CP2011" s="2">
        <v>50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0</v>
      </c>
      <c r="CW2011" s="2">
        <v>0</v>
      </c>
      <c r="CX2011" s="2">
        <v>0</v>
      </c>
      <c r="CY2011" s="2">
        <v>0</v>
      </c>
      <c r="CZ2011" s="2">
        <v>0</v>
      </c>
      <c r="DA2011" s="2">
        <v>0</v>
      </c>
      <c r="DB2011" s="2">
        <v>200</v>
      </c>
      <c r="DC2011" s="2">
        <v>0</v>
      </c>
      <c r="DD2011" s="2">
        <v>50</v>
      </c>
      <c r="DE2011" s="2">
        <v>0</v>
      </c>
      <c r="DF2011" s="2">
        <v>50</v>
      </c>
      <c r="DG2011" s="2">
        <v>0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">
        <v>0</v>
      </c>
      <c r="DX2011" s="2">
        <v>0</v>
      </c>
      <c r="DY2011" s="2">
        <v>0</v>
      </c>
      <c r="DZ2011" s="2">
        <v>0</v>
      </c>
      <c r="EA2011" s="2">
        <v>0</v>
      </c>
      <c r="EB2011" s="2">
        <v>0</v>
      </c>
      <c r="EC2011" s="2">
        <v>200</v>
      </c>
      <c r="ED2011" s="2">
        <v>0</v>
      </c>
      <c r="EE2011" s="2">
        <v>0</v>
      </c>
      <c r="EF2011" s="2">
        <v>0</v>
      </c>
      <c r="EG2011" s="2">
        <v>0</v>
      </c>
      <c r="EH2011" s="2">
        <v>0</v>
      </c>
      <c r="EI2011" s="2">
        <v>0</v>
      </c>
      <c r="EJ2011" s="2">
        <v>0</v>
      </c>
      <c r="EK2011" s="2">
        <v>0</v>
      </c>
      <c r="EL2011" s="2">
        <v>0</v>
      </c>
      <c r="EM2011" s="2">
        <v>0</v>
      </c>
      <c r="EN2011" s="2">
        <v>0</v>
      </c>
      <c r="EO2011" s="2">
        <v>0</v>
      </c>
      <c r="EP2011" s="2">
        <v>0</v>
      </c>
      <c r="EQ2011" s="2">
        <v>0</v>
      </c>
      <c r="ER2011" s="2">
        <v>0</v>
      </c>
      <c r="ES2011" s="2">
        <v>0</v>
      </c>
      <c r="ET2011" s="2">
        <v>0</v>
      </c>
      <c r="EU2011" s="2">
        <v>0</v>
      </c>
      <c r="EV2011" s="2">
        <v>0</v>
      </c>
      <c r="EW2011" s="2">
        <v>0</v>
      </c>
      <c r="EX2011" s="2">
        <v>0</v>
      </c>
      <c r="EY2011" s="2">
        <v>0</v>
      </c>
      <c r="EZ2011" s="2">
        <v>0</v>
      </c>
      <c r="FA2011" s="2">
        <v>50</v>
      </c>
      <c r="FB2011" s="2">
        <v>0</v>
      </c>
      <c r="FC2011" s="2">
        <v>0</v>
      </c>
      <c r="FD2011" s="2">
        <v>0</v>
      </c>
      <c r="FE2011" s="2">
        <v>0</v>
      </c>
      <c r="FF2011" s="2">
        <v>0</v>
      </c>
      <c r="FG2011" s="2">
        <v>0</v>
      </c>
      <c r="FH2011" s="2">
        <v>0</v>
      </c>
      <c r="FI2011" s="2">
        <v>0</v>
      </c>
      <c r="FJ2011" s="2">
        <v>0</v>
      </c>
      <c r="FK2011" s="2">
        <v>0</v>
      </c>
      <c r="FL2011" s="2">
        <v>0</v>
      </c>
      <c r="FM2011" s="2">
        <v>0</v>
      </c>
      <c r="FN2011" s="2">
        <v>0</v>
      </c>
      <c r="FO2011" s="2">
        <v>0</v>
      </c>
      <c r="FP2011" s="2">
        <v>0</v>
      </c>
      <c r="FQ2011" s="2">
        <v>0</v>
      </c>
      <c r="FR2011" s="2">
        <v>0</v>
      </c>
      <c r="FS2011" s="2">
        <v>0</v>
      </c>
      <c r="FT2011" s="2">
        <v>0</v>
      </c>
      <c r="FU2011" s="2">
        <v>50</v>
      </c>
      <c r="FV2011" s="2">
        <v>0</v>
      </c>
      <c r="FW2011" s="2">
        <v>0</v>
      </c>
      <c r="FX2011" s="2">
        <v>0</v>
      </c>
      <c r="FY2011" s="2">
        <v>0</v>
      </c>
      <c r="FZ2011" s="2">
        <v>0</v>
      </c>
      <c r="GA2011" s="2">
        <v>0</v>
      </c>
      <c r="GB2011" s="2">
        <v>0</v>
      </c>
      <c r="GC2011" s="2">
        <v>0</v>
      </c>
      <c r="GD2011" s="2">
        <v>300</v>
      </c>
      <c r="GE2011" s="2">
        <v>4</v>
      </c>
      <c r="GF2011" s="2" t="s">
        <v>188</v>
      </c>
    </row>
    <row r="2012" spans="1:188" x14ac:dyDescent="0.7">
      <c r="A2012" s="2">
        <v>2000883</v>
      </c>
      <c r="B2012" s="2" t="s">
        <v>2198</v>
      </c>
      <c r="C2012" s="3">
        <v>41275</v>
      </c>
      <c r="D2012" s="2">
        <v>6</v>
      </c>
      <c r="E2012" s="2">
        <v>3</v>
      </c>
      <c r="F2012" s="2">
        <v>1</v>
      </c>
      <c r="G2012" s="2">
        <v>3</v>
      </c>
      <c r="H2012" s="2">
        <v>4</v>
      </c>
      <c r="I2012" s="2">
        <v>0</v>
      </c>
      <c r="J2012" s="2">
        <v>3</v>
      </c>
      <c r="K2012" s="2">
        <v>0</v>
      </c>
      <c r="L2012" s="2">
        <v>1</v>
      </c>
      <c r="M2012" s="2">
        <v>4</v>
      </c>
      <c r="N2012" s="2">
        <v>0</v>
      </c>
      <c r="O2012" s="2">
        <v>3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1</v>
      </c>
      <c r="AE2012" s="2">
        <v>0</v>
      </c>
      <c r="AF2012" s="2">
        <v>0</v>
      </c>
      <c r="AG2012" s="2">
        <v>0</v>
      </c>
      <c r="AH2012" s="2">
        <v>1</v>
      </c>
      <c r="AI2012" s="2">
        <v>1</v>
      </c>
      <c r="AJ2012" s="2">
        <v>0</v>
      </c>
      <c r="AK2012" s="2">
        <v>0</v>
      </c>
      <c r="AL2012" s="2">
        <v>0</v>
      </c>
      <c r="AM2012" s="2">
        <v>0</v>
      </c>
      <c r="AN2012" s="2">
        <v>1</v>
      </c>
      <c r="AO2012" s="2">
        <v>0</v>
      </c>
      <c r="AP2012" s="2">
        <v>0</v>
      </c>
      <c r="AQ2012" s="2">
        <v>0</v>
      </c>
      <c r="AR2012" s="2">
        <v>1</v>
      </c>
      <c r="AS2012" s="2">
        <v>0</v>
      </c>
      <c r="AT2012" s="2">
        <v>0</v>
      </c>
      <c r="AU2012" s="2">
        <v>0</v>
      </c>
      <c r="AV2012" s="2">
        <v>1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1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345</v>
      </c>
      <c r="CG2012" s="2">
        <v>160</v>
      </c>
      <c r="CH2012" s="2">
        <v>185</v>
      </c>
      <c r="CI2012" s="2">
        <v>0</v>
      </c>
      <c r="CJ2012" s="2">
        <v>140</v>
      </c>
      <c r="CK2012" s="2">
        <v>0</v>
      </c>
      <c r="CL2012" s="2">
        <v>20</v>
      </c>
      <c r="CM2012" s="2">
        <v>0</v>
      </c>
      <c r="CN2012" s="2">
        <v>185</v>
      </c>
      <c r="CO2012" s="2">
        <v>0</v>
      </c>
      <c r="CP2012" s="2">
        <v>140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0</v>
      </c>
      <c r="CW2012" s="2">
        <v>0</v>
      </c>
      <c r="CX2012" s="2">
        <v>0</v>
      </c>
      <c r="CY2012" s="2">
        <v>0</v>
      </c>
      <c r="CZ2012" s="2">
        <v>0</v>
      </c>
      <c r="DA2012" s="2">
        <v>0</v>
      </c>
      <c r="DB2012" s="2">
        <v>185</v>
      </c>
      <c r="DC2012" s="2">
        <v>0</v>
      </c>
      <c r="DD2012" s="2">
        <v>140</v>
      </c>
      <c r="DE2012" s="2">
        <v>0</v>
      </c>
      <c r="DF2012" s="2">
        <v>20</v>
      </c>
      <c r="DG2012" s="2">
        <v>0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">
        <v>150</v>
      </c>
      <c r="DX2012" s="2">
        <v>0</v>
      </c>
      <c r="DY2012" s="2">
        <v>0</v>
      </c>
      <c r="DZ2012" s="2">
        <v>0</v>
      </c>
      <c r="EA2012" s="2">
        <v>10</v>
      </c>
      <c r="EB2012" s="2">
        <v>0</v>
      </c>
      <c r="EC2012" s="2">
        <v>0</v>
      </c>
      <c r="ED2012" s="2">
        <v>25</v>
      </c>
      <c r="EE2012" s="2">
        <v>0</v>
      </c>
      <c r="EF2012" s="2">
        <v>0</v>
      </c>
      <c r="EG2012" s="2">
        <v>0</v>
      </c>
      <c r="EH2012" s="2">
        <v>0</v>
      </c>
      <c r="EI2012" s="2">
        <v>0</v>
      </c>
      <c r="EJ2012" s="2">
        <v>0</v>
      </c>
      <c r="EK2012" s="2">
        <v>0</v>
      </c>
      <c r="EL2012" s="2">
        <v>0</v>
      </c>
      <c r="EM2012" s="2">
        <v>0</v>
      </c>
      <c r="EN2012" s="2">
        <v>0</v>
      </c>
      <c r="EO2012" s="2">
        <v>0</v>
      </c>
      <c r="EP2012" s="2">
        <v>0</v>
      </c>
      <c r="EQ2012" s="2">
        <v>0</v>
      </c>
      <c r="ER2012" s="2">
        <v>0</v>
      </c>
      <c r="ES2012" s="2">
        <v>0</v>
      </c>
      <c r="ET2012" s="2">
        <v>0</v>
      </c>
      <c r="EU2012" s="2">
        <v>100</v>
      </c>
      <c r="EV2012" s="2">
        <v>0</v>
      </c>
      <c r="EW2012" s="2">
        <v>0</v>
      </c>
      <c r="EX2012" s="2">
        <v>0</v>
      </c>
      <c r="EY2012" s="2">
        <v>0</v>
      </c>
      <c r="EZ2012" s="2">
        <v>20</v>
      </c>
      <c r="FA2012" s="2">
        <v>0</v>
      </c>
      <c r="FB2012" s="2">
        <v>0</v>
      </c>
      <c r="FC2012" s="2">
        <v>20</v>
      </c>
      <c r="FD2012" s="2">
        <v>0</v>
      </c>
      <c r="FE2012" s="2">
        <v>0</v>
      </c>
      <c r="FF2012" s="2">
        <v>0</v>
      </c>
      <c r="FG2012" s="2">
        <v>0</v>
      </c>
      <c r="FH2012" s="2">
        <v>0</v>
      </c>
      <c r="FI2012" s="2">
        <v>0</v>
      </c>
      <c r="FJ2012" s="2">
        <v>0</v>
      </c>
      <c r="FK2012" s="2">
        <v>0</v>
      </c>
      <c r="FL2012" s="2">
        <v>0</v>
      </c>
      <c r="FM2012" s="2">
        <v>0</v>
      </c>
      <c r="FN2012" s="2">
        <v>0</v>
      </c>
      <c r="FO2012" s="2">
        <v>0</v>
      </c>
      <c r="FP2012" s="2">
        <v>0</v>
      </c>
      <c r="FQ2012" s="2">
        <v>0</v>
      </c>
      <c r="FR2012" s="2">
        <v>0</v>
      </c>
      <c r="FS2012" s="2">
        <v>0</v>
      </c>
      <c r="FT2012" s="2">
        <v>0</v>
      </c>
      <c r="FU2012" s="2">
        <v>0</v>
      </c>
      <c r="FV2012" s="2">
        <v>0</v>
      </c>
      <c r="FW2012" s="2">
        <v>0</v>
      </c>
      <c r="FX2012" s="2">
        <v>0</v>
      </c>
      <c r="FY2012" s="2">
        <v>0</v>
      </c>
      <c r="FZ2012" s="2">
        <v>20</v>
      </c>
      <c r="GA2012" s="2">
        <v>0</v>
      </c>
      <c r="GB2012" s="2">
        <v>0</v>
      </c>
      <c r="GC2012" s="2">
        <v>0</v>
      </c>
      <c r="GD2012" s="2">
        <v>345</v>
      </c>
      <c r="GE2012" s="2">
        <v>8</v>
      </c>
      <c r="GF2012" s="2" t="s">
        <v>188</v>
      </c>
    </row>
    <row r="2013" spans="1:188" x14ac:dyDescent="0.7">
      <c r="A2013" s="2">
        <v>2006141</v>
      </c>
      <c r="B2013" s="2" t="s">
        <v>2199</v>
      </c>
      <c r="C2013" s="3">
        <v>41640</v>
      </c>
      <c r="D2013" s="2">
        <v>5</v>
      </c>
      <c r="E2013" s="2">
        <v>3</v>
      </c>
      <c r="F2013" s="2">
        <v>1</v>
      </c>
      <c r="G2013" s="2">
        <v>3</v>
      </c>
      <c r="H2013" s="2">
        <v>0</v>
      </c>
      <c r="I2013" s="2">
        <v>1</v>
      </c>
      <c r="J2013" s="2">
        <v>0</v>
      </c>
      <c r="K2013" s="2">
        <v>8</v>
      </c>
      <c r="L2013" s="2">
        <v>0</v>
      </c>
      <c r="M2013" s="2">
        <v>1</v>
      </c>
      <c r="N2013" s="2">
        <v>0</v>
      </c>
      <c r="O2013" s="2">
        <v>8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1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1</v>
      </c>
      <c r="AI2013" s="2">
        <v>1</v>
      </c>
      <c r="AJ2013" s="2">
        <v>0</v>
      </c>
      <c r="AK2013" s="2">
        <v>0</v>
      </c>
      <c r="AL2013" s="2">
        <v>0</v>
      </c>
      <c r="AM2013" s="2">
        <v>0</v>
      </c>
      <c r="AN2013" s="2">
        <v>1</v>
      </c>
      <c r="AO2013" s="2">
        <v>0</v>
      </c>
      <c r="AP2013" s="2">
        <v>0</v>
      </c>
      <c r="AQ2013" s="2">
        <v>0</v>
      </c>
      <c r="AR2013" s="2">
        <v>1</v>
      </c>
      <c r="AS2013" s="2">
        <v>0</v>
      </c>
      <c r="AT2013" s="2">
        <v>0</v>
      </c>
      <c r="AU2013" s="2">
        <v>0</v>
      </c>
      <c r="AV2013" s="2">
        <v>1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369.79</v>
      </c>
      <c r="CG2013" s="2">
        <v>299.79000000000002</v>
      </c>
      <c r="CH2013" s="2">
        <v>0</v>
      </c>
      <c r="CI2013" s="2">
        <v>95</v>
      </c>
      <c r="CJ2013" s="2">
        <v>0</v>
      </c>
      <c r="CK2013" s="2">
        <v>274.79000000000002</v>
      </c>
      <c r="CL2013" s="2">
        <v>0</v>
      </c>
      <c r="CM2013" s="2">
        <v>0</v>
      </c>
      <c r="CN2013" s="2">
        <v>0</v>
      </c>
      <c r="CO2013" s="2">
        <v>95</v>
      </c>
      <c r="CP2013" s="2">
        <v>0</v>
      </c>
      <c r="CQ2013" s="2">
        <v>274.79000000000002</v>
      </c>
      <c r="CR2013" s="2">
        <v>0</v>
      </c>
      <c r="CS2013" s="2">
        <v>0</v>
      </c>
      <c r="CT2013" s="2">
        <v>0</v>
      </c>
      <c r="CU2013" s="2">
        <v>0</v>
      </c>
      <c r="CV2013" s="2">
        <v>0</v>
      </c>
      <c r="CW2013" s="2">
        <v>0</v>
      </c>
      <c r="CX2013" s="2">
        <v>0</v>
      </c>
      <c r="CY2013" s="2">
        <v>0</v>
      </c>
      <c r="CZ2013" s="2">
        <v>0</v>
      </c>
      <c r="DA2013" s="2">
        <v>0</v>
      </c>
      <c r="DB2013" s="2">
        <v>95</v>
      </c>
      <c r="DC2013" s="2">
        <v>0</v>
      </c>
      <c r="DD2013" s="2">
        <v>274.79000000000002</v>
      </c>
      <c r="DE2013" s="2">
        <v>0</v>
      </c>
      <c r="DF2013" s="2">
        <v>25</v>
      </c>
      <c r="DG2013" s="2">
        <v>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0</v>
      </c>
      <c r="DW2013" s="2">
        <v>0</v>
      </c>
      <c r="DX2013" s="2">
        <v>0</v>
      </c>
      <c r="DY2013" s="2">
        <v>0</v>
      </c>
      <c r="DZ2013" s="2">
        <v>0</v>
      </c>
      <c r="EA2013" s="2">
        <v>0</v>
      </c>
      <c r="EB2013" s="2">
        <v>0</v>
      </c>
      <c r="EC2013" s="2">
        <v>0</v>
      </c>
      <c r="ED2013" s="2">
        <v>0</v>
      </c>
      <c r="EE2013" s="2">
        <v>0</v>
      </c>
      <c r="EF2013" s="2">
        <v>0</v>
      </c>
      <c r="EG2013" s="2">
        <v>0</v>
      </c>
      <c r="EH2013" s="2">
        <v>0</v>
      </c>
      <c r="EI2013" s="2">
        <v>0</v>
      </c>
      <c r="EJ2013" s="2">
        <v>0</v>
      </c>
      <c r="EK2013" s="2">
        <v>0</v>
      </c>
      <c r="EL2013" s="2">
        <v>0</v>
      </c>
      <c r="EM2013" s="2">
        <v>0</v>
      </c>
      <c r="EN2013" s="2">
        <v>0</v>
      </c>
      <c r="EO2013" s="2">
        <v>95</v>
      </c>
      <c r="EP2013" s="2">
        <v>0</v>
      </c>
      <c r="EQ2013" s="2">
        <v>0</v>
      </c>
      <c r="ER2013" s="2">
        <v>0</v>
      </c>
      <c r="ES2013" s="2">
        <v>0</v>
      </c>
      <c r="ET2013" s="2">
        <v>0</v>
      </c>
      <c r="EU2013" s="2">
        <v>0</v>
      </c>
      <c r="EV2013" s="2">
        <v>0</v>
      </c>
      <c r="EW2013" s="2">
        <v>0</v>
      </c>
      <c r="EX2013" s="2">
        <v>0</v>
      </c>
      <c r="EY2013" s="2">
        <v>0</v>
      </c>
      <c r="EZ2013" s="2">
        <v>0</v>
      </c>
      <c r="FA2013" s="2">
        <v>0</v>
      </c>
      <c r="FB2013" s="2">
        <v>0</v>
      </c>
      <c r="FC2013" s="2">
        <v>0</v>
      </c>
      <c r="FD2013" s="2">
        <v>0</v>
      </c>
      <c r="FE2013" s="2">
        <v>0</v>
      </c>
      <c r="FF2013" s="2">
        <v>0</v>
      </c>
      <c r="FG2013" s="2">
        <v>0</v>
      </c>
      <c r="FH2013" s="2">
        <v>0</v>
      </c>
      <c r="FI2013" s="2">
        <v>0</v>
      </c>
      <c r="FJ2013" s="2">
        <v>0</v>
      </c>
      <c r="FK2013" s="2">
        <v>0</v>
      </c>
      <c r="FL2013" s="2">
        <v>0</v>
      </c>
      <c r="FM2013" s="2">
        <v>211.99</v>
      </c>
      <c r="FN2013" s="2">
        <v>50</v>
      </c>
      <c r="FO2013" s="2">
        <v>12.8</v>
      </c>
      <c r="FP2013" s="2">
        <v>0</v>
      </c>
      <c r="FQ2013" s="2">
        <v>0</v>
      </c>
      <c r="FR2013" s="2">
        <v>0</v>
      </c>
      <c r="FS2013" s="2">
        <v>0</v>
      </c>
      <c r="FT2013" s="2">
        <v>0</v>
      </c>
      <c r="FU2013" s="2">
        <v>0</v>
      </c>
      <c r="FV2013" s="2">
        <v>0</v>
      </c>
      <c r="FW2013" s="2">
        <v>0</v>
      </c>
      <c r="FX2013" s="2">
        <v>0</v>
      </c>
      <c r="FY2013" s="2">
        <v>0</v>
      </c>
      <c r="FZ2013" s="2">
        <v>0</v>
      </c>
      <c r="GA2013" s="2">
        <v>0</v>
      </c>
      <c r="GB2013" s="2">
        <v>0</v>
      </c>
      <c r="GC2013" s="2">
        <v>0</v>
      </c>
      <c r="GD2013" s="2">
        <v>369.79</v>
      </c>
      <c r="GE2013" s="2">
        <v>9</v>
      </c>
      <c r="GF2013" s="2" t="s">
        <v>188</v>
      </c>
    </row>
    <row r="2014" spans="1:188" x14ac:dyDescent="0.7">
      <c r="A2014" s="2">
        <v>2006909</v>
      </c>
      <c r="B2014" s="2" t="s">
        <v>2200</v>
      </c>
      <c r="C2014" s="3">
        <v>41640</v>
      </c>
      <c r="D2014" s="2">
        <v>5</v>
      </c>
      <c r="E2014" s="2">
        <v>3</v>
      </c>
      <c r="F2014" s="2">
        <v>1</v>
      </c>
      <c r="G2014" s="2">
        <v>3</v>
      </c>
      <c r="H2014" s="2">
        <v>0</v>
      </c>
      <c r="I2014" s="2">
        <v>1</v>
      </c>
      <c r="J2014" s="2">
        <v>0</v>
      </c>
      <c r="K2014" s="2">
        <v>2</v>
      </c>
      <c r="L2014" s="2">
        <v>0</v>
      </c>
      <c r="M2014" s="2">
        <v>1</v>
      </c>
      <c r="N2014" s="2">
        <v>0</v>
      </c>
      <c r="O2014" s="2">
        <v>2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1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1</v>
      </c>
      <c r="AI2014" s="2">
        <v>1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0</v>
      </c>
      <c r="AP2014" s="2">
        <v>0</v>
      </c>
      <c r="AQ2014" s="2">
        <v>0</v>
      </c>
      <c r="AR2014" s="2">
        <v>1</v>
      </c>
      <c r="AS2014" s="2">
        <v>0</v>
      </c>
      <c r="AT2014" s="2">
        <v>0</v>
      </c>
      <c r="AU2014" s="2">
        <v>0</v>
      </c>
      <c r="AV2014" s="2">
        <v>1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759.26</v>
      </c>
      <c r="CG2014" s="2">
        <v>784.26</v>
      </c>
      <c r="CH2014" s="2">
        <v>0</v>
      </c>
      <c r="CI2014" s="2">
        <v>25</v>
      </c>
      <c r="CJ2014" s="2">
        <v>0</v>
      </c>
      <c r="CK2014" s="2">
        <v>734.26</v>
      </c>
      <c r="CL2014" s="2">
        <v>0</v>
      </c>
      <c r="CM2014" s="2">
        <v>0</v>
      </c>
      <c r="CN2014" s="2">
        <v>0</v>
      </c>
      <c r="CO2014" s="2">
        <v>25</v>
      </c>
      <c r="CP2014" s="2">
        <v>0</v>
      </c>
      <c r="CQ2014" s="2">
        <v>734.26</v>
      </c>
      <c r="CR2014" s="2">
        <v>0</v>
      </c>
      <c r="CS2014" s="2">
        <v>0</v>
      </c>
      <c r="CT2014" s="2">
        <v>0</v>
      </c>
      <c r="CU2014" s="2">
        <v>0</v>
      </c>
      <c r="CV2014" s="2">
        <v>0</v>
      </c>
      <c r="CW2014" s="2">
        <v>0</v>
      </c>
      <c r="CX2014" s="2">
        <v>0</v>
      </c>
      <c r="CY2014" s="2">
        <v>0</v>
      </c>
      <c r="CZ2014" s="2">
        <v>0</v>
      </c>
      <c r="DA2014" s="2">
        <v>0</v>
      </c>
      <c r="DB2014" s="2">
        <v>25</v>
      </c>
      <c r="DC2014" s="2">
        <v>0</v>
      </c>
      <c r="DD2014" s="2">
        <v>734.26</v>
      </c>
      <c r="DE2014" s="2">
        <v>0</v>
      </c>
      <c r="DF2014" s="2">
        <v>50</v>
      </c>
      <c r="DG2014" s="2">
        <v>0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0</v>
      </c>
      <c r="DR2014" s="2">
        <v>0</v>
      </c>
      <c r="DS2014" s="2">
        <v>0</v>
      </c>
      <c r="DT2014" s="2">
        <v>0</v>
      </c>
      <c r="DU2014" s="2">
        <v>0</v>
      </c>
      <c r="DV2014" s="2">
        <v>0</v>
      </c>
      <c r="DW2014" s="2">
        <v>0</v>
      </c>
      <c r="DX2014" s="2">
        <v>0</v>
      </c>
      <c r="DY2014" s="2">
        <v>0</v>
      </c>
      <c r="DZ2014" s="2">
        <v>0</v>
      </c>
      <c r="EA2014" s="2">
        <v>0</v>
      </c>
      <c r="EB2014" s="2">
        <v>0</v>
      </c>
      <c r="EC2014" s="2">
        <v>0</v>
      </c>
      <c r="ED2014" s="2">
        <v>0</v>
      </c>
      <c r="EE2014" s="2">
        <v>0</v>
      </c>
      <c r="EF2014" s="2">
        <v>0</v>
      </c>
      <c r="EG2014" s="2">
        <v>0</v>
      </c>
      <c r="EH2014" s="2">
        <v>0</v>
      </c>
      <c r="EI2014" s="2">
        <v>0</v>
      </c>
      <c r="EJ2014" s="2">
        <v>0</v>
      </c>
      <c r="EK2014" s="2">
        <v>0</v>
      </c>
      <c r="EL2014" s="2">
        <v>0</v>
      </c>
      <c r="EM2014" s="2">
        <v>0</v>
      </c>
      <c r="EN2014" s="2">
        <v>0</v>
      </c>
      <c r="EO2014" s="2">
        <v>0</v>
      </c>
      <c r="EP2014" s="2">
        <v>0</v>
      </c>
      <c r="EQ2014" s="2">
        <v>0</v>
      </c>
      <c r="ER2014" s="2">
        <v>0</v>
      </c>
      <c r="ES2014" s="2">
        <v>25</v>
      </c>
      <c r="ET2014" s="2">
        <v>0</v>
      </c>
      <c r="EU2014" s="2">
        <v>0</v>
      </c>
      <c r="EV2014" s="2">
        <v>0</v>
      </c>
      <c r="EW2014" s="2">
        <v>0</v>
      </c>
      <c r="EX2014" s="2">
        <v>0</v>
      </c>
      <c r="EY2014" s="2">
        <v>0</v>
      </c>
      <c r="EZ2014" s="2">
        <v>0</v>
      </c>
      <c r="FA2014" s="2">
        <v>0</v>
      </c>
      <c r="FB2014" s="2">
        <v>0</v>
      </c>
      <c r="FC2014" s="2">
        <v>0</v>
      </c>
      <c r="FD2014" s="2">
        <v>0</v>
      </c>
      <c r="FE2014" s="2">
        <v>0</v>
      </c>
      <c r="FF2014" s="2">
        <v>0</v>
      </c>
      <c r="FG2014" s="2">
        <v>25</v>
      </c>
      <c r="FH2014" s="2">
        <v>709.26</v>
      </c>
      <c r="FI2014" s="2">
        <v>0</v>
      </c>
      <c r="FJ2014" s="2">
        <v>0</v>
      </c>
      <c r="FK2014" s="2">
        <v>0</v>
      </c>
      <c r="FL2014" s="2">
        <v>0</v>
      </c>
      <c r="FM2014" s="2">
        <v>0</v>
      </c>
      <c r="FN2014" s="2">
        <v>0</v>
      </c>
      <c r="FO2014" s="2">
        <v>0</v>
      </c>
      <c r="FP2014" s="2">
        <v>0</v>
      </c>
      <c r="FQ2014" s="2">
        <v>0</v>
      </c>
      <c r="FR2014" s="2">
        <v>0</v>
      </c>
      <c r="FS2014" s="2">
        <v>0</v>
      </c>
      <c r="FT2014" s="2">
        <v>0</v>
      </c>
      <c r="FU2014" s="2">
        <v>0</v>
      </c>
      <c r="FV2014" s="2">
        <v>0</v>
      </c>
      <c r="FW2014" s="2">
        <v>0</v>
      </c>
      <c r="FX2014" s="2">
        <v>0</v>
      </c>
      <c r="FY2014" s="2">
        <v>0</v>
      </c>
      <c r="FZ2014" s="2">
        <v>0</v>
      </c>
      <c r="GA2014" s="2">
        <v>0</v>
      </c>
      <c r="GB2014" s="2">
        <v>0</v>
      </c>
      <c r="GC2014" s="2">
        <v>0</v>
      </c>
      <c r="GD2014" s="2">
        <v>759.26</v>
      </c>
      <c r="GE2014" s="2">
        <v>3</v>
      </c>
      <c r="GF2014" s="2" t="s">
        <v>188</v>
      </c>
    </row>
    <row r="2015" spans="1:188" x14ac:dyDescent="0.7">
      <c r="A2015" s="2">
        <v>2007290</v>
      </c>
      <c r="B2015" s="2" t="s">
        <v>2201</v>
      </c>
      <c r="C2015" s="3">
        <v>41640</v>
      </c>
      <c r="D2015" s="2">
        <v>5</v>
      </c>
      <c r="E2015" s="2">
        <v>3</v>
      </c>
      <c r="F2015" s="2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4</v>
      </c>
      <c r="L2015" s="2">
        <v>0</v>
      </c>
      <c r="M2015" s="2">
        <v>1</v>
      </c>
      <c r="N2015" s="2">
        <v>0</v>
      </c>
      <c r="O2015" s="2">
        <v>4</v>
      </c>
      <c r="P2015" s="2">
        <v>0</v>
      </c>
      <c r="Q2015" s="2">
        <v>5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1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1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>
        <v>0</v>
      </c>
      <c r="AP2015" s="2">
        <v>0</v>
      </c>
      <c r="AQ2015" s="2">
        <v>0</v>
      </c>
      <c r="AR2015" s="2">
        <v>1</v>
      </c>
      <c r="AS2015" s="2">
        <v>0</v>
      </c>
      <c r="AT2015" s="2">
        <v>0</v>
      </c>
      <c r="AU2015" s="2">
        <v>0</v>
      </c>
      <c r="AV2015" s="2">
        <v>1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125.63</v>
      </c>
      <c r="CG2015" s="2">
        <v>324</v>
      </c>
      <c r="CH2015" s="2">
        <v>0</v>
      </c>
      <c r="CI2015" s="2">
        <v>25.63</v>
      </c>
      <c r="CJ2015" s="2">
        <v>0</v>
      </c>
      <c r="CK2015" s="2">
        <v>100</v>
      </c>
      <c r="CL2015" s="2">
        <v>0</v>
      </c>
      <c r="CM2015" s="2">
        <v>0</v>
      </c>
      <c r="CN2015" s="2">
        <v>0</v>
      </c>
      <c r="CO2015" s="2">
        <v>25.63</v>
      </c>
      <c r="CP2015" s="2">
        <v>0</v>
      </c>
      <c r="CQ2015" s="2">
        <v>100</v>
      </c>
      <c r="CR2015" s="2">
        <v>0</v>
      </c>
      <c r="CS2015" s="2">
        <v>0</v>
      </c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0</v>
      </c>
      <c r="CZ2015" s="2">
        <v>0</v>
      </c>
      <c r="DA2015" s="2">
        <v>0</v>
      </c>
      <c r="DB2015" s="2">
        <v>25.63</v>
      </c>
      <c r="DC2015" s="2">
        <v>0</v>
      </c>
      <c r="DD2015" s="2">
        <v>100</v>
      </c>
      <c r="DE2015" s="2">
        <v>0</v>
      </c>
      <c r="DF2015" s="2">
        <v>224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2">
        <v>0</v>
      </c>
      <c r="DU2015" s="2">
        <v>0</v>
      </c>
      <c r="DV2015" s="2">
        <v>0</v>
      </c>
      <c r="DW2015" s="2">
        <v>0</v>
      </c>
      <c r="DX2015" s="2">
        <v>0</v>
      </c>
      <c r="DY2015" s="2">
        <v>0</v>
      </c>
      <c r="DZ2015" s="2">
        <v>0</v>
      </c>
      <c r="EA2015" s="2">
        <v>0</v>
      </c>
      <c r="EB2015" s="2">
        <v>0</v>
      </c>
      <c r="EC2015" s="2">
        <v>0</v>
      </c>
      <c r="ED2015" s="2">
        <v>0</v>
      </c>
      <c r="EE2015" s="2">
        <v>0</v>
      </c>
      <c r="EF2015" s="2">
        <v>0</v>
      </c>
      <c r="EG2015" s="2">
        <v>0</v>
      </c>
      <c r="EH2015" s="2">
        <v>0</v>
      </c>
      <c r="EI2015" s="2">
        <v>0</v>
      </c>
      <c r="EJ2015" s="2">
        <v>0</v>
      </c>
      <c r="EK2015" s="2">
        <v>0</v>
      </c>
      <c r="EL2015" s="2">
        <v>0</v>
      </c>
      <c r="EM2015" s="2">
        <v>0</v>
      </c>
      <c r="EN2015" s="2">
        <v>0</v>
      </c>
      <c r="EO2015" s="2">
        <v>0</v>
      </c>
      <c r="EP2015" s="2">
        <v>0</v>
      </c>
      <c r="EQ2015" s="2">
        <v>0</v>
      </c>
      <c r="ER2015" s="2">
        <v>0</v>
      </c>
      <c r="ES2015" s="2">
        <v>25.63</v>
      </c>
      <c r="ET2015" s="2">
        <v>0</v>
      </c>
      <c r="EU2015" s="2">
        <v>0</v>
      </c>
      <c r="EV2015" s="2">
        <v>0</v>
      </c>
      <c r="EW2015" s="2">
        <v>0</v>
      </c>
      <c r="EX2015" s="2">
        <v>0</v>
      </c>
      <c r="EY2015" s="2">
        <v>0</v>
      </c>
      <c r="EZ2015" s="2">
        <v>0</v>
      </c>
      <c r="FA2015" s="2">
        <v>0</v>
      </c>
      <c r="FB2015" s="2">
        <v>0</v>
      </c>
      <c r="FC2015" s="2">
        <v>0</v>
      </c>
      <c r="FD2015" s="2">
        <v>0</v>
      </c>
      <c r="FE2015" s="2">
        <v>0</v>
      </c>
      <c r="FF2015" s="2">
        <v>25</v>
      </c>
      <c r="FG2015" s="2">
        <v>20</v>
      </c>
      <c r="FH2015" s="2">
        <v>0</v>
      </c>
      <c r="FI2015" s="2">
        <v>0</v>
      </c>
      <c r="FJ2015" s="2">
        <v>0</v>
      </c>
      <c r="FK2015" s="2">
        <v>0</v>
      </c>
      <c r="FL2015" s="2">
        <v>30</v>
      </c>
      <c r="FM2015" s="2">
        <v>0</v>
      </c>
      <c r="FN2015" s="2">
        <v>25</v>
      </c>
      <c r="FO2015" s="2">
        <v>0</v>
      </c>
      <c r="FP2015" s="2">
        <v>0</v>
      </c>
      <c r="FQ2015" s="2">
        <v>0</v>
      </c>
      <c r="FR2015" s="2">
        <v>0</v>
      </c>
      <c r="FS2015" s="2">
        <v>0</v>
      </c>
      <c r="FT2015" s="2">
        <v>0</v>
      </c>
      <c r="FU2015" s="2">
        <v>0</v>
      </c>
      <c r="FV2015" s="2">
        <v>0</v>
      </c>
      <c r="FW2015" s="2">
        <v>0</v>
      </c>
      <c r="FX2015" s="2">
        <v>0</v>
      </c>
      <c r="FY2015" s="2">
        <v>0</v>
      </c>
      <c r="FZ2015" s="2">
        <v>0</v>
      </c>
      <c r="GA2015" s="2">
        <v>0</v>
      </c>
      <c r="GB2015" s="2">
        <v>0</v>
      </c>
      <c r="GC2015" s="2">
        <v>0</v>
      </c>
      <c r="GD2015" s="2">
        <v>125.63</v>
      </c>
      <c r="GE2015" s="2">
        <v>5</v>
      </c>
      <c r="GF2015" s="2" t="s">
        <v>188</v>
      </c>
    </row>
    <row r="2016" spans="1:188" x14ac:dyDescent="0.7">
      <c r="A2016" s="2">
        <v>2008758</v>
      </c>
      <c r="B2016" s="2" t="s">
        <v>2202</v>
      </c>
      <c r="C2016" s="3">
        <v>41640</v>
      </c>
      <c r="D2016" s="2">
        <v>5</v>
      </c>
      <c r="E2016" s="2">
        <v>3</v>
      </c>
      <c r="F2016" s="2">
        <v>1</v>
      </c>
      <c r="G2016" s="2">
        <v>3</v>
      </c>
      <c r="H2016" s="2">
        <v>0</v>
      </c>
      <c r="I2016" s="2">
        <v>4</v>
      </c>
      <c r="J2016" s="2">
        <v>0</v>
      </c>
      <c r="K2016" s="2">
        <v>1</v>
      </c>
      <c r="L2016" s="2">
        <v>0</v>
      </c>
      <c r="M2016" s="2">
        <v>4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1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1</v>
      </c>
      <c r="AI2016" s="2">
        <v>1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0</v>
      </c>
      <c r="AP2016" s="2">
        <v>0</v>
      </c>
      <c r="AQ2016" s="2">
        <v>0</v>
      </c>
      <c r="AR2016" s="2">
        <v>1</v>
      </c>
      <c r="AS2016" s="2">
        <v>0</v>
      </c>
      <c r="AT2016" s="2">
        <v>0</v>
      </c>
      <c r="AU2016" s="2">
        <v>0</v>
      </c>
      <c r="AV2016" s="2">
        <v>1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521</v>
      </c>
      <c r="CG2016" s="2">
        <v>105</v>
      </c>
      <c r="CH2016" s="2">
        <v>0</v>
      </c>
      <c r="CI2016" s="2">
        <v>466</v>
      </c>
      <c r="CJ2016" s="2">
        <v>0</v>
      </c>
      <c r="CK2016" s="2">
        <v>55</v>
      </c>
      <c r="CL2016" s="2">
        <v>0</v>
      </c>
      <c r="CM2016" s="2">
        <v>0</v>
      </c>
      <c r="CN2016" s="2">
        <v>0</v>
      </c>
      <c r="CO2016" s="2">
        <v>466</v>
      </c>
      <c r="CP2016" s="2">
        <v>0</v>
      </c>
      <c r="CQ2016" s="2">
        <v>55</v>
      </c>
      <c r="CR2016" s="2">
        <v>0</v>
      </c>
      <c r="CS2016" s="2">
        <v>0</v>
      </c>
      <c r="CT2016" s="2">
        <v>0</v>
      </c>
      <c r="CU2016" s="2">
        <v>0</v>
      </c>
      <c r="CV2016" s="2">
        <v>0</v>
      </c>
      <c r="CW2016" s="2">
        <v>0</v>
      </c>
      <c r="CX2016" s="2">
        <v>0</v>
      </c>
      <c r="CY2016" s="2">
        <v>0</v>
      </c>
      <c r="CZ2016" s="2">
        <v>0</v>
      </c>
      <c r="DA2016" s="2">
        <v>0</v>
      </c>
      <c r="DB2016" s="2">
        <v>466</v>
      </c>
      <c r="DC2016" s="2">
        <v>0</v>
      </c>
      <c r="DD2016" s="2">
        <v>55</v>
      </c>
      <c r="DE2016" s="2">
        <v>0</v>
      </c>
      <c r="DF2016" s="2">
        <v>50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">
        <v>0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0</v>
      </c>
      <c r="EF2016" s="2">
        <v>0</v>
      </c>
      <c r="EG2016" s="2">
        <v>0</v>
      </c>
      <c r="EH2016" s="2">
        <v>0</v>
      </c>
      <c r="EI2016" s="2">
        <v>0</v>
      </c>
      <c r="EJ2016" s="2">
        <v>0</v>
      </c>
      <c r="EK2016" s="2">
        <v>0</v>
      </c>
      <c r="EL2016" s="2">
        <v>0</v>
      </c>
      <c r="EM2016" s="2">
        <v>0</v>
      </c>
      <c r="EN2016" s="2">
        <v>100</v>
      </c>
      <c r="EO2016" s="2">
        <v>366</v>
      </c>
      <c r="EP2016" s="2">
        <v>0</v>
      </c>
      <c r="EQ2016" s="2">
        <v>0</v>
      </c>
      <c r="ER2016" s="2">
        <v>0</v>
      </c>
      <c r="ES2016" s="2">
        <v>0</v>
      </c>
      <c r="ET2016" s="2">
        <v>0</v>
      </c>
      <c r="EU2016" s="2">
        <v>0</v>
      </c>
      <c r="EV2016" s="2">
        <v>0</v>
      </c>
      <c r="EW2016" s="2">
        <v>0</v>
      </c>
      <c r="EX2016" s="2">
        <v>0</v>
      </c>
      <c r="EY2016" s="2">
        <v>0</v>
      </c>
      <c r="EZ2016" s="2">
        <v>0</v>
      </c>
      <c r="FA2016" s="2">
        <v>0</v>
      </c>
      <c r="FB2016" s="2">
        <v>0</v>
      </c>
      <c r="FC2016" s="2">
        <v>0</v>
      </c>
      <c r="FD2016" s="2">
        <v>0</v>
      </c>
      <c r="FE2016" s="2">
        <v>0</v>
      </c>
      <c r="FF2016" s="2">
        <v>0</v>
      </c>
      <c r="FG2016" s="2">
        <v>0</v>
      </c>
      <c r="FH2016" s="2">
        <v>0</v>
      </c>
      <c r="FI2016" s="2">
        <v>0</v>
      </c>
      <c r="FJ2016" s="2">
        <v>0</v>
      </c>
      <c r="FK2016" s="2">
        <v>0</v>
      </c>
      <c r="FL2016" s="2">
        <v>0</v>
      </c>
      <c r="FM2016" s="2">
        <v>55</v>
      </c>
      <c r="FN2016" s="2">
        <v>0</v>
      </c>
      <c r="FO2016" s="2">
        <v>0</v>
      </c>
      <c r="FP2016" s="2">
        <v>0</v>
      </c>
      <c r="FQ2016" s="2">
        <v>0</v>
      </c>
      <c r="FR2016" s="2">
        <v>0</v>
      </c>
      <c r="FS2016" s="2">
        <v>0</v>
      </c>
      <c r="FT2016" s="2">
        <v>0</v>
      </c>
      <c r="FU2016" s="2">
        <v>0</v>
      </c>
      <c r="FV2016" s="2">
        <v>0</v>
      </c>
      <c r="FW2016" s="2">
        <v>0</v>
      </c>
      <c r="FX2016" s="2">
        <v>0</v>
      </c>
      <c r="FY2016" s="2">
        <v>0</v>
      </c>
      <c r="FZ2016" s="2">
        <v>0</v>
      </c>
      <c r="GA2016" s="2">
        <v>0</v>
      </c>
      <c r="GB2016" s="2">
        <v>0</v>
      </c>
      <c r="GC2016" s="2">
        <v>0</v>
      </c>
      <c r="GD2016" s="2">
        <v>521</v>
      </c>
      <c r="GE2016" s="2">
        <v>5</v>
      </c>
      <c r="GF2016" s="2" t="s">
        <v>188</v>
      </c>
    </row>
    <row r="2017" spans="1:188" x14ac:dyDescent="0.7">
      <c r="A2017" s="2">
        <v>2009776</v>
      </c>
      <c r="B2017" s="2" t="s">
        <v>2203</v>
      </c>
      <c r="C2017" s="3">
        <v>41275</v>
      </c>
      <c r="D2017" s="2">
        <v>6</v>
      </c>
      <c r="E2017" s="2">
        <v>3</v>
      </c>
      <c r="F2017" s="2">
        <v>1</v>
      </c>
      <c r="G2017" s="2">
        <v>3</v>
      </c>
      <c r="H2017" s="2">
        <v>1</v>
      </c>
      <c r="I2017" s="2">
        <v>0</v>
      </c>
      <c r="J2017" s="2">
        <v>1</v>
      </c>
      <c r="K2017" s="2">
        <v>0</v>
      </c>
      <c r="L2017" s="2">
        <v>1</v>
      </c>
      <c r="M2017" s="2">
        <v>1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1</v>
      </c>
      <c r="AE2017" s="2">
        <v>0</v>
      </c>
      <c r="AF2017" s="2">
        <v>0</v>
      </c>
      <c r="AG2017" s="2">
        <v>0</v>
      </c>
      <c r="AH2017" s="2">
        <v>1</v>
      </c>
      <c r="AI2017" s="2">
        <v>1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>
        <v>0</v>
      </c>
      <c r="AP2017" s="2">
        <v>0</v>
      </c>
      <c r="AQ2017" s="2">
        <v>0</v>
      </c>
      <c r="AR2017" s="2">
        <v>1</v>
      </c>
      <c r="AS2017" s="2">
        <v>0</v>
      </c>
      <c r="AT2017" s="2">
        <v>0</v>
      </c>
      <c r="AU2017" s="2">
        <v>0</v>
      </c>
      <c r="AV2017" s="2">
        <v>1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1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100</v>
      </c>
      <c r="CG2017" s="2">
        <v>75</v>
      </c>
      <c r="CH2017" s="2">
        <v>25</v>
      </c>
      <c r="CI2017" s="2">
        <v>0</v>
      </c>
      <c r="CJ2017" s="2">
        <v>25</v>
      </c>
      <c r="CK2017" s="2">
        <v>0</v>
      </c>
      <c r="CL2017" s="2">
        <v>50</v>
      </c>
      <c r="CM2017" s="2">
        <v>0</v>
      </c>
      <c r="CN2017" s="2">
        <v>25</v>
      </c>
      <c r="CO2017" s="2">
        <v>0</v>
      </c>
      <c r="CP2017" s="2">
        <v>25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0</v>
      </c>
      <c r="CW2017" s="2">
        <v>0</v>
      </c>
      <c r="CX2017" s="2">
        <v>0</v>
      </c>
      <c r="CY2017" s="2">
        <v>0</v>
      </c>
      <c r="CZ2017" s="2">
        <v>0</v>
      </c>
      <c r="DA2017" s="2">
        <v>0</v>
      </c>
      <c r="DB2017" s="2">
        <v>25</v>
      </c>
      <c r="DC2017" s="2">
        <v>0</v>
      </c>
      <c r="DD2017" s="2">
        <v>25</v>
      </c>
      <c r="DE2017" s="2">
        <v>0</v>
      </c>
      <c r="DF2017" s="2">
        <v>50</v>
      </c>
      <c r="DG2017" s="2">
        <v>0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0</v>
      </c>
      <c r="DX2017" s="2">
        <v>0</v>
      </c>
      <c r="DY2017" s="2">
        <v>0</v>
      </c>
      <c r="DZ2017" s="2">
        <v>0</v>
      </c>
      <c r="EA2017" s="2">
        <v>0</v>
      </c>
      <c r="EB2017" s="2">
        <v>0</v>
      </c>
      <c r="EC2017" s="2">
        <v>0</v>
      </c>
      <c r="ED2017" s="2">
        <v>25</v>
      </c>
      <c r="EE2017" s="2">
        <v>0</v>
      </c>
      <c r="EF2017" s="2">
        <v>0</v>
      </c>
      <c r="EG2017" s="2">
        <v>0</v>
      </c>
      <c r="EH2017" s="2">
        <v>0</v>
      </c>
      <c r="EI2017" s="2">
        <v>0</v>
      </c>
      <c r="EJ2017" s="2">
        <v>0</v>
      </c>
      <c r="EK2017" s="2">
        <v>0</v>
      </c>
      <c r="EL2017" s="2">
        <v>0</v>
      </c>
      <c r="EM2017" s="2">
        <v>0</v>
      </c>
      <c r="EN2017" s="2">
        <v>0</v>
      </c>
      <c r="EO2017" s="2">
        <v>0</v>
      </c>
      <c r="EP2017" s="2">
        <v>0</v>
      </c>
      <c r="EQ2017" s="2">
        <v>0</v>
      </c>
      <c r="ER2017" s="2">
        <v>0</v>
      </c>
      <c r="ES2017" s="2">
        <v>0</v>
      </c>
      <c r="ET2017" s="2">
        <v>0</v>
      </c>
      <c r="EU2017" s="2">
        <v>0</v>
      </c>
      <c r="EV2017" s="2">
        <v>0</v>
      </c>
      <c r="EW2017" s="2">
        <v>0</v>
      </c>
      <c r="EX2017" s="2">
        <v>0</v>
      </c>
      <c r="EY2017" s="2">
        <v>0</v>
      </c>
      <c r="EZ2017" s="2">
        <v>0</v>
      </c>
      <c r="FA2017" s="2">
        <v>25</v>
      </c>
      <c r="FB2017" s="2">
        <v>0</v>
      </c>
      <c r="FC2017" s="2">
        <v>0</v>
      </c>
      <c r="FD2017" s="2">
        <v>0</v>
      </c>
      <c r="FE2017" s="2">
        <v>0</v>
      </c>
      <c r="FF2017" s="2">
        <v>0</v>
      </c>
      <c r="FG2017" s="2">
        <v>0</v>
      </c>
      <c r="FH2017" s="2">
        <v>0</v>
      </c>
      <c r="FI2017" s="2">
        <v>0</v>
      </c>
      <c r="FJ2017" s="2">
        <v>0</v>
      </c>
      <c r="FK2017" s="2">
        <v>0</v>
      </c>
      <c r="FL2017" s="2">
        <v>0</v>
      </c>
      <c r="FM2017" s="2">
        <v>0</v>
      </c>
      <c r="FN2017" s="2">
        <v>0</v>
      </c>
      <c r="FO2017" s="2">
        <v>0</v>
      </c>
      <c r="FP2017" s="2">
        <v>0</v>
      </c>
      <c r="FQ2017" s="2">
        <v>0</v>
      </c>
      <c r="FR2017" s="2">
        <v>0</v>
      </c>
      <c r="FS2017" s="2">
        <v>50</v>
      </c>
      <c r="FT2017" s="2">
        <v>0</v>
      </c>
      <c r="FU2017" s="2">
        <v>0</v>
      </c>
      <c r="FV2017" s="2">
        <v>0</v>
      </c>
      <c r="FW2017" s="2">
        <v>0</v>
      </c>
      <c r="FX2017" s="2">
        <v>0</v>
      </c>
      <c r="FY2017" s="2">
        <v>0</v>
      </c>
      <c r="FZ2017" s="2">
        <v>0</v>
      </c>
      <c r="GA2017" s="2">
        <v>0</v>
      </c>
      <c r="GB2017" s="2">
        <v>0</v>
      </c>
      <c r="GC2017" s="2">
        <v>0</v>
      </c>
      <c r="GD2017" s="2">
        <v>100</v>
      </c>
      <c r="GE2017" s="2">
        <v>3</v>
      </c>
      <c r="GF2017" s="2" t="s">
        <v>188</v>
      </c>
    </row>
    <row r="2018" spans="1:188" x14ac:dyDescent="0.7">
      <c r="A2018" s="2">
        <v>2010847</v>
      </c>
      <c r="B2018" s="2" t="s">
        <v>2204</v>
      </c>
      <c r="C2018" s="3">
        <v>41275</v>
      </c>
      <c r="D2018" s="2">
        <v>6</v>
      </c>
      <c r="E2018" s="2">
        <v>3</v>
      </c>
      <c r="F2018" s="2">
        <v>1</v>
      </c>
      <c r="G2018" s="2">
        <v>3</v>
      </c>
      <c r="H2018" s="2">
        <v>1</v>
      </c>
      <c r="I2018" s="2">
        <v>0</v>
      </c>
      <c r="J2018" s="2">
        <v>3</v>
      </c>
      <c r="K2018" s="2">
        <v>0</v>
      </c>
      <c r="L2018" s="2">
        <v>1</v>
      </c>
      <c r="M2018" s="2">
        <v>1</v>
      </c>
      <c r="N2018" s="2">
        <v>0</v>
      </c>
      <c r="O2018" s="2">
        <v>3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1</v>
      </c>
      <c r="AE2018" s="2">
        <v>0</v>
      </c>
      <c r="AF2018" s="2">
        <v>0</v>
      </c>
      <c r="AG2018" s="2">
        <v>0</v>
      </c>
      <c r="AH2018" s="2">
        <v>1</v>
      </c>
      <c r="AI2018" s="2">
        <v>1</v>
      </c>
      <c r="AJ2018" s="2">
        <v>0</v>
      </c>
      <c r="AK2018" s="2">
        <v>0</v>
      </c>
      <c r="AL2018" s="2">
        <v>0</v>
      </c>
      <c r="AM2018" s="2">
        <v>0</v>
      </c>
      <c r="AN2018" s="2">
        <v>1</v>
      </c>
      <c r="AO2018" s="2">
        <v>0</v>
      </c>
      <c r="AP2018" s="2">
        <v>0</v>
      </c>
      <c r="AQ2018" s="2">
        <v>0</v>
      </c>
      <c r="AR2018" s="2">
        <v>1</v>
      </c>
      <c r="AS2018" s="2">
        <v>0</v>
      </c>
      <c r="AT2018" s="2">
        <v>0</v>
      </c>
      <c r="AU2018" s="2">
        <v>0</v>
      </c>
      <c r="AV2018" s="2">
        <v>1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1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362.61</v>
      </c>
      <c r="CG2018" s="2">
        <v>232.84</v>
      </c>
      <c r="CH2018" s="2">
        <v>129.77000000000001</v>
      </c>
      <c r="CI2018" s="2">
        <v>0</v>
      </c>
      <c r="CJ2018" s="2">
        <v>140</v>
      </c>
      <c r="CK2018" s="2">
        <v>0</v>
      </c>
      <c r="CL2018" s="2">
        <v>92.84</v>
      </c>
      <c r="CM2018" s="2">
        <v>0</v>
      </c>
      <c r="CN2018" s="2">
        <v>129.77000000000001</v>
      </c>
      <c r="CO2018" s="2">
        <v>0</v>
      </c>
      <c r="CP2018" s="2">
        <v>140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0</v>
      </c>
      <c r="CW2018" s="2">
        <v>0</v>
      </c>
      <c r="CX2018" s="2">
        <v>0</v>
      </c>
      <c r="CY2018" s="2">
        <v>0</v>
      </c>
      <c r="CZ2018" s="2">
        <v>0</v>
      </c>
      <c r="DA2018" s="2">
        <v>0</v>
      </c>
      <c r="DB2018" s="2">
        <v>129.77000000000001</v>
      </c>
      <c r="DC2018" s="2">
        <v>0</v>
      </c>
      <c r="DD2018" s="2">
        <v>140</v>
      </c>
      <c r="DE2018" s="2">
        <v>0</v>
      </c>
      <c r="DF2018" s="2">
        <v>92.84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0</v>
      </c>
      <c r="DY2018" s="2">
        <v>0</v>
      </c>
      <c r="DZ2018" s="2">
        <v>0</v>
      </c>
      <c r="EA2018" s="2">
        <v>0</v>
      </c>
      <c r="EB2018" s="2">
        <v>0</v>
      </c>
      <c r="EC2018" s="2">
        <v>129.77000000000001</v>
      </c>
      <c r="ED2018" s="2">
        <v>0</v>
      </c>
      <c r="EE2018" s="2">
        <v>0</v>
      </c>
      <c r="EF2018" s="2">
        <v>0</v>
      </c>
      <c r="EG2018" s="2">
        <v>0</v>
      </c>
      <c r="EH2018" s="2">
        <v>0</v>
      </c>
      <c r="EI2018" s="2">
        <v>0</v>
      </c>
      <c r="EJ2018" s="2">
        <v>0</v>
      </c>
      <c r="EK2018" s="2">
        <v>0</v>
      </c>
      <c r="EL2018" s="2">
        <v>0</v>
      </c>
      <c r="EM2018" s="2">
        <v>0</v>
      </c>
      <c r="EN2018" s="2">
        <v>0</v>
      </c>
      <c r="EO2018" s="2">
        <v>0</v>
      </c>
      <c r="EP2018" s="2">
        <v>0</v>
      </c>
      <c r="EQ2018" s="2">
        <v>0</v>
      </c>
      <c r="ER2018" s="2">
        <v>0</v>
      </c>
      <c r="ES2018" s="2">
        <v>0</v>
      </c>
      <c r="ET2018" s="2">
        <v>0</v>
      </c>
      <c r="EU2018" s="2">
        <v>0</v>
      </c>
      <c r="EV2018" s="2">
        <v>100</v>
      </c>
      <c r="EW2018" s="2">
        <v>0</v>
      </c>
      <c r="EX2018" s="2">
        <v>0</v>
      </c>
      <c r="EY2018" s="2">
        <v>0</v>
      </c>
      <c r="EZ2018" s="2">
        <v>0</v>
      </c>
      <c r="FA2018" s="2">
        <v>0</v>
      </c>
      <c r="FB2018" s="2">
        <v>0</v>
      </c>
      <c r="FC2018" s="2">
        <v>0</v>
      </c>
      <c r="FD2018" s="2">
        <v>0</v>
      </c>
      <c r="FE2018" s="2">
        <v>40</v>
      </c>
      <c r="FF2018" s="2">
        <v>0</v>
      </c>
      <c r="FG2018" s="2">
        <v>0</v>
      </c>
      <c r="FH2018" s="2">
        <v>0</v>
      </c>
      <c r="FI2018" s="2">
        <v>0</v>
      </c>
      <c r="FJ2018" s="2">
        <v>0</v>
      </c>
      <c r="FK2018" s="2">
        <v>0</v>
      </c>
      <c r="FL2018" s="2">
        <v>0</v>
      </c>
      <c r="FM2018" s="2">
        <v>0</v>
      </c>
      <c r="FN2018" s="2">
        <v>0</v>
      </c>
      <c r="FO2018" s="2">
        <v>0</v>
      </c>
      <c r="FP2018" s="2">
        <v>0</v>
      </c>
      <c r="FQ2018" s="2">
        <v>0</v>
      </c>
      <c r="FR2018" s="2">
        <v>92.84</v>
      </c>
      <c r="FS2018" s="2">
        <v>0</v>
      </c>
      <c r="FT2018" s="2">
        <v>0</v>
      </c>
      <c r="FU2018" s="2">
        <v>0</v>
      </c>
      <c r="FV2018" s="2">
        <v>0</v>
      </c>
      <c r="FW2018" s="2">
        <v>0</v>
      </c>
      <c r="FX2018" s="2">
        <v>0</v>
      </c>
      <c r="FY2018" s="2">
        <v>0</v>
      </c>
      <c r="FZ2018" s="2">
        <v>0</v>
      </c>
      <c r="GA2018" s="2">
        <v>0</v>
      </c>
      <c r="GB2018" s="2">
        <v>0</v>
      </c>
      <c r="GC2018" s="2">
        <v>0</v>
      </c>
      <c r="GD2018" s="2">
        <v>362.61</v>
      </c>
      <c r="GE2018" s="2">
        <v>5</v>
      </c>
      <c r="GF2018" s="2" t="s">
        <v>188</v>
      </c>
    </row>
    <row r="2019" spans="1:188" x14ac:dyDescent="0.7">
      <c r="A2019" s="2">
        <v>2011381</v>
      </c>
      <c r="B2019" s="2" t="s">
        <v>2205</v>
      </c>
      <c r="C2019" s="3">
        <v>41275</v>
      </c>
      <c r="D2019" s="2">
        <v>6</v>
      </c>
      <c r="E2019" s="2">
        <v>4</v>
      </c>
      <c r="F2019" s="2">
        <v>2</v>
      </c>
      <c r="G2019" s="2">
        <v>4</v>
      </c>
      <c r="H2019" s="2">
        <v>6</v>
      </c>
      <c r="I2019" s="2">
        <v>0</v>
      </c>
      <c r="J2019" s="2">
        <v>1</v>
      </c>
      <c r="K2019" s="2">
        <v>0</v>
      </c>
      <c r="L2019" s="2">
        <v>1</v>
      </c>
      <c r="M2019" s="2">
        <v>6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1</v>
      </c>
      <c r="AI2019" s="2">
        <v>1</v>
      </c>
      <c r="AJ2019" s="2">
        <v>0</v>
      </c>
      <c r="AK2019" s="2">
        <v>0</v>
      </c>
      <c r="AL2019" s="2">
        <v>0</v>
      </c>
      <c r="AM2019" s="2">
        <v>0</v>
      </c>
      <c r="AN2019" s="2">
        <v>1</v>
      </c>
      <c r="AO2019" s="2">
        <v>0</v>
      </c>
      <c r="AP2019" s="2">
        <v>0</v>
      </c>
      <c r="AQ2019" s="2">
        <v>0</v>
      </c>
      <c r="AR2019" s="2">
        <v>1</v>
      </c>
      <c r="AS2019" s="2">
        <v>0</v>
      </c>
      <c r="AT2019" s="2">
        <v>0</v>
      </c>
      <c r="AU2019" s="2">
        <v>0</v>
      </c>
      <c r="AV2019" s="2">
        <v>1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1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919.74</v>
      </c>
      <c r="CG2019" s="2">
        <v>198</v>
      </c>
      <c r="CH2019" s="2">
        <v>820.74</v>
      </c>
      <c r="CI2019" s="2">
        <v>0</v>
      </c>
      <c r="CJ2019" s="2">
        <v>99</v>
      </c>
      <c r="CK2019" s="2">
        <v>0</v>
      </c>
      <c r="CL2019" s="2">
        <v>99</v>
      </c>
      <c r="CM2019" s="2">
        <v>0</v>
      </c>
      <c r="CN2019" s="2">
        <v>820.74</v>
      </c>
      <c r="CO2019" s="2">
        <v>0</v>
      </c>
      <c r="CP2019" s="2">
        <v>99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0</v>
      </c>
      <c r="CW2019" s="2">
        <v>0</v>
      </c>
      <c r="CX2019" s="2">
        <v>0</v>
      </c>
      <c r="CY2019" s="2">
        <v>0</v>
      </c>
      <c r="CZ2019" s="2">
        <v>0</v>
      </c>
      <c r="DA2019" s="2">
        <v>0</v>
      </c>
      <c r="DB2019" s="2">
        <v>820.74</v>
      </c>
      <c r="DC2019" s="2">
        <v>0</v>
      </c>
      <c r="DD2019" s="2">
        <v>99</v>
      </c>
      <c r="DE2019" s="2">
        <v>0</v>
      </c>
      <c r="DF2019" s="2">
        <v>99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  <c r="DX2019" s="2">
        <v>820.74</v>
      </c>
      <c r="DY2019" s="2">
        <v>0</v>
      </c>
      <c r="DZ2019" s="2">
        <v>0</v>
      </c>
      <c r="EA2019" s="2">
        <v>0</v>
      </c>
      <c r="EB2019" s="2">
        <v>0</v>
      </c>
      <c r="EC2019" s="2">
        <v>0</v>
      </c>
      <c r="ED2019" s="2">
        <v>0</v>
      </c>
      <c r="EE2019" s="2">
        <v>0</v>
      </c>
      <c r="EF2019" s="2">
        <v>0</v>
      </c>
      <c r="EG2019" s="2">
        <v>0</v>
      </c>
      <c r="EH2019" s="2">
        <v>0</v>
      </c>
      <c r="EI2019" s="2">
        <v>0</v>
      </c>
      <c r="EJ2019" s="2">
        <v>0</v>
      </c>
      <c r="EK2019" s="2">
        <v>0</v>
      </c>
      <c r="EL2019" s="2">
        <v>0</v>
      </c>
      <c r="EM2019" s="2">
        <v>0</v>
      </c>
      <c r="EN2019" s="2">
        <v>0</v>
      </c>
      <c r="EO2019" s="2">
        <v>0</v>
      </c>
      <c r="EP2019" s="2">
        <v>0</v>
      </c>
      <c r="EQ2019" s="2">
        <v>0</v>
      </c>
      <c r="ER2019" s="2">
        <v>0</v>
      </c>
      <c r="ES2019" s="2">
        <v>0</v>
      </c>
      <c r="ET2019" s="2">
        <v>0</v>
      </c>
      <c r="EU2019" s="2">
        <v>0</v>
      </c>
      <c r="EV2019" s="2">
        <v>0</v>
      </c>
      <c r="EW2019" s="2">
        <v>0</v>
      </c>
      <c r="EX2019" s="2">
        <v>0</v>
      </c>
      <c r="EY2019" s="2">
        <v>0</v>
      </c>
      <c r="EZ2019" s="2">
        <v>0</v>
      </c>
      <c r="FA2019" s="2">
        <v>0</v>
      </c>
      <c r="FB2019" s="2">
        <v>0</v>
      </c>
      <c r="FC2019" s="2">
        <v>0</v>
      </c>
      <c r="FD2019" s="2">
        <v>99</v>
      </c>
      <c r="FE2019" s="2">
        <v>0</v>
      </c>
      <c r="FF2019" s="2">
        <v>0</v>
      </c>
      <c r="FG2019" s="2">
        <v>0</v>
      </c>
      <c r="FH2019" s="2">
        <v>0</v>
      </c>
      <c r="FI2019" s="2">
        <v>0</v>
      </c>
      <c r="FJ2019" s="2">
        <v>0</v>
      </c>
      <c r="FK2019" s="2">
        <v>0</v>
      </c>
      <c r="FL2019" s="2">
        <v>0</v>
      </c>
      <c r="FM2019" s="2">
        <v>0</v>
      </c>
      <c r="FN2019" s="2">
        <v>0</v>
      </c>
      <c r="FO2019" s="2">
        <v>0</v>
      </c>
      <c r="FP2019" s="2">
        <v>0</v>
      </c>
      <c r="FQ2019" s="2">
        <v>0</v>
      </c>
      <c r="FR2019" s="2">
        <v>0</v>
      </c>
      <c r="FS2019" s="2">
        <v>0</v>
      </c>
      <c r="FT2019" s="2">
        <v>0</v>
      </c>
      <c r="FU2019" s="2">
        <v>0</v>
      </c>
      <c r="FV2019" s="2">
        <v>0</v>
      </c>
      <c r="FW2019" s="2">
        <v>0</v>
      </c>
      <c r="FX2019" s="2">
        <v>0</v>
      </c>
      <c r="FY2019" s="2">
        <v>0</v>
      </c>
      <c r="FZ2019" s="2">
        <v>99</v>
      </c>
      <c r="GA2019" s="2">
        <v>0</v>
      </c>
      <c r="GB2019" s="2">
        <v>0</v>
      </c>
      <c r="GC2019" s="2">
        <v>0</v>
      </c>
      <c r="GD2019" s="2">
        <v>1018.74</v>
      </c>
      <c r="GE2019" s="2">
        <v>8</v>
      </c>
      <c r="GF2019" s="2" t="s">
        <v>188</v>
      </c>
    </row>
    <row r="2020" spans="1:188" x14ac:dyDescent="0.7">
      <c r="A2020" s="2">
        <v>2011802</v>
      </c>
      <c r="B2020" s="2" t="s">
        <v>2206</v>
      </c>
      <c r="C2020" s="3">
        <v>41640</v>
      </c>
      <c r="D2020" s="2">
        <v>5</v>
      </c>
      <c r="E2020" s="2">
        <v>3</v>
      </c>
      <c r="F2020" s="2">
        <v>1</v>
      </c>
      <c r="G2020" s="2">
        <v>3</v>
      </c>
      <c r="H2020" s="2">
        <v>0</v>
      </c>
      <c r="I2020" s="2">
        <v>1</v>
      </c>
      <c r="J2020" s="2">
        <v>0</v>
      </c>
      <c r="K2020" s="2">
        <v>2</v>
      </c>
      <c r="L2020" s="2">
        <v>0</v>
      </c>
      <c r="M2020" s="2">
        <v>1</v>
      </c>
      <c r="N2020" s="2">
        <v>0</v>
      </c>
      <c r="O2020" s="2">
        <v>2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1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1</v>
      </c>
      <c r="AI2020" s="2">
        <v>1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>
        <v>0</v>
      </c>
      <c r="AP2020" s="2">
        <v>0</v>
      </c>
      <c r="AQ2020" s="2">
        <v>0</v>
      </c>
      <c r="AR2020" s="2">
        <v>1</v>
      </c>
      <c r="AS2020" s="2">
        <v>0</v>
      </c>
      <c r="AT2020" s="2">
        <v>0</v>
      </c>
      <c r="AU2020" s="2">
        <v>0</v>
      </c>
      <c r="AV2020" s="2">
        <v>1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275</v>
      </c>
      <c r="CG2020" s="2">
        <v>275</v>
      </c>
      <c r="CH2020" s="2">
        <v>0</v>
      </c>
      <c r="CI2020" s="2">
        <v>100</v>
      </c>
      <c r="CJ2020" s="2">
        <v>0</v>
      </c>
      <c r="CK2020" s="2">
        <v>175</v>
      </c>
      <c r="CL2020" s="2">
        <v>0</v>
      </c>
      <c r="CM2020" s="2">
        <v>0</v>
      </c>
      <c r="CN2020" s="2">
        <v>0</v>
      </c>
      <c r="CO2020" s="2">
        <v>100</v>
      </c>
      <c r="CP2020" s="2">
        <v>0</v>
      </c>
      <c r="CQ2020" s="2">
        <v>175</v>
      </c>
      <c r="CR2020" s="2">
        <v>0</v>
      </c>
      <c r="CS2020" s="2">
        <v>0</v>
      </c>
      <c r="CT2020" s="2">
        <v>0</v>
      </c>
      <c r="CU2020" s="2">
        <v>0</v>
      </c>
      <c r="CV2020" s="2">
        <v>0</v>
      </c>
      <c r="CW2020" s="2">
        <v>0</v>
      </c>
      <c r="CX2020" s="2">
        <v>0</v>
      </c>
      <c r="CY2020" s="2">
        <v>0</v>
      </c>
      <c r="CZ2020" s="2">
        <v>0</v>
      </c>
      <c r="DA2020" s="2">
        <v>0</v>
      </c>
      <c r="DB2020" s="2">
        <v>100</v>
      </c>
      <c r="DC2020" s="2">
        <v>0</v>
      </c>
      <c r="DD2020" s="2">
        <v>175</v>
      </c>
      <c r="DE2020" s="2">
        <v>0</v>
      </c>
      <c r="DF2020" s="2">
        <v>100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">
        <v>0</v>
      </c>
      <c r="DX2020" s="2">
        <v>0</v>
      </c>
      <c r="DY2020" s="2">
        <v>0</v>
      </c>
      <c r="DZ2020" s="2">
        <v>0</v>
      </c>
      <c r="EA2020" s="2">
        <v>0</v>
      </c>
      <c r="EB2020" s="2">
        <v>0</v>
      </c>
      <c r="EC2020" s="2">
        <v>0</v>
      </c>
      <c r="ED2020" s="2">
        <v>0</v>
      </c>
      <c r="EE2020" s="2">
        <v>0</v>
      </c>
      <c r="EF2020" s="2">
        <v>0</v>
      </c>
      <c r="EG2020" s="2">
        <v>0</v>
      </c>
      <c r="EH2020" s="2">
        <v>0</v>
      </c>
      <c r="EI2020" s="2">
        <v>100</v>
      </c>
      <c r="EJ2020" s="2">
        <v>0</v>
      </c>
      <c r="EK2020" s="2">
        <v>0</v>
      </c>
      <c r="EL2020" s="2">
        <v>0</v>
      </c>
      <c r="EM2020" s="2">
        <v>0</v>
      </c>
      <c r="EN2020" s="2">
        <v>0</v>
      </c>
      <c r="EO2020" s="2">
        <v>0</v>
      </c>
      <c r="EP2020" s="2">
        <v>0</v>
      </c>
      <c r="EQ2020" s="2">
        <v>0</v>
      </c>
      <c r="ER2020" s="2">
        <v>0</v>
      </c>
      <c r="ES2020" s="2">
        <v>0</v>
      </c>
      <c r="ET2020" s="2">
        <v>0</v>
      </c>
      <c r="EU2020" s="2">
        <v>0</v>
      </c>
      <c r="EV2020" s="2">
        <v>0</v>
      </c>
      <c r="EW2020" s="2">
        <v>0</v>
      </c>
      <c r="EX2020" s="2">
        <v>0</v>
      </c>
      <c r="EY2020" s="2">
        <v>0</v>
      </c>
      <c r="EZ2020" s="2">
        <v>0</v>
      </c>
      <c r="FA2020" s="2">
        <v>0</v>
      </c>
      <c r="FB2020" s="2">
        <v>0</v>
      </c>
      <c r="FC2020" s="2">
        <v>0</v>
      </c>
      <c r="FD2020" s="2">
        <v>0</v>
      </c>
      <c r="FE2020" s="2">
        <v>0</v>
      </c>
      <c r="FF2020" s="2">
        <v>0</v>
      </c>
      <c r="FG2020" s="2">
        <v>100</v>
      </c>
      <c r="FH2020" s="2">
        <v>0</v>
      </c>
      <c r="FI2020" s="2">
        <v>0</v>
      </c>
      <c r="FJ2020" s="2">
        <v>0</v>
      </c>
      <c r="FK2020" s="2">
        <v>0</v>
      </c>
      <c r="FL2020" s="2">
        <v>0</v>
      </c>
      <c r="FM2020" s="2">
        <v>0</v>
      </c>
      <c r="FN2020" s="2">
        <v>75</v>
      </c>
      <c r="FO2020" s="2">
        <v>0</v>
      </c>
      <c r="FP2020" s="2">
        <v>0</v>
      </c>
      <c r="FQ2020" s="2">
        <v>0</v>
      </c>
      <c r="FR2020" s="2">
        <v>0</v>
      </c>
      <c r="FS2020" s="2">
        <v>0</v>
      </c>
      <c r="FT2020" s="2">
        <v>0</v>
      </c>
      <c r="FU2020" s="2">
        <v>0</v>
      </c>
      <c r="FV2020" s="2">
        <v>0</v>
      </c>
      <c r="FW2020" s="2">
        <v>0</v>
      </c>
      <c r="FX2020" s="2">
        <v>0</v>
      </c>
      <c r="FY2020" s="2">
        <v>0</v>
      </c>
      <c r="FZ2020" s="2">
        <v>0</v>
      </c>
      <c r="GA2020" s="2">
        <v>0</v>
      </c>
      <c r="GB2020" s="2">
        <v>0</v>
      </c>
      <c r="GC2020" s="2">
        <v>0</v>
      </c>
      <c r="GD2020" s="2">
        <v>275</v>
      </c>
      <c r="GE2020" s="2">
        <v>3</v>
      </c>
      <c r="GF2020" s="2" t="s">
        <v>188</v>
      </c>
    </row>
    <row r="2021" spans="1:188" x14ac:dyDescent="0.7">
      <c r="A2021" s="2">
        <v>2011902</v>
      </c>
      <c r="B2021" s="2" t="s">
        <v>2207</v>
      </c>
      <c r="C2021" s="3">
        <v>41275</v>
      </c>
      <c r="D2021" s="2">
        <v>6</v>
      </c>
      <c r="E2021" s="2">
        <v>3</v>
      </c>
      <c r="F2021" s="2">
        <v>1</v>
      </c>
      <c r="G2021" s="2">
        <v>3</v>
      </c>
      <c r="H2021" s="2">
        <v>1</v>
      </c>
      <c r="I2021" s="2">
        <v>0</v>
      </c>
      <c r="J2021" s="2">
        <v>2</v>
      </c>
      <c r="K2021" s="2">
        <v>0</v>
      </c>
      <c r="L2021" s="2">
        <v>1</v>
      </c>
      <c r="M2021" s="2">
        <v>1</v>
      </c>
      <c r="N2021" s="2">
        <v>0</v>
      </c>
      <c r="O2021" s="2">
        <v>2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1</v>
      </c>
      <c r="AE2021" s="2">
        <v>0</v>
      </c>
      <c r="AF2021" s="2">
        <v>0</v>
      </c>
      <c r="AG2021" s="2">
        <v>0</v>
      </c>
      <c r="AH2021" s="2">
        <v>1</v>
      </c>
      <c r="AI2021" s="2">
        <v>1</v>
      </c>
      <c r="AJ2021" s="2">
        <v>0</v>
      </c>
      <c r="AK2021" s="2">
        <v>0</v>
      </c>
      <c r="AL2021" s="2">
        <v>0</v>
      </c>
      <c r="AM2021" s="2">
        <v>0</v>
      </c>
      <c r="AN2021" s="2">
        <v>1</v>
      </c>
      <c r="AO2021" s="2">
        <v>0</v>
      </c>
      <c r="AP2021" s="2">
        <v>0</v>
      </c>
      <c r="AQ2021" s="2">
        <v>0</v>
      </c>
      <c r="AR2021" s="2">
        <v>1</v>
      </c>
      <c r="AS2021" s="2">
        <v>0</v>
      </c>
      <c r="AT2021" s="2">
        <v>0</v>
      </c>
      <c r="AU2021" s="2">
        <v>0</v>
      </c>
      <c r="AV2021" s="2">
        <v>1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1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200</v>
      </c>
      <c r="CG2021" s="2">
        <v>150</v>
      </c>
      <c r="CH2021" s="2">
        <v>50</v>
      </c>
      <c r="CI2021" s="2">
        <v>0</v>
      </c>
      <c r="CJ2021" s="2">
        <v>100</v>
      </c>
      <c r="CK2021" s="2">
        <v>0</v>
      </c>
      <c r="CL2021" s="2">
        <v>50</v>
      </c>
      <c r="CM2021" s="2">
        <v>0</v>
      </c>
      <c r="CN2021" s="2">
        <v>50</v>
      </c>
      <c r="CO2021" s="2">
        <v>0</v>
      </c>
      <c r="CP2021" s="2">
        <v>100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0</v>
      </c>
      <c r="CW2021" s="2">
        <v>0</v>
      </c>
      <c r="CX2021" s="2">
        <v>0</v>
      </c>
      <c r="CY2021" s="2">
        <v>0</v>
      </c>
      <c r="CZ2021" s="2">
        <v>0</v>
      </c>
      <c r="DA2021" s="2">
        <v>0</v>
      </c>
      <c r="DB2021" s="2">
        <v>50</v>
      </c>
      <c r="DC2021" s="2">
        <v>0</v>
      </c>
      <c r="DD2021" s="2">
        <v>100</v>
      </c>
      <c r="DE2021" s="2">
        <v>0</v>
      </c>
      <c r="DF2021" s="2">
        <v>50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50</v>
      </c>
      <c r="EH2021" s="2">
        <v>0</v>
      </c>
      <c r="EI2021" s="2">
        <v>0</v>
      </c>
      <c r="EJ2021" s="2">
        <v>0</v>
      </c>
      <c r="EK2021" s="2">
        <v>0</v>
      </c>
      <c r="EL2021" s="2">
        <v>0</v>
      </c>
      <c r="EM2021" s="2">
        <v>0</v>
      </c>
      <c r="EN2021" s="2">
        <v>0</v>
      </c>
      <c r="EO2021" s="2">
        <v>0</v>
      </c>
      <c r="EP2021" s="2">
        <v>0</v>
      </c>
      <c r="EQ2021" s="2">
        <v>0</v>
      </c>
      <c r="ER2021" s="2">
        <v>0</v>
      </c>
      <c r="ES2021" s="2">
        <v>0</v>
      </c>
      <c r="ET2021" s="2">
        <v>0</v>
      </c>
      <c r="EU2021" s="2">
        <v>0</v>
      </c>
      <c r="EV2021" s="2">
        <v>0</v>
      </c>
      <c r="EW2021" s="2">
        <v>0</v>
      </c>
      <c r="EX2021" s="2">
        <v>0</v>
      </c>
      <c r="EY2021" s="2">
        <v>0</v>
      </c>
      <c r="EZ2021" s="2">
        <v>0</v>
      </c>
      <c r="FA2021" s="2">
        <v>0</v>
      </c>
      <c r="FB2021" s="2">
        <v>0</v>
      </c>
      <c r="FC2021" s="2">
        <v>50</v>
      </c>
      <c r="FD2021" s="2">
        <v>0</v>
      </c>
      <c r="FE2021" s="2">
        <v>50</v>
      </c>
      <c r="FF2021" s="2">
        <v>0</v>
      </c>
      <c r="FG2021" s="2">
        <v>0</v>
      </c>
      <c r="FH2021" s="2">
        <v>0</v>
      </c>
      <c r="FI2021" s="2">
        <v>0</v>
      </c>
      <c r="FJ2021" s="2">
        <v>0</v>
      </c>
      <c r="FK2021" s="2">
        <v>0</v>
      </c>
      <c r="FL2021" s="2">
        <v>0</v>
      </c>
      <c r="FM2021" s="2">
        <v>0</v>
      </c>
      <c r="FN2021" s="2">
        <v>0</v>
      </c>
      <c r="FO2021" s="2">
        <v>0</v>
      </c>
      <c r="FP2021" s="2">
        <v>0</v>
      </c>
      <c r="FQ2021" s="2">
        <v>0</v>
      </c>
      <c r="FR2021" s="2">
        <v>0</v>
      </c>
      <c r="FS2021" s="2">
        <v>50</v>
      </c>
      <c r="FT2021" s="2">
        <v>0</v>
      </c>
      <c r="FU2021" s="2">
        <v>0</v>
      </c>
      <c r="FV2021" s="2">
        <v>0</v>
      </c>
      <c r="FW2021" s="2">
        <v>0</v>
      </c>
      <c r="FX2021" s="2">
        <v>0</v>
      </c>
      <c r="FY2021" s="2">
        <v>0</v>
      </c>
      <c r="FZ2021" s="2">
        <v>0</v>
      </c>
      <c r="GA2021" s="2">
        <v>0</v>
      </c>
      <c r="GB2021" s="2">
        <v>0</v>
      </c>
      <c r="GC2021" s="2">
        <v>0</v>
      </c>
      <c r="GD2021" s="2">
        <v>200</v>
      </c>
      <c r="GE2021" s="2">
        <v>4</v>
      </c>
      <c r="GF2021" s="2" t="s">
        <v>188</v>
      </c>
    </row>
    <row r="2022" spans="1:188" x14ac:dyDescent="0.7">
      <c r="A2022" s="2">
        <v>2011950</v>
      </c>
      <c r="B2022" s="2" t="s">
        <v>2208</v>
      </c>
      <c r="C2022" s="3">
        <v>41275</v>
      </c>
      <c r="D2022" s="2">
        <v>6</v>
      </c>
      <c r="E2022" s="2">
        <v>4</v>
      </c>
      <c r="F2022" s="2">
        <v>2</v>
      </c>
      <c r="G2022" s="2">
        <v>4</v>
      </c>
      <c r="H2022" s="2">
        <v>1</v>
      </c>
      <c r="I2022" s="2">
        <v>0</v>
      </c>
      <c r="J2022" s="2">
        <v>2</v>
      </c>
      <c r="K2022" s="2">
        <v>0</v>
      </c>
      <c r="L2022" s="2">
        <v>1</v>
      </c>
      <c r="M2022" s="2">
        <v>1</v>
      </c>
      <c r="N2022" s="2">
        <v>0</v>
      </c>
      <c r="O2022" s="2">
        <v>2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s="2">
        <v>0</v>
      </c>
      <c r="V2022" s="2">
        <v>1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1</v>
      </c>
      <c r="AI2022" s="2">
        <v>1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>
        <v>0</v>
      </c>
      <c r="AP2022" s="2">
        <v>0</v>
      </c>
      <c r="AQ2022" s="2">
        <v>0</v>
      </c>
      <c r="AR2022" s="2">
        <v>1</v>
      </c>
      <c r="AS2022" s="2">
        <v>0</v>
      </c>
      <c r="AT2022" s="2">
        <v>0</v>
      </c>
      <c r="AU2022" s="2">
        <v>0</v>
      </c>
      <c r="AV2022" s="2">
        <v>1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1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222.85</v>
      </c>
      <c r="CG2022" s="2">
        <v>247.85</v>
      </c>
      <c r="CH2022" s="2">
        <v>25</v>
      </c>
      <c r="CI2022" s="2">
        <v>0</v>
      </c>
      <c r="CJ2022" s="2">
        <v>197.85</v>
      </c>
      <c r="CK2022" s="2">
        <v>0</v>
      </c>
      <c r="CL2022" s="2">
        <v>50</v>
      </c>
      <c r="CM2022" s="2">
        <v>0</v>
      </c>
      <c r="CN2022" s="2">
        <v>25</v>
      </c>
      <c r="CO2022" s="2">
        <v>0</v>
      </c>
      <c r="CP2022" s="2">
        <v>197.85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0</v>
      </c>
      <c r="CW2022" s="2">
        <v>0</v>
      </c>
      <c r="CX2022" s="2">
        <v>0</v>
      </c>
      <c r="CY2022" s="2">
        <v>0</v>
      </c>
      <c r="CZ2022" s="2">
        <v>0</v>
      </c>
      <c r="DA2022" s="2">
        <v>0</v>
      </c>
      <c r="DB2022" s="2">
        <v>25</v>
      </c>
      <c r="DC2022" s="2">
        <v>0</v>
      </c>
      <c r="DD2022" s="2">
        <v>197.85</v>
      </c>
      <c r="DE2022" s="2">
        <v>0</v>
      </c>
      <c r="DF2022" s="2">
        <v>50</v>
      </c>
      <c r="DG2022" s="2">
        <v>0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">
        <v>0</v>
      </c>
      <c r="DX2022" s="2">
        <v>0</v>
      </c>
      <c r="DY2022" s="2">
        <v>0</v>
      </c>
      <c r="DZ2022" s="2">
        <v>0</v>
      </c>
      <c r="EA2022" s="2">
        <v>0</v>
      </c>
      <c r="EB2022" s="2">
        <v>0</v>
      </c>
      <c r="EC2022" s="2">
        <v>0</v>
      </c>
      <c r="ED2022" s="2">
        <v>25</v>
      </c>
      <c r="EE2022" s="2">
        <v>0</v>
      </c>
      <c r="EF2022" s="2">
        <v>0</v>
      </c>
      <c r="EG2022" s="2">
        <v>0</v>
      </c>
      <c r="EH2022" s="2">
        <v>0</v>
      </c>
      <c r="EI2022" s="2">
        <v>0</v>
      </c>
      <c r="EJ2022" s="2">
        <v>0</v>
      </c>
      <c r="EK2022" s="2">
        <v>0</v>
      </c>
      <c r="EL2022" s="2">
        <v>0</v>
      </c>
      <c r="EM2022" s="2">
        <v>0</v>
      </c>
      <c r="EN2022" s="2">
        <v>0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>
        <v>0</v>
      </c>
      <c r="EU2022" s="2">
        <v>0</v>
      </c>
      <c r="EV2022" s="2">
        <v>0</v>
      </c>
      <c r="EW2022" s="2">
        <v>0</v>
      </c>
      <c r="EX2022" s="2">
        <v>0</v>
      </c>
      <c r="EY2022" s="2">
        <v>98.85</v>
      </c>
      <c r="EZ2022" s="2">
        <v>99</v>
      </c>
      <c r="FA2022" s="2">
        <v>0</v>
      </c>
      <c r="FB2022" s="2">
        <v>0</v>
      </c>
      <c r="FC2022" s="2">
        <v>0</v>
      </c>
      <c r="FD2022" s="2">
        <v>0</v>
      </c>
      <c r="FE2022" s="2">
        <v>0</v>
      </c>
      <c r="FF2022" s="2">
        <v>0</v>
      </c>
      <c r="FG2022" s="2">
        <v>0</v>
      </c>
      <c r="FH2022" s="2">
        <v>0</v>
      </c>
      <c r="FI2022" s="2">
        <v>0</v>
      </c>
      <c r="FJ2022" s="2">
        <v>0</v>
      </c>
      <c r="FK2022" s="2">
        <v>0</v>
      </c>
      <c r="FL2022" s="2">
        <v>0</v>
      </c>
      <c r="FM2022" s="2">
        <v>0</v>
      </c>
      <c r="FN2022" s="2">
        <v>0</v>
      </c>
      <c r="FO2022" s="2">
        <v>0</v>
      </c>
      <c r="FP2022" s="2">
        <v>0</v>
      </c>
      <c r="FQ2022" s="2">
        <v>0</v>
      </c>
      <c r="FR2022" s="2">
        <v>0</v>
      </c>
      <c r="FS2022" s="2">
        <v>0</v>
      </c>
      <c r="FT2022" s="2">
        <v>0</v>
      </c>
      <c r="FU2022" s="2">
        <v>0</v>
      </c>
      <c r="FV2022" s="2">
        <v>0</v>
      </c>
      <c r="FW2022" s="2">
        <v>0</v>
      </c>
      <c r="FX2022" s="2">
        <v>50</v>
      </c>
      <c r="FY2022" s="2">
        <v>0</v>
      </c>
      <c r="FZ2022" s="2">
        <v>0</v>
      </c>
      <c r="GA2022" s="2">
        <v>0</v>
      </c>
      <c r="GB2022" s="2">
        <v>0</v>
      </c>
      <c r="GC2022" s="2">
        <v>0</v>
      </c>
      <c r="GD2022" s="2">
        <v>272.85000000000002</v>
      </c>
      <c r="GE2022" s="2">
        <v>4</v>
      </c>
      <c r="GF2022" s="2" t="s">
        <v>188</v>
      </c>
    </row>
    <row r="2023" spans="1:188" x14ac:dyDescent="0.7">
      <c r="A2023" s="2">
        <v>2011970</v>
      </c>
      <c r="B2023" s="2" t="s">
        <v>2209</v>
      </c>
      <c r="C2023" s="3">
        <v>41275</v>
      </c>
      <c r="D2023" s="2">
        <v>6</v>
      </c>
      <c r="E2023" s="2">
        <v>3</v>
      </c>
      <c r="F2023" s="2">
        <v>1</v>
      </c>
      <c r="G2023" s="2">
        <v>3</v>
      </c>
      <c r="H2023" s="2">
        <v>1</v>
      </c>
      <c r="I2023" s="2">
        <v>0</v>
      </c>
      <c r="J2023" s="2">
        <v>1</v>
      </c>
      <c r="K2023" s="2">
        <v>0</v>
      </c>
      <c r="L2023" s="2">
        <v>1</v>
      </c>
      <c r="M2023" s="2">
        <v>1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1</v>
      </c>
      <c r="AE2023" s="2">
        <v>0</v>
      </c>
      <c r="AF2023" s="2">
        <v>0</v>
      </c>
      <c r="AG2023" s="2">
        <v>0</v>
      </c>
      <c r="AH2023" s="2">
        <v>1</v>
      </c>
      <c r="AI2023" s="2">
        <v>1</v>
      </c>
      <c r="AJ2023" s="2">
        <v>0</v>
      </c>
      <c r="AK2023" s="2">
        <v>0</v>
      </c>
      <c r="AL2023" s="2">
        <v>0</v>
      </c>
      <c r="AM2023" s="2">
        <v>0</v>
      </c>
      <c r="AN2023" s="2">
        <v>1</v>
      </c>
      <c r="AO2023" s="2">
        <v>0</v>
      </c>
      <c r="AP2023" s="2">
        <v>0</v>
      </c>
      <c r="AQ2023" s="2">
        <v>0</v>
      </c>
      <c r="AR2023" s="2">
        <v>1</v>
      </c>
      <c r="AS2023" s="2">
        <v>0</v>
      </c>
      <c r="AT2023" s="2">
        <v>0</v>
      </c>
      <c r="AU2023" s="2">
        <v>0</v>
      </c>
      <c r="AV2023" s="2">
        <v>1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1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125</v>
      </c>
      <c r="CG2023" s="2">
        <v>75</v>
      </c>
      <c r="CH2023" s="2">
        <v>50</v>
      </c>
      <c r="CI2023" s="2">
        <v>0</v>
      </c>
      <c r="CJ2023" s="2">
        <v>25</v>
      </c>
      <c r="CK2023" s="2">
        <v>0</v>
      </c>
      <c r="CL2023" s="2">
        <v>50</v>
      </c>
      <c r="CM2023" s="2">
        <v>0</v>
      </c>
      <c r="CN2023" s="2">
        <v>50</v>
      </c>
      <c r="CO2023" s="2">
        <v>0</v>
      </c>
      <c r="CP2023" s="2">
        <v>25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0</v>
      </c>
      <c r="CW2023" s="2">
        <v>0</v>
      </c>
      <c r="CX2023" s="2">
        <v>0</v>
      </c>
      <c r="CY2023" s="2">
        <v>0</v>
      </c>
      <c r="CZ2023" s="2">
        <v>0</v>
      </c>
      <c r="DA2023" s="2">
        <v>0</v>
      </c>
      <c r="DB2023" s="2">
        <v>50</v>
      </c>
      <c r="DC2023" s="2">
        <v>0</v>
      </c>
      <c r="DD2023" s="2">
        <v>25</v>
      </c>
      <c r="DE2023" s="2">
        <v>0</v>
      </c>
      <c r="DF2023" s="2">
        <v>50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50</v>
      </c>
      <c r="DW2023" s="2">
        <v>0</v>
      </c>
      <c r="DX2023" s="2">
        <v>0</v>
      </c>
      <c r="DY2023" s="2">
        <v>0</v>
      </c>
      <c r="DZ2023" s="2">
        <v>0</v>
      </c>
      <c r="EA2023" s="2">
        <v>0</v>
      </c>
      <c r="EB2023" s="2">
        <v>0</v>
      </c>
      <c r="EC2023" s="2">
        <v>0</v>
      </c>
      <c r="ED2023" s="2">
        <v>0</v>
      </c>
      <c r="EE2023" s="2">
        <v>0</v>
      </c>
      <c r="EF2023" s="2">
        <v>0</v>
      </c>
      <c r="EG2023" s="2">
        <v>0</v>
      </c>
      <c r="EH2023" s="2">
        <v>0</v>
      </c>
      <c r="EI2023" s="2">
        <v>0</v>
      </c>
      <c r="EJ2023" s="2">
        <v>0</v>
      </c>
      <c r="EK2023" s="2">
        <v>0</v>
      </c>
      <c r="EL2023" s="2">
        <v>0</v>
      </c>
      <c r="EM2023" s="2">
        <v>0</v>
      </c>
      <c r="EN2023" s="2">
        <v>0</v>
      </c>
      <c r="EO2023" s="2">
        <v>0</v>
      </c>
      <c r="EP2023" s="2">
        <v>0</v>
      </c>
      <c r="EQ2023" s="2">
        <v>0</v>
      </c>
      <c r="ER2023" s="2">
        <v>0</v>
      </c>
      <c r="ES2023" s="2">
        <v>0</v>
      </c>
      <c r="ET2023" s="2">
        <v>0</v>
      </c>
      <c r="EU2023" s="2">
        <v>0</v>
      </c>
      <c r="EV2023" s="2">
        <v>0</v>
      </c>
      <c r="EW2023" s="2">
        <v>0</v>
      </c>
      <c r="EX2023" s="2">
        <v>0</v>
      </c>
      <c r="EY2023" s="2">
        <v>0</v>
      </c>
      <c r="EZ2023" s="2">
        <v>0</v>
      </c>
      <c r="FA2023" s="2">
        <v>25</v>
      </c>
      <c r="FB2023" s="2">
        <v>0</v>
      </c>
      <c r="FC2023" s="2">
        <v>0</v>
      </c>
      <c r="FD2023" s="2">
        <v>0</v>
      </c>
      <c r="FE2023" s="2">
        <v>0</v>
      </c>
      <c r="FF2023" s="2">
        <v>0</v>
      </c>
      <c r="FG2023" s="2">
        <v>0</v>
      </c>
      <c r="FH2023" s="2">
        <v>0</v>
      </c>
      <c r="FI2023" s="2">
        <v>0</v>
      </c>
      <c r="FJ2023" s="2">
        <v>0</v>
      </c>
      <c r="FK2023" s="2">
        <v>0</v>
      </c>
      <c r="FL2023" s="2">
        <v>0</v>
      </c>
      <c r="FM2023" s="2">
        <v>0</v>
      </c>
      <c r="FN2023" s="2">
        <v>0</v>
      </c>
      <c r="FO2023" s="2">
        <v>0</v>
      </c>
      <c r="FP2023" s="2">
        <v>0</v>
      </c>
      <c r="FQ2023" s="2">
        <v>0</v>
      </c>
      <c r="FR2023" s="2">
        <v>0</v>
      </c>
      <c r="FS2023" s="2">
        <v>0</v>
      </c>
      <c r="FT2023" s="2">
        <v>50</v>
      </c>
      <c r="FU2023" s="2">
        <v>0</v>
      </c>
      <c r="FV2023" s="2">
        <v>0</v>
      </c>
      <c r="FW2023" s="2">
        <v>0</v>
      </c>
      <c r="FX2023" s="2">
        <v>0</v>
      </c>
      <c r="FY2023" s="2">
        <v>0</v>
      </c>
      <c r="FZ2023" s="2">
        <v>0</v>
      </c>
      <c r="GA2023" s="2">
        <v>0</v>
      </c>
      <c r="GB2023" s="2">
        <v>0</v>
      </c>
      <c r="GC2023" s="2">
        <v>0</v>
      </c>
      <c r="GD2023" s="2">
        <v>125</v>
      </c>
      <c r="GE2023" s="2">
        <v>3</v>
      </c>
      <c r="GF2023" s="2" t="s">
        <v>188</v>
      </c>
    </row>
    <row r="2024" spans="1:188" x14ac:dyDescent="0.7">
      <c r="A2024" s="2">
        <v>2014083</v>
      </c>
      <c r="B2024" s="2" t="s">
        <v>2210</v>
      </c>
      <c r="C2024" s="3">
        <v>41275</v>
      </c>
      <c r="D2024" s="2">
        <v>6</v>
      </c>
      <c r="E2024" s="2">
        <v>3</v>
      </c>
      <c r="F2024" s="2">
        <v>1</v>
      </c>
      <c r="G2024" s="2">
        <v>3</v>
      </c>
      <c r="H2024" s="2">
        <v>2</v>
      </c>
      <c r="I2024" s="2">
        <v>0</v>
      </c>
      <c r="J2024" s="2">
        <v>1</v>
      </c>
      <c r="K2024" s="2">
        <v>0</v>
      </c>
      <c r="L2024" s="2">
        <v>1</v>
      </c>
      <c r="M2024" s="2">
        <v>2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1</v>
      </c>
      <c r="AE2024" s="2">
        <v>0</v>
      </c>
      <c r="AF2024" s="2">
        <v>0</v>
      </c>
      <c r="AG2024" s="2">
        <v>0</v>
      </c>
      <c r="AH2024" s="2">
        <v>1</v>
      </c>
      <c r="AI2024" s="2">
        <v>1</v>
      </c>
      <c r="AJ2024" s="2">
        <v>0</v>
      </c>
      <c r="AK2024" s="2">
        <v>0</v>
      </c>
      <c r="AL2024" s="2">
        <v>0</v>
      </c>
      <c r="AM2024" s="2">
        <v>0</v>
      </c>
      <c r="AN2024" s="2">
        <v>1</v>
      </c>
      <c r="AO2024" s="2">
        <v>0</v>
      </c>
      <c r="AP2024" s="2">
        <v>0</v>
      </c>
      <c r="AQ2024" s="2">
        <v>0</v>
      </c>
      <c r="AR2024" s="2">
        <v>1</v>
      </c>
      <c r="AS2024" s="2">
        <v>0</v>
      </c>
      <c r="AT2024" s="2">
        <v>0</v>
      </c>
      <c r="AU2024" s="2">
        <v>0</v>
      </c>
      <c r="AV2024" s="2">
        <v>1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1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65</v>
      </c>
      <c r="CG2024" s="2">
        <v>45</v>
      </c>
      <c r="CH2024" s="2">
        <v>20</v>
      </c>
      <c r="CI2024" s="2">
        <v>0</v>
      </c>
      <c r="CJ2024" s="2">
        <v>20</v>
      </c>
      <c r="CK2024" s="2">
        <v>0</v>
      </c>
      <c r="CL2024" s="2">
        <v>25</v>
      </c>
      <c r="CM2024" s="2">
        <v>0</v>
      </c>
      <c r="CN2024" s="2">
        <v>20</v>
      </c>
      <c r="CO2024" s="2">
        <v>0</v>
      </c>
      <c r="CP2024" s="2">
        <v>20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0</v>
      </c>
      <c r="CW2024" s="2">
        <v>0</v>
      </c>
      <c r="CX2024" s="2">
        <v>0</v>
      </c>
      <c r="CY2024" s="2">
        <v>0</v>
      </c>
      <c r="CZ2024" s="2">
        <v>0</v>
      </c>
      <c r="DA2024" s="2">
        <v>0</v>
      </c>
      <c r="DB2024" s="2">
        <v>20</v>
      </c>
      <c r="DC2024" s="2">
        <v>0</v>
      </c>
      <c r="DD2024" s="2">
        <v>20</v>
      </c>
      <c r="DE2024" s="2">
        <v>0</v>
      </c>
      <c r="DF2024" s="2">
        <v>25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0</v>
      </c>
      <c r="DX2024" s="2">
        <v>0</v>
      </c>
      <c r="DY2024" s="2">
        <v>0</v>
      </c>
      <c r="DZ2024" s="2">
        <v>0</v>
      </c>
      <c r="EA2024" s="2">
        <v>0</v>
      </c>
      <c r="EB2024" s="2">
        <v>0</v>
      </c>
      <c r="EC2024" s="2">
        <v>0</v>
      </c>
      <c r="ED2024" s="2">
        <v>10</v>
      </c>
      <c r="EE2024" s="2">
        <v>0</v>
      </c>
      <c r="EF2024" s="2">
        <v>10</v>
      </c>
      <c r="EG2024" s="2">
        <v>0</v>
      </c>
      <c r="EH2024" s="2">
        <v>0</v>
      </c>
      <c r="EI2024" s="2">
        <v>0</v>
      </c>
      <c r="EJ2024" s="2">
        <v>0</v>
      </c>
      <c r="EK2024" s="2">
        <v>0</v>
      </c>
      <c r="EL2024" s="2">
        <v>0</v>
      </c>
      <c r="EM2024" s="2">
        <v>0</v>
      </c>
      <c r="EN2024" s="2">
        <v>0</v>
      </c>
      <c r="EO2024" s="2">
        <v>0</v>
      </c>
      <c r="EP2024" s="2">
        <v>0</v>
      </c>
      <c r="EQ2024" s="2">
        <v>0</v>
      </c>
      <c r="ER2024" s="2">
        <v>0</v>
      </c>
      <c r="ES2024" s="2">
        <v>0</v>
      </c>
      <c r="ET2024" s="2">
        <v>0</v>
      </c>
      <c r="EU2024" s="2">
        <v>0</v>
      </c>
      <c r="EV2024" s="2">
        <v>0</v>
      </c>
      <c r="EW2024" s="2">
        <v>0</v>
      </c>
      <c r="EX2024" s="2">
        <v>20</v>
      </c>
      <c r="EY2024" s="2">
        <v>0</v>
      </c>
      <c r="EZ2024" s="2">
        <v>0</v>
      </c>
      <c r="FA2024" s="2">
        <v>0</v>
      </c>
      <c r="FB2024" s="2">
        <v>0</v>
      </c>
      <c r="FC2024" s="2">
        <v>0</v>
      </c>
      <c r="FD2024" s="2">
        <v>0</v>
      </c>
      <c r="FE2024" s="2">
        <v>0</v>
      </c>
      <c r="FF2024" s="2">
        <v>0</v>
      </c>
      <c r="FG2024" s="2">
        <v>0</v>
      </c>
      <c r="FH2024" s="2">
        <v>0</v>
      </c>
      <c r="FI2024" s="2">
        <v>0</v>
      </c>
      <c r="FJ2024" s="2">
        <v>0</v>
      </c>
      <c r="FK2024" s="2">
        <v>0</v>
      </c>
      <c r="FL2024" s="2">
        <v>0</v>
      </c>
      <c r="FM2024" s="2">
        <v>0</v>
      </c>
      <c r="FN2024" s="2">
        <v>0</v>
      </c>
      <c r="FO2024" s="2">
        <v>0</v>
      </c>
      <c r="FP2024" s="2">
        <v>0</v>
      </c>
      <c r="FQ2024" s="2">
        <v>0</v>
      </c>
      <c r="FR2024" s="2">
        <v>0</v>
      </c>
      <c r="FS2024" s="2">
        <v>0</v>
      </c>
      <c r="FT2024" s="2">
        <v>0</v>
      </c>
      <c r="FU2024" s="2">
        <v>0</v>
      </c>
      <c r="FV2024" s="2">
        <v>0</v>
      </c>
      <c r="FW2024" s="2">
        <v>0</v>
      </c>
      <c r="FX2024" s="2">
        <v>0</v>
      </c>
      <c r="FY2024" s="2">
        <v>0</v>
      </c>
      <c r="FZ2024" s="2">
        <v>25</v>
      </c>
      <c r="GA2024" s="2">
        <v>0</v>
      </c>
      <c r="GB2024" s="2">
        <v>0</v>
      </c>
      <c r="GC2024" s="2">
        <v>0</v>
      </c>
      <c r="GD2024" s="2">
        <v>65</v>
      </c>
      <c r="GE2024" s="2">
        <v>4</v>
      </c>
      <c r="GF2024" s="2" t="s">
        <v>188</v>
      </c>
    </row>
    <row r="2025" spans="1:188" x14ac:dyDescent="0.7">
      <c r="A2025" s="2">
        <v>2014233</v>
      </c>
      <c r="B2025" s="2" t="s">
        <v>2211</v>
      </c>
      <c r="C2025" s="3">
        <v>41275</v>
      </c>
      <c r="D2025" s="2">
        <v>6</v>
      </c>
      <c r="E2025" s="2">
        <v>3</v>
      </c>
      <c r="F2025" s="2">
        <v>1</v>
      </c>
      <c r="G2025" s="2">
        <v>3</v>
      </c>
      <c r="H2025" s="2">
        <v>4</v>
      </c>
      <c r="I2025" s="2">
        <v>0</v>
      </c>
      <c r="J2025" s="2">
        <v>1</v>
      </c>
      <c r="K2025" s="2">
        <v>0</v>
      </c>
      <c r="L2025" s="2">
        <v>2</v>
      </c>
      <c r="M2025" s="2">
        <v>4</v>
      </c>
      <c r="N2025" s="2">
        <v>0</v>
      </c>
      <c r="O2025" s="2">
        <v>1</v>
      </c>
      <c r="P2025" s="2">
        <v>0</v>
      </c>
      <c r="Q2025" s="2">
        <v>2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1</v>
      </c>
      <c r="AE2025" s="2">
        <v>0</v>
      </c>
      <c r="AF2025" s="2">
        <v>0</v>
      </c>
      <c r="AG2025" s="2">
        <v>0</v>
      </c>
      <c r="AH2025" s="2">
        <v>1</v>
      </c>
      <c r="AI2025" s="2">
        <v>1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0</v>
      </c>
      <c r="AP2025" s="2">
        <v>0</v>
      </c>
      <c r="AQ2025" s="2">
        <v>0</v>
      </c>
      <c r="AR2025" s="2">
        <v>1</v>
      </c>
      <c r="AS2025" s="2">
        <v>0</v>
      </c>
      <c r="AT2025" s="2">
        <v>0</v>
      </c>
      <c r="AU2025" s="2">
        <v>0</v>
      </c>
      <c r="AV2025" s="2">
        <v>1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1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290</v>
      </c>
      <c r="CG2025" s="2">
        <v>70</v>
      </c>
      <c r="CH2025" s="2">
        <v>220</v>
      </c>
      <c r="CI2025" s="2">
        <v>0</v>
      </c>
      <c r="CJ2025" s="2">
        <v>20</v>
      </c>
      <c r="CK2025" s="2">
        <v>0</v>
      </c>
      <c r="CL2025" s="2">
        <v>50</v>
      </c>
      <c r="CM2025" s="2">
        <v>0</v>
      </c>
      <c r="CN2025" s="2">
        <v>220</v>
      </c>
      <c r="CO2025" s="2">
        <v>0</v>
      </c>
      <c r="CP2025" s="2">
        <v>20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0</v>
      </c>
      <c r="CW2025" s="2">
        <v>0</v>
      </c>
      <c r="CX2025" s="2">
        <v>0</v>
      </c>
      <c r="CY2025" s="2">
        <v>0</v>
      </c>
      <c r="CZ2025" s="2">
        <v>0</v>
      </c>
      <c r="DA2025" s="2">
        <v>0</v>
      </c>
      <c r="DB2025" s="2">
        <v>220</v>
      </c>
      <c r="DC2025" s="2">
        <v>0</v>
      </c>
      <c r="DD2025" s="2">
        <v>20</v>
      </c>
      <c r="DE2025" s="2">
        <v>0</v>
      </c>
      <c r="DF2025" s="2">
        <v>50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">
        <v>0</v>
      </c>
      <c r="DX2025" s="2">
        <v>0</v>
      </c>
      <c r="DY2025" s="2">
        <v>0</v>
      </c>
      <c r="DZ2025" s="2">
        <v>0</v>
      </c>
      <c r="EA2025" s="2">
        <v>0</v>
      </c>
      <c r="EB2025" s="2">
        <v>0</v>
      </c>
      <c r="EC2025" s="2">
        <v>10</v>
      </c>
      <c r="ED2025" s="2">
        <v>100</v>
      </c>
      <c r="EE2025" s="2">
        <v>0</v>
      </c>
      <c r="EF2025" s="2">
        <v>0</v>
      </c>
      <c r="EG2025" s="2">
        <v>110</v>
      </c>
      <c r="EH2025" s="2">
        <v>0</v>
      </c>
      <c r="EI2025" s="2">
        <v>0</v>
      </c>
      <c r="EJ2025" s="2">
        <v>0</v>
      </c>
      <c r="EK2025" s="2">
        <v>0</v>
      </c>
      <c r="EL2025" s="2">
        <v>0</v>
      </c>
      <c r="EM2025" s="2">
        <v>0</v>
      </c>
      <c r="EN2025" s="2">
        <v>0</v>
      </c>
      <c r="EO2025" s="2">
        <v>0</v>
      </c>
      <c r="EP2025" s="2">
        <v>0</v>
      </c>
      <c r="EQ2025" s="2">
        <v>0</v>
      </c>
      <c r="ER2025" s="2">
        <v>0</v>
      </c>
      <c r="ES2025" s="2">
        <v>0</v>
      </c>
      <c r="ET2025" s="2">
        <v>0</v>
      </c>
      <c r="EU2025" s="2">
        <v>0</v>
      </c>
      <c r="EV2025" s="2">
        <v>0</v>
      </c>
      <c r="EW2025" s="2">
        <v>0</v>
      </c>
      <c r="EX2025" s="2">
        <v>0</v>
      </c>
      <c r="EY2025" s="2">
        <v>0</v>
      </c>
      <c r="EZ2025" s="2">
        <v>20</v>
      </c>
      <c r="FA2025" s="2">
        <v>0</v>
      </c>
      <c r="FB2025" s="2">
        <v>0</v>
      </c>
      <c r="FC2025" s="2">
        <v>0</v>
      </c>
      <c r="FD2025" s="2">
        <v>0</v>
      </c>
      <c r="FE2025" s="2">
        <v>0</v>
      </c>
      <c r="FF2025" s="2">
        <v>0</v>
      </c>
      <c r="FG2025" s="2">
        <v>0</v>
      </c>
      <c r="FH2025" s="2">
        <v>0</v>
      </c>
      <c r="FI2025" s="2">
        <v>0</v>
      </c>
      <c r="FJ2025" s="2">
        <v>0</v>
      </c>
      <c r="FK2025" s="2">
        <v>0</v>
      </c>
      <c r="FL2025" s="2">
        <v>0</v>
      </c>
      <c r="FM2025" s="2">
        <v>0</v>
      </c>
      <c r="FN2025" s="2">
        <v>0</v>
      </c>
      <c r="FO2025" s="2">
        <v>0</v>
      </c>
      <c r="FP2025" s="2">
        <v>0</v>
      </c>
      <c r="FQ2025" s="2">
        <v>0</v>
      </c>
      <c r="FR2025" s="2">
        <v>50</v>
      </c>
      <c r="FS2025" s="2">
        <v>0</v>
      </c>
      <c r="FT2025" s="2">
        <v>0</v>
      </c>
      <c r="FU2025" s="2">
        <v>0</v>
      </c>
      <c r="FV2025" s="2">
        <v>0</v>
      </c>
      <c r="FW2025" s="2">
        <v>0</v>
      </c>
      <c r="FX2025" s="2">
        <v>0</v>
      </c>
      <c r="FY2025" s="2">
        <v>0</v>
      </c>
      <c r="FZ2025" s="2">
        <v>0</v>
      </c>
      <c r="GA2025" s="2">
        <v>0</v>
      </c>
      <c r="GB2025" s="2">
        <v>0</v>
      </c>
      <c r="GC2025" s="2">
        <v>0</v>
      </c>
      <c r="GD2025" s="2">
        <v>290</v>
      </c>
      <c r="GE2025" s="2">
        <v>7</v>
      </c>
      <c r="GF2025" s="2" t="s">
        <v>188</v>
      </c>
    </row>
    <row r="2026" spans="1:188" x14ac:dyDescent="0.7">
      <c r="A2026" s="2">
        <v>2015368</v>
      </c>
      <c r="B2026" s="2" t="s">
        <v>2212</v>
      </c>
      <c r="C2026" s="3">
        <v>41275</v>
      </c>
      <c r="D2026" s="2">
        <v>6</v>
      </c>
      <c r="E2026" s="2">
        <v>3</v>
      </c>
      <c r="F2026" s="2">
        <v>1</v>
      </c>
      <c r="G2026" s="2">
        <v>3</v>
      </c>
      <c r="H2026" s="2">
        <v>1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0</v>
      </c>
      <c r="AF2026" s="2">
        <v>0</v>
      </c>
      <c r="AG2026" s="2">
        <v>0</v>
      </c>
      <c r="AH2026" s="2">
        <v>1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2">
        <v>1</v>
      </c>
      <c r="AO2026" s="2">
        <v>0</v>
      </c>
      <c r="AP2026" s="2">
        <v>0</v>
      </c>
      <c r="AQ2026" s="2">
        <v>0</v>
      </c>
      <c r="AR2026" s="2">
        <v>1</v>
      </c>
      <c r="AS2026" s="2">
        <v>0</v>
      </c>
      <c r="AT2026" s="2">
        <v>0</v>
      </c>
      <c r="AU2026" s="2">
        <v>0</v>
      </c>
      <c r="AV2026" s="2">
        <v>1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1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430</v>
      </c>
      <c r="CG2026" s="2">
        <v>100</v>
      </c>
      <c r="CH2026" s="2">
        <v>330</v>
      </c>
      <c r="CI2026" s="2">
        <v>0</v>
      </c>
      <c r="CJ2026" s="2">
        <v>50</v>
      </c>
      <c r="CK2026" s="2">
        <v>0</v>
      </c>
      <c r="CL2026" s="2">
        <v>50</v>
      </c>
      <c r="CM2026" s="2">
        <v>0</v>
      </c>
      <c r="CN2026" s="2">
        <v>330</v>
      </c>
      <c r="CO2026" s="2">
        <v>0</v>
      </c>
      <c r="CP2026" s="2">
        <v>50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0</v>
      </c>
      <c r="CW2026" s="2">
        <v>0</v>
      </c>
      <c r="CX2026" s="2">
        <v>0</v>
      </c>
      <c r="CY2026" s="2">
        <v>0</v>
      </c>
      <c r="CZ2026" s="2">
        <v>0</v>
      </c>
      <c r="DA2026" s="2">
        <v>0</v>
      </c>
      <c r="DB2026" s="2">
        <v>330</v>
      </c>
      <c r="DC2026" s="2">
        <v>0</v>
      </c>
      <c r="DD2026" s="2">
        <v>50</v>
      </c>
      <c r="DE2026" s="2">
        <v>0</v>
      </c>
      <c r="DF2026" s="2">
        <v>50</v>
      </c>
      <c r="DG2026" s="2">
        <v>0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">
        <v>0</v>
      </c>
      <c r="DX2026" s="2">
        <v>330</v>
      </c>
      <c r="DY2026" s="2">
        <v>0</v>
      </c>
      <c r="DZ2026" s="2">
        <v>0</v>
      </c>
      <c r="EA2026" s="2">
        <v>0</v>
      </c>
      <c r="EB2026" s="2">
        <v>0</v>
      </c>
      <c r="EC2026" s="2">
        <v>0</v>
      </c>
      <c r="ED2026" s="2">
        <v>0</v>
      </c>
      <c r="EE2026" s="2">
        <v>0</v>
      </c>
      <c r="EF2026" s="2">
        <v>0</v>
      </c>
      <c r="EG2026" s="2">
        <v>0</v>
      </c>
      <c r="EH2026" s="2">
        <v>0</v>
      </c>
      <c r="EI2026" s="2">
        <v>0</v>
      </c>
      <c r="EJ2026" s="2">
        <v>0</v>
      </c>
      <c r="EK2026" s="2">
        <v>0</v>
      </c>
      <c r="EL2026" s="2">
        <v>0</v>
      </c>
      <c r="EM2026" s="2">
        <v>0</v>
      </c>
      <c r="EN2026" s="2">
        <v>0</v>
      </c>
      <c r="EO2026" s="2">
        <v>0</v>
      </c>
      <c r="EP2026" s="2">
        <v>0</v>
      </c>
      <c r="EQ2026" s="2">
        <v>0</v>
      </c>
      <c r="ER2026" s="2">
        <v>0</v>
      </c>
      <c r="ES2026" s="2">
        <v>0</v>
      </c>
      <c r="ET2026" s="2">
        <v>0</v>
      </c>
      <c r="EU2026" s="2">
        <v>0</v>
      </c>
      <c r="EV2026" s="2">
        <v>50</v>
      </c>
      <c r="EW2026" s="2">
        <v>0</v>
      </c>
      <c r="EX2026" s="2">
        <v>0</v>
      </c>
      <c r="EY2026" s="2">
        <v>0</v>
      </c>
      <c r="EZ2026" s="2">
        <v>0</v>
      </c>
      <c r="FA2026" s="2">
        <v>0</v>
      </c>
      <c r="FB2026" s="2">
        <v>0</v>
      </c>
      <c r="FC2026" s="2">
        <v>0</v>
      </c>
      <c r="FD2026" s="2">
        <v>0</v>
      </c>
      <c r="FE2026" s="2">
        <v>0</v>
      </c>
      <c r="FF2026" s="2">
        <v>0</v>
      </c>
      <c r="FG2026" s="2">
        <v>0</v>
      </c>
      <c r="FH2026" s="2">
        <v>0</v>
      </c>
      <c r="FI2026" s="2">
        <v>0</v>
      </c>
      <c r="FJ2026" s="2">
        <v>0</v>
      </c>
      <c r="FK2026" s="2">
        <v>0</v>
      </c>
      <c r="FL2026" s="2">
        <v>0</v>
      </c>
      <c r="FM2026" s="2">
        <v>0</v>
      </c>
      <c r="FN2026" s="2">
        <v>0</v>
      </c>
      <c r="FO2026" s="2">
        <v>0</v>
      </c>
      <c r="FP2026" s="2">
        <v>0</v>
      </c>
      <c r="FQ2026" s="2">
        <v>0</v>
      </c>
      <c r="FR2026" s="2">
        <v>0</v>
      </c>
      <c r="FS2026" s="2">
        <v>0</v>
      </c>
      <c r="FT2026" s="2">
        <v>0</v>
      </c>
      <c r="FU2026" s="2">
        <v>0</v>
      </c>
      <c r="FV2026" s="2">
        <v>0</v>
      </c>
      <c r="FW2026" s="2">
        <v>0</v>
      </c>
      <c r="FX2026" s="2">
        <v>0</v>
      </c>
      <c r="FY2026" s="2">
        <v>0</v>
      </c>
      <c r="FZ2026" s="2">
        <v>0</v>
      </c>
      <c r="GA2026" s="2">
        <v>0</v>
      </c>
      <c r="GB2026" s="2">
        <v>0</v>
      </c>
      <c r="GC2026" s="2">
        <v>50</v>
      </c>
      <c r="GD2026" s="2">
        <v>430</v>
      </c>
      <c r="GE2026" s="2">
        <v>3</v>
      </c>
      <c r="GF2026" s="2" t="s">
        <v>188</v>
      </c>
    </row>
    <row r="2027" spans="1:188" x14ac:dyDescent="0.7">
      <c r="A2027" s="2">
        <v>2015902</v>
      </c>
      <c r="B2027" s="2" t="s">
        <v>2213</v>
      </c>
      <c r="C2027" s="3">
        <v>41275</v>
      </c>
      <c r="D2027" s="2">
        <v>6</v>
      </c>
      <c r="E2027" s="2">
        <v>3</v>
      </c>
      <c r="F2027" s="2">
        <v>1</v>
      </c>
      <c r="G2027" s="2">
        <v>3</v>
      </c>
      <c r="H2027" s="2">
        <v>1</v>
      </c>
      <c r="I2027" s="2">
        <v>0</v>
      </c>
      <c r="J2027" s="2">
        <v>1</v>
      </c>
      <c r="K2027" s="2">
        <v>0</v>
      </c>
      <c r="L2027" s="2">
        <v>1</v>
      </c>
      <c r="M2027" s="2">
        <v>1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1</v>
      </c>
      <c r="AE2027" s="2">
        <v>0</v>
      </c>
      <c r="AF2027" s="2">
        <v>0</v>
      </c>
      <c r="AG2027" s="2">
        <v>0</v>
      </c>
      <c r="AH2027" s="2">
        <v>1</v>
      </c>
      <c r="AI2027" s="2">
        <v>1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0</v>
      </c>
      <c r="AP2027" s="2">
        <v>0</v>
      </c>
      <c r="AQ2027" s="2">
        <v>0</v>
      </c>
      <c r="AR2027" s="2">
        <v>1</v>
      </c>
      <c r="AS2027" s="2">
        <v>0</v>
      </c>
      <c r="AT2027" s="2">
        <v>0</v>
      </c>
      <c r="AU2027" s="2">
        <v>0</v>
      </c>
      <c r="AV2027" s="2">
        <v>1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1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115.02</v>
      </c>
      <c r="CG2027" s="2">
        <v>75</v>
      </c>
      <c r="CH2027" s="2">
        <v>40.020000000000003</v>
      </c>
      <c r="CI2027" s="2">
        <v>0</v>
      </c>
      <c r="CJ2027" s="2">
        <v>50</v>
      </c>
      <c r="CK2027" s="2">
        <v>0</v>
      </c>
      <c r="CL2027" s="2">
        <v>25</v>
      </c>
      <c r="CM2027" s="2">
        <v>0</v>
      </c>
      <c r="CN2027" s="2">
        <v>40.020000000000003</v>
      </c>
      <c r="CO2027" s="2">
        <v>0</v>
      </c>
      <c r="CP2027" s="2">
        <v>50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0</v>
      </c>
      <c r="CW2027" s="2">
        <v>0</v>
      </c>
      <c r="CX2027" s="2">
        <v>0</v>
      </c>
      <c r="CY2027" s="2">
        <v>0</v>
      </c>
      <c r="CZ2027" s="2">
        <v>0</v>
      </c>
      <c r="DA2027" s="2">
        <v>0</v>
      </c>
      <c r="DB2027" s="2">
        <v>40.020000000000003</v>
      </c>
      <c r="DC2027" s="2">
        <v>0</v>
      </c>
      <c r="DD2027" s="2">
        <v>50</v>
      </c>
      <c r="DE2027" s="2">
        <v>0</v>
      </c>
      <c r="DF2027" s="2">
        <v>25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  <c r="DX2027" s="2">
        <v>0</v>
      </c>
      <c r="DY2027" s="2">
        <v>0</v>
      </c>
      <c r="DZ2027" s="2">
        <v>0</v>
      </c>
      <c r="EA2027" s="2">
        <v>0</v>
      </c>
      <c r="EB2027" s="2">
        <v>0</v>
      </c>
      <c r="EC2027" s="2">
        <v>0</v>
      </c>
      <c r="ED2027" s="2">
        <v>0</v>
      </c>
      <c r="EE2027" s="2">
        <v>0</v>
      </c>
      <c r="EF2027" s="2">
        <v>40.020000000000003</v>
      </c>
      <c r="EG2027" s="2">
        <v>0</v>
      </c>
      <c r="EH2027" s="2">
        <v>0</v>
      </c>
      <c r="EI2027" s="2">
        <v>0</v>
      </c>
      <c r="EJ2027" s="2">
        <v>0</v>
      </c>
      <c r="EK2027" s="2">
        <v>0</v>
      </c>
      <c r="EL2027" s="2">
        <v>0</v>
      </c>
      <c r="EM2027" s="2">
        <v>0</v>
      </c>
      <c r="EN2027" s="2">
        <v>0</v>
      </c>
      <c r="EO2027" s="2">
        <v>0</v>
      </c>
      <c r="EP2027" s="2">
        <v>0</v>
      </c>
      <c r="EQ2027" s="2">
        <v>0</v>
      </c>
      <c r="ER2027" s="2">
        <v>0</v>
      </c>
      <c r="ES2027" s="2">
        <v>0</v>
      </c>
      <c r="ET2027" s="2">
        <v>0</v>
      </c>
      <c r="EU2027" s="2">
        <v>0</v>
      </c>
      <c r="EV2027" s="2">
        <v>0</v>
      </c>
      <c r="EW2027" s="2">
        <v>0</v>
      </c>
      <c r="EX2027" s="2">
        <v>0</v>
      </c>
      <c r="EY2027" s="2">
        <v>0</v>
      </c>
      <c r="EZ2027" s="2">
        <v>0</v>
      </c>
      <c r="FA2027" s="2">
        <v>0</v>
      </c>
      <c r="FB2027" s="2">
        <v>0</v>
      </c>
      <c r="FC2027" s="2">
        <v>50</v>
      </c>
      <c r="FD2027" s="2">
        <v>0</v>
      </c>
      <c r="FE2027" s="2">
        <v>0</v>
      </c>
      <c r="FF2027" s="2">
        <v>0</v>
      </c>
      <c r="FG2027" s="2">
        <v>0</v>
      </c>
      <c r="FH2027" s="2">
        <v>0</v>
      </c>
      <c r="FI2027" s="2">
        <v>0</v>
      </c>
      <c r="FJ2027" s="2">
        <v>0</v>
      </c>
      <c r="FK2027" s="2">
        <v>0</v>
      </c>
      <c r="FL2027" s="2">
        <v>0</v>
      </c>
      <c r="FM2027" s="2">
        <v>0</v>
      </c>
      <c r="FN2027" s="2">
        <v>0</v>
      </c>
      <c r="FO2027" s="2">
        <v>0</v>
      </c>
      <c r="FP2027" s="2">
        <v>0</v>
      </c>
      <c r="FQ2027" s="2">
        <v>0</v>
      </c>
      <c r="FR2027" s="2">
        <v>0</v>
      </c>
      <c r="FS2027" s="2">
        <v>0</v>
      </c>
      <c r="FT2027" s="2">
        <v>0</v>
      </c>
      <c r="FU2027" s="2">
        <v>0</v>
      </c>
      <c r="FV2027" s="2">
        <v>0</v>
      </c>
      <c r="FW2027" s="2">
        <v>0</v>
      </c>
      <c r="FX2027" s="2">
        <v>0</v>
      </c>
      <c r="FY2027" s="2">
        <v>25</v>
      </c>
      <c r="FZ2027" s="2">
        <v>0</v>
      </c>
      <c r="GA2027" s="2">
        <v>0</v>
      </c>
      <c r="GB2027" s="2">
        <v>0</v>
      </c>
      <c r="GC2027" s="2">
        <v>0</v>
      </c>
      <c r="GD2027" s="2">
        <v>115.02</v>
      </c>
      <c r="GE2027" s="2">
        <v>3</v>
      </c>
      <c r="GF2027" s="2" t="s">
        <v>188</v>
      </c>
    </row>
    <row r="2028" spans="1:188" x14ac:dyDescent="0.7">
      <c r="A2028" s="2">
        <v>2016129</v>
      </c>
      <c r="B2028" s="2" t="s">
        <v>2214</v>
      </c>
      <c r="C2028" s="3">
        <v>41275</v>
      </c>
      <c r="D2028" s="2">
        <v>6</v>
      </c>
      <c r="E2028" s="2">
        <v>3</v>
      </c>
      <c r="F2028" s="2">
        <v>1</v>
      </c>
      <c r="G2028" s="2">
        <v>3</v>
      </c>
      <c r="H2028" s="2">
        <v>1</v>
      </c>
      <c r="I2028" s="2">
        <v>0</v>
      </c>
      <c r="J2028" s="2">
        <v>1</v>
      </c>
      <c r="K2028" s="2">
        <v>0</v>
      </c>
      <c r="L2028" s="2">
        <v>1</v>
      </c>
      <c r="M2028" s="2">
        <v>1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1</v>
      </c>
      <c r="AE2028" s="2">
        <v>0</v>
      </c>
      <c r="AF2028" s="2">
        <v>0</v>
      </c>
      <c r="AG2028" s="2">
        <v>0</v>
      </c>
      <c r="AH2028" s="2">
        <v>1</v>
      </c>
      <c r="AI2028" s="2">
        <v>1</v>
      </c>
      <c r="AJ2028" s="2">
        <v>0</v>
      </c>
      <c r="AK2028" s="2">
        <v>0</v>
      </c>
      <c r="AL2028" s="2">
        <v>0</v>
      </c>
      <c r="AM2028" s="2">
        <v>0</v>
      </c>
      <c r="AN2028" s="2">
        <v>1</v>
      </c>
      <c r="AO2028" s="2">
        <v>0</v>
      </c>
      <c r="AP2028" s="2">
        <v>0</v>
      </c>
      <c r="AQ2028" s="2">
        <v>0</v>
      </c>
      <c r="AR2028" s="2">
        <v>1</v>
      </c>
      <c r="AS2028" s="2">
        <v>0</v>
      </c>
      <c r="AT2028" s="2">
        <v>0</v>
      </c>
      <c r="AU2028" s="2">
        <v>0</v>
      </c>
      <c r="AV2028" s="2">
        <v>1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1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75</v>
      </c>
      <c r="CG2028" s="2">
        <v>50</v>
      </c>
      <c r="CH2028" s="2">
        <v>25</v>
      </c>
      <c r="CI2028" s="2">
        <v>0</v>
      </c>
      <c r="CJ2028" s="2">
        <v>25</v>
      </c>
      <c r="CK2028" s="2">
        <v>0</v>
      </c>
      <c r="CL2028" s="2">
        <v>25</v>
      </c>
      <c r="CM2028" s="2">
        <v>0</v>
      </c>
      <c r="CN2028" s="2">
        <v>25</v>
      </c>
      <c r="CO2028" s="2">
        <v>0</v>
      </c>
      <c r="CP2028" s="2">
        <v>25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0</v>
      </c>
      <c r="CW2028" s="2">
        <v>0</v>
      </c>
      <c r="CX2028" s="2">
        <v>0</v>
      </c>
      <c r="CY2028" s="2">
        <v>0</v>
      </c>
      <c r="CZ2028" s="2">
        <v>0</v>
      </c>
      <c r="DA2028" s="2">
        <v>0</v>
      </c>
      <c r="DB2028" s="2">
        <v>25</v>
      </c>
      <c r="DC2028" s="2">
        <v>0</v>
      </c>
      <c r="DD2028" s="2">
        <v>25</v>
      </c>
      <c r="DE2028" s="2">
        <v>0</v>
      </c>
      <c r="DF2028" s="2">
        <v>25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">
        <v>0</v>
      </c>
      <c r="DX2028" s="2">
        <v>0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25</v>
      </c>
      <c r="EE2028" s="2">
        <v>0</v>
      </c>
      <c r="EF2028" s="2">
        <v>0</v>
      </c>
      <c r="EG2028" s="2">
        <v>0</v>
      </c>
      <c r="EH2028" s="2">
        <v>0</v>
      </c>
      <c r="EI2028" s="2">
        <v>0</v>
      </c>
      <c r="EJ2028" s="2">
        <v>0</v>
      </c>
      <c r="EK2028" s="2">
        <v>0</v>
      </c>
      <c r="EL2028" s="2">
        <v>0</v>
      </c>
      <c r="EM2028" s="2">
        <v>0</v>
      </c>
      <c r="EN2028" s="2">
        <v>0</v>
      </c>
      <c r="EO2028" s="2">
        <v>0</v>
      </c>
      <c r="EP2028" s="2">
        <v>0</v>
      </c>
      <c r="EQ2028" s="2">
        <v>0</v>
      </c>
      <c r="ER2028" s="2">
        <v>0</v>
      </c>
      <c r="ES2028" s="2">
        <v>0</v>
      </c>
      <c r="ET2028" s="2">
        <v>0</v>
      </c>
      <c r="EU2028" s="2">
        <v>0</v>
      </c>
      <c r="EV2028" s="2">
        <v>0</v>
      </c>
      <c r="EW2028" s="2">
        <v>0</v>
      </c>
      <c r="EX2028" s="2">
        <v>0</v>
      </c>
      <c r="EY2028" s="2">
        <v>0</v>
      </c>
      <c r="EZ2028" s="2">
        <v>0</v>
      </c>
      <c r="FA2028" s="2">
        <v>25</v>
      </c>
      <c r="FB2028" s="2">
        <v>0</v>
      </c>
      <c r="FC2028" s="2">
        <v>0</v>
      </c>
      <c r="FD2028" s="2">
        <v>0</v>
      </c>
      <c r="FE2028" s="2">
        <v>0</v>
      </c>
      <c r="FF2028" s="2">
        <v>0</v>
      </c>
      <c r="FG2028" s="2">
        <v>0</v>
      </c>
      <c r="FH2028" s="2">
        <v>0</v>
      </c>
      <c r="FI2028" s="2">
        <v>0</v>
      </c>
      <c r="FJ2028" s="2">
        <v>0</v>
      </c>
      <c r="FK2028" s="2">
        <v>0</v>
      </c>
      <c r="FL2028" s="2">
        <v>0</v>
      </c>
      <c r="FM2028" s="2">
        <v>0</v>
      </c>
      <c r="FN2028" s="2">
        <v>0</v>
      </c>
      <c r="FO2028" s="2">
        <v>0</v>
      </c>
      <c r="FP2028" s="2">
        <v>0</v>
      </c>
      <c r="FQ2028" s="2">
        <v>0</v>
      </c>
      <c r="FR2028" s="2">
        <v>0</v>
      </c>
      <c r="FS2028" s="2">
        <v>0</v>
      </c>
      <c r="FT2028" s="2">
        <v>0</v>
      </c>
      <c r="FU2028" s="2">
        <v>0</v>
      </c>
      <c r="FV2028" s="2">
        <v>0</v>
      </c>
      <c r="FW2028" s="2">
        <v>0</v>
      </c>
      <c r="FX2028" s="2">
        <v>0</v>
      </c>
      <c r="FY2028" s="2">
        <v>25</v>
      </c>
      <c r="FZ2028" s="2">
        <v>0</v>
      </c>
      <c r="GA2028" s="2">
        <v>0</v>
      </c>
      <c r="GB2028" s="2">
        <v>0</v>
      </c>
      <c r="GC2028" s="2">
        <v>0</v>
      </c>
      <c r="GD2028" s="2">
        <v>75</v>
      </c>
      <c r="GE2028" s="2">
        <v>3</v>
      </c>
      <c r="GF2028" s="2" t="s">
        <v>188</v>
      </c>
    </row>
    <row r="2029" spans="1:188" x14ac:dyDescent="0.7">
      <c r="A2029" s="2">
        <v>2017008</v>
      </c>
      <c r="B2029" s="2" t="s">
        <v>2215</v>
      </c>
      <c r="C2029" s="3">
        <v>41275</v>
      </c>
      <c r="D2029" s="2">
        <v>6</v>
      </c>
      <c r="E2029" s="2">
        <v>3</v>
      </c>
      <c r="F2029" s="2">
        <v>1</v>
      </c>
      <c r="G2029" s="2">
        <v>3</v>
      </c>
      <c r="H2029" s="2">
        <v>1</v>
      </c>
      <c r="I2029" s="2">
        <v>0</v>
      </c>
      <c r="J2029" s="2">
        <v>1</v>
      </c>
      <c r="K2029" s="2">
        <v>0</v>
      </c>
      <c r="L2029" s="2">
        <v>1</v>
      </c>
      <c r="M2029" s="2">
        <v>1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1</v>
      </c>
      <c r="AE2029" s="2">
        <v>0</v>
      </c>
      <c r="AF2029" s="2">
        <v>0</v>
      </c>
      <c r="AG2029" s="2">
        <v>0</v>
      </c>
      <c r="AH2029" s="2">
        <v>1</v>
      </c>
      <c r="AI2029" s="2">
        <v>1</v>
      </c>
      <c r="AJ2029" s="2">
        <v>0</v>
      </c>
      <c r="AK2029" s="2">
        <v>0</v>
      </c>
      <c r="AL2029" s="2">
        <v>0</v>
      </c>
      <c r="AM2029" s="2">
        <v>0</v>
      </c>
      <c r="AN2029" s="2">
        <v>1</v>
      </c>
      <c r="AO2029" s="2">
        <v>0</v>
      </c>
      <c r="AP2029" s="2">
        <v>0</v>
      </c>
      <c r="AQ2029" s="2">
        <v>0</v>
      </c>
      <c r="AR2029" s="2">
        <v>1</v>
      </c>
      <c r="AS2029" s="2">
        <v>0</v>
      </c>
      <c r="AT2029" s="2">
        <v>0</v>
      </c>
      <c r="AU2029" s="2">
        <v>0</v>
      </c>
      <c r="AV2029" s="2">
        <v>1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1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100</v>
      </c>
      <c r="CG2029" s="2">
        <v>50</v>
      </c>
      <c r="CH2029" s="2">
        <v>50</v>
      </c>
      <c r="CI2029" s="2">
        <v>0</v>
      </c>
      <c r="CJ2029" s="2">
        <v>25</v>
      </c>
      <c r="CK2029" s="2">
        <v>0</v>
      </c>
      <c r="CL2029" s="2">
        <v>25</v>
      </c>
      <c r="CM2029" s="2">
        <v>0</v>
      </c>
      <c r="CN2029" s="2">
        <v>50</v>
      </c>
      <c r="CO2029" s="2">
        <v>0</v>
      </c>
      <c r="CP2029" s="2">
        <v>25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0</v>
      </c>
      <c r="CW2029" s="2">
        <v>0</v>
      </c>
      <c r="CX2029" s="2">
        <v>0</v>
      </c>
      <c r="CY2029" s="2">
        <v>0</v>
      </c>
      <c r="CZ2029" s="2">
        <v>0</v>
      </c>
      <c r="DA2029" s="2">
        <v>0</v>
      </c>
      <c r="DB2029" s="2">
        <v>50</v>
      </c>
      <c r="DC2029" s="2">
        <v>0</v>
      </c>
      <c r="DD2029" s="2">
        <v>25</v>
      </c>
      <c r="DE2029" s="2">
        <v>0</v>
      </c>
      <c r="DF2029" s="2">
        <v>25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2">
        <v>0</v>
      </c>
      <c r="DX2029" s="2">
        <v>0</v>
      </c>
      <c r="DY2029" s="2">
        <v>0</v>
      </c>
      <c r="DZ2029" s="2">
        <v>0</v>
      </c>
      <c r="EA2029" s="2">
        <v>0</v>
      </c>
      <c r="EB2029" s="2">
        <v>0</v>
      </c>
      <c r="EC2029" s="2">
        <v>0</v>
      </c>
      <c r="ED2029" s="2">
        <v>0</v>
      </c>
      <c r="EE2029" s="2">
        <v>0</v>
      </c>
      <c r="EF2029" s="2">
        <v>0</v>
      </c>
      <c r="EG2029" s="2">
        <v>50</v>
      </c>
      <c r="EH2029" s="2">
        <v>0</v>
      </c>
      <c r="EI2029" s="2">
        <v>0</v>
      </c>
      <c r="EJ2029" s="2">
        <v>0</v>
      </c>
      <c r="EK2029" s="2">
        <v>0</v>
      </c>
      <c r="EL2029" s="2">
        <v>0</v>
      </c>
      <c r="EM2029" s="2">
        <v>0</v>
      </c>
      <c r="EN2029" s="2">
        <v>0</v>
      </c>
      <c r="EO2029" s="2">
        <v>0</v>
      </c>
      <c r="EP2029" s="2">
        <v>0</v>
      </c>
      <c r="EQ2029" s="2">
        <v>0</v>
      </c>
      <c r="ER2029" s="2">
        <v>0</v>
      </c>
      <c r="ES2029" s="2">
        <v>0</v>
      </c>
      <c r="ET2029" s="2">
        <v>0</v>
      </c>
      <c r="EU2029" s="2">
        <v>0</v>
      </c>
      <c r="EV2029" s="2">
        <v>25</v>
      </c>
      <c r="EW2029" s="2">
        <v>0</v>
      </c>
      <c r="EX2029" s="2">
        <v>0</v>
      </c>
      <c r="EY2029" s="2">
        <v>0</v>
      </c>
      <c r="EZ2029" s="2">
        <v>0</v>
      </c>
      <c r="FA2029" s="2">
        <v>0</v>
      </c>
      <c r="FB2029" s="2">
        <v>0</v>
      </c>
      <c r="FC2029" s="2">
        <v>0</v>
      </c>
      <c r="FD2029" s="2">
        <v>0</v>
      </c>
      <c r="FE2029" s="2">
        <v>0</v>
      </c>
      <c r="FF2029" s="2">
        <v>0</v>
      </c>
      <c r="FG2029" s="2">
        <v>0</v>
      </c>
      <c r="FH2029" s="2">
        <v>0</v>
      </c>
      <c r="FI2029" s="2">
        <v>0</v>
      </c>
      <c r="FJ2029" s="2">
        <v>0</v>
      </c>
      <c r="FK2029" s="2">
        <v>0</v>
      </c>
      <c r="FL2029" s="2">
        <v>0</v>
      </c>
      <c r="FM2029" s="2">
        <v>0</v>
      </c>
      <c r="FN2029" s="2">
        <v>0</v>
      </c>
      <c r="FO2029" s="2">
        <v>0</v>
      </c>
      <c r="FP2029" s="2">
        <v>0</v>
      </c>
      <c r="FQ2029" s="2">
        <v>0</v>
      </c>
      <c r="FR2029" s="2">
        <v>0</v>
      </c>
      <c r="FS2029" s="2">
        <v>0</v>
      </c>
      <c r="FT2029" s="2">
        <v>0</v>
      </c>
      <c r="FU2029" s="2">
        <v>0</v>
      </c>
      <c r="FV2029" s="2">
        <v>0</v>
      </c>
      <c r="FW2029" s="2">
        <v>0</v>
      </c>
      <c r="FX2029" s="2">
        <v>0</v>
      </c>
      <c r="FY2029" s="2">
        <v>0</v>
      </c>
      <c r="FZ2029" s="2">
        <v>0</v>
      </c>
      <c r="GA2029" s="2">
        <v>0</v>
      </c>
      <c r="GB2029" s="2">
        <v>25</v>
      </c>
      <c r="GC2029" s="2">
        <v>0</v>
      </c>
      <c r="GD2029" s="2">
        <v>100</v>
      </c>
      <c r="GE2029" s="2">
        <v>3</v>
      </c>
      <c r="GF2029" s="2" t="s">
        <v>188</v>
      </c>
    </row>
    <row r="2030" spans="1:188" x14ac:dyDescent="0.7">
      <c r="A2030" s="2">
        <v>2018054</v>
      </c>
      <c r="B2030" s="2" t="s">
        <v>2216</v>
      </c>
      <c r="C2030" s="3">
        <v>41275</v>
      </c>
      <c r="D2030" s="2">
        <v>6</v>
      </c>
      <c r="E2030" s="2">
        <v>3</v>
      </c>
      <c r="F2030" s="2">
        <v>1</v>
      </c>
      <c r="G2030" s="2">
        <v>3</v>
      </c>
      <c r="H2030" s="2">
        <v>1</v>
      </c>
      <c r="I2030" s="2">
        <v>0</v>
      </c>
      <c r="J2030" s="2">
        <v>1</v>
      </c>
      <c r="K2030" s="2">
        <v>0</v>
      </c>
      <c r="L2030" s="2">
        <v>1</v>
      </c>
      <c r="M2030" s="2">
        <v>1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1</v>
      </c>
      <c r="AE2030" s="2">
        <v>0</v>
      </c>
      <c r="AF2030" s="2">
        <v>0</v>
      </c>
      <c r="AG2030" s="2">
        <v>0</v>
      </c>
      <c r="AH2030" s="2">
        <v>1</v>
      </c>
      <c r="AI2030" s="2">
        <v>1</v>
      </c>
      <c r="AJ2030" s="2">
        <v>0</v>
      </c>
      <c r="AK2030" s="2">
        <v>0</v>
      </c>
      <c r="AL2030" s="2">
        <v>0</v>
      </c>
      <c r="AM2030" s="2">
        <v>0</v>
      </c>
      <c r="AN2030" s="2">
        <v>1</v>
      </c>
      <c r="AO2030" s="2">
        <v>0</v>
      </c>
      <c r="AP2030" s="2">
        <v>0</v>
      </c>
      <c r="AQ2030" s="2">
        <v>0</v>
      </c>
      <c r="AR2030" s="2">
        <v>1</v>
      </c>
      <c r="AS2030" s="2">
        <v>0</v>
      </c>
      <c r="AT2030" s="2">
        <v>0</v>
      </c>
      <c r="AU2030" s="2">
        <v>0</v>
      </c>
      <c r="AV2030" s="2">
        <v>1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1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161</v>
      </c>
      <c r="CG2030" s="2">
        <v>111</v>
      </c>
      <c r="CH2030" s="2">
        <v>50</v>
      </c>
      <c r="CI2030" s="2">
        <v>0</v>
      </c>
      <c r="CJ2030" s="2">
        <v>41</v>
      </c>
      <c r="CK2030" s="2">
        <v>0</v>
      </c>
      <c r="CL2030" s="2">
        <v>70</v>
      </c>
      <c r="CM2030" s="2">
        <v>0</v>
      </c>
      <c r="CN2030" s="2">
        <v>50</v>
      </c>
      <c r="CO2030" s="2">
        <v>0</v>
      </c>
      <c r="CP2030" s="2">
        <v>41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0</v>
      </c>
      <c r="CW2030" s="2">
        <v>0</v>
      </c>
      <c r="CX2030" s="2">
        <v>0</v>
      </c>
      <c r="CY2030" s="2">
        <v>0</v>
      </c>
      <c r="CZ2030" s="2">
        <v>0</v>
      </c>
      <c r="DA2030" s="2">
        <v>0</v>
      </c>
      <c r="DB2030" s="2">
        <v>50</v>
      </c>
      <c r="DC2030" s="2">
        <v>0</v>
      </c>
      <c r="DD2030" s="2">
        <v>41</v>
      </c>
      <c r="DE2030" s="2">
        <v>0</v>
      </c>
      <c r="DF2030" s="2">
        <v>70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0</v>
      </c>
      <c r="DX2030" s="2">
        <v>0</v>
      </c>
      <c r="DY2030" s="2">
        <v>0</v>
      </c>
      <c r="DZ2030" s="2">
        <v>0</v>
      </c>
      <c r="EA2030" s="2">
        <v>50</v>
      </c>
      <c r="EB2030" s="2">
        <v>0</v>
      </c>
      <c r="EC2030" s="2">
        <v>0</v>
      </c>
      <c r="ED2030" s="2">
        <v>0</v>
      </c>
      <c r="EE2030" s="2">
        <v>0</v>
      </c>
      <c r="EF2030" s="2">
        <v>0</v>
      </c>
      <c r="EG2030" s="2">
        <v>0</v>
      </c>
      <c r="EH2030" s="2">
        <v>0</v>
      </c>
      <c r="EI2030" s="2">
        <v>0</v>
      </c>
      <c r="EJ2030" s="2">
        <v>0</v>
      </c>
      <c r="EK2030" s="2">
        <v>0</v>
      </c>
      <c r="EL2030" s="2">
        <v>0</v>
      </c>
      <c r="EM2030" s="2">
        <v>0</v>
      </c>
      <c r="EN2030" s="2">
        <v>0</v>
      </c>
      <c r="EO2030" s="2">
        <v>0</v>
      </c>
      <c r="EP2030" s="2">
        <v>0</v>
      </c>
      <c r="EQ2030" s="2">
        <v>0</v>
      </c>
      <c r="ER2030" s="2">
        <v>0</v>
      </c>
      <c r="ES2030" s="2">
        <v>0</v>
      </c>
      <c r="ET2030" s="2">
        <v>41</v>
      </c>
      <c r="EU2030" s="2">
        <v>0</v>
      </c>
      <c r="EV2030" s="2">
        <v>0</v>
      </c>
      <c r="EW2030" s="2">
        <v>0</v>
      </c>
      <c r="EX2030" s="2">
        <v>0</v>
      </c>
      <c r="EY2030" s="2">
        <v>0</v>
      </c>
      <c r="EZ2030" s="2">
        <v>0</v>
      </c>
      <c r="FA2030" s="2">
        <v>0</v>
      </c>
      <c r="FB2030" s="2">
        <v>0</v>
      </c>
      <c r="FC2030" s="2">
        <v>0</v>
      </c>
      <c r="FD2030" s="2">
        <v>0</v>
      </c>
      <c r="FE2030" s="2">
        <v>0</v>
      </c>
      <c r="FF2030" s="2">
        <v>0</v>
      </c>
      <c r="FG2030" s="2">
        <v>0</v>
      </c>
      <c r="FH2030" s="2">
        <v>0</v>
      </c>
      <c r="FI2030" s="2">
        <v>0</v>
      </c>
      <c r="FJ2030" s="2">
        <v>0</v>
      </c>
      <c r="FK2030" s="2">
        <v>0</v>
      </c>
      <c r="FL2030" s="2">
        <v>0</v>
      </c>
      <c r="FM2030" s="2">
        <v>0</v>
      </c>
      <c r="FN2030" s="2">
        <v>0</v>
      </c>
      <c r="FO2030" s="2">
        <v>0</v>
      </c>
      <c r="FP2030" s="2">
        <v>0</v>
      </c>
      <c r="FQ2030" s="2">
        <v>0</v>
      </c>
      <c r="FR2030" s="2">
        <v>70</v>
      </c>
      <c r="FS2030" s="2">
        <v>0</v>
      </c>
      <c r="FT2030" s="2">
        <v>0</v>
      </c>
      <c r="FU2030" s="2">
        <v>0</v>
      </c>
      <c r="FV2030" s="2">
        <v>0</v>
      </c>
      <c r="FW2030" s="2">
        <v>0</v>
      </c>
      <c r="FX2030" s="2">
        <v>0</v>
      </c>
      <c r="FY2030" s="2">
        <v>0</v>
      </c>
      <c r="FZ2030" s="2">
        <v>0</v>
      </c>
      <c r="GA2030" s="2">
        <v>0</v>
      </c>
      <c r="GB2030" s="2">
        <v>0</v>
      </c>
      <c r="GC2030" s="2">
        <v>0</v>
      </c>
      <c r="GD2030" s="2">
        <v>161</v>
      </c>
      <c r="GE2030" s="2">
        <v>3</v>
      </c>
      <c r="GF2030" s="2" t="s">
        <v>188</v>
      </c>
    </row>
    <row r="2031" spans="1:188" x14ac:dyDescent="0.7">
      <c r="A2031" s="2">
        <v>2018817</v>
      </c>
      <c r="B2031" s="2" t="s">
        <v>2217</v>
      </c>
      <c r="C2031" s="3">
        <v>41275</v>
      </c>
      <c r="D2031" s="2">
        <v>6</v>
      </c>
      <c r="E2031" s="2">
        <v>3</v>
      </c>
      <c r="F2031" s="2">
        <v>1</v>
      </c>
      <c r="G2031" s="2">
        <v>3</v>
      </c>
      <c r="H2031" s="2">
        <v>2</v>
      </c>
      <c r="I2031" s="2">
        <v>0</v>
      </c>
      <c r="J2031" s="2">
        <v>1</v>
      </c>
      <c r="K2031" s="2">
        <v>0</v>
      </c>
      <c r="L2031" s="2">
        <v>1</v>
      </c>
      <c r="M2031" s="2">
        <v>2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1</v>
      </c>
      <c r="AE2031" s="2">
        <v>0</v>
      </c>
      <c r="AF2031" s="2">
        <v>0</v>
      </c>
      <c r="AG2031" s="2">
        <v>0</v>
      </c>
      <c r="AH2031" s="2">
        <v>1</v>
      </c>
      <c r="AI2031" s="2">
        <v>1</v>
      </c>
      <c r="AJ2031" s="2">
        <v>0</v>
      </c>
      <c r="AK2031" s="2">
        <v>0</v>
      </c>
      <c r="AL2031" s="2">
        <v>0</v>
      </c>
      <c r="AM2031" s="2">
        <v>0</v>
      </c>
      <c r="AN2031" s="2">
        <v>1</v>
      </c>
      <c r="AO2031" s="2">
        <v>0</v>
      </c>
      <c r="AP2031" s="2">
        <v>0</v>
      </c>
      <c r="AQ2031" s="2">
        <v>0</v>
      </c>
      <c r="AR2031" s="2">
        <v>1</v>
      </c>
      <c r="AS2031" s="2">
        <v>0</v>
      </c>
      <c r="AT2031" s="2">
        <v>0</v>
      </c>
      <c r="AU2031" s="2">
        <v>0</v>
      </c>
      <c r="AV2031" s="2">
        <v>1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1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135</v>
      </c>
      <c r="CG2031" s="2">
        <v>90</v>
      </c>
      <c r="CH2031" s="2">
        <v>45</v>
      </c>
      <c r="CI2031" s="2">
        <v>0</v>
      </c>
      <c r="CJ2031" s="2">
        <v>40</v>
      </c>
      <c r="CK2031" s="2">
        <v>0</v>
      </c>
      <c r="CL2031" s="2">
        <v>50</v>
      </c>
      <c r="CM2031" s="2">
        <v>0</v>
      </c>
      <c r="CN2031" s="2">
        <v>45</v>
      </c>
      <c r="CO2031" s="2">
        <v>0</v>
      </c>
      <c r="CP2031" s="2">
        <v>40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0</v>
      </c>
      <c r="CW2031" s="2">
        <v>0</v>
      </c>
      <c r="CX2031" s="2">
        <v>0</v>
      </c>
      <c r="CY2031" s="2">
        <v>0</v>
      </c>
      <c r="CZ2031" s="2">
        <v>0</v>
      </c>
      <c r="DA2031" s="2">
        <v>0</v>
      </c>
      <c r="DB2031" s="2">
        <v>45</v>
      </c>
      <c r="DC2031" s="2">
        <v>0</v>
      </c>
      <c r="DD2031" s="2">
        <v>40</v>
      </c>
      <c r="DE2031" s="2">
        <v>0</v>
      </c>
      <c r="DF2031" s="2">
        <v>50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0</v>
      </c>
      <c r="EE2031" s="2">
        <v>45</v>
      </c>
      <c r="EF2031" s="2">
        <v>0</v>
      </c>
      <c r="EG2031" s="2">
        <v>0</v>
      </c>
      <c r="EH2031" s="2">
        <v>0</v>
      </c>
      <c r="EI2031" s="2">
        <v>0</v>
      </c>
      <c r="EJ2031" s="2">
        <v>0</v>
      </c>
      <c r="EK2031" s="2">
        <v>0</v>
      </c>
      <c r="EL2031" s="2">
        <v>0</v>
      </c>
      <c r="EM2031" s="2">
        <v>0</v>
      </c>
      <c r="EN2031" s="2">
        <v>0</v>
      </c>
      <c r="EO2031" s="2">
        <v>0</v>
      </c>
      <c r="EP2031" s="2">
        <v>0</v>
      </c>
      <c r="EQ2031" s="2">
        <v>0</v>
      </c>
      <c r="ER2031" s="2">
        <v>0</v>
      </c>
      <c r="ES2031" s="2">
        <v>0</v>
      </c>
      <c r="ET2031" s="2">
        <v>0</v>
      </c>
      <c r="EU2031" s="2">
        <v>0</v>
      </c>
      <c r="EV2031" s="2">
        <v>0</v>
      </c>
      <c r="EW2031" s="2">
        <v>0</v>
      </c>
      <c r="EX2031" s="2">
        <v>0</v>
      </c>
      <c r="EY2031" s="2">
        <v>0</v>
      </c>
      <c r="EZ2031" s="2">
        <v>0</v>
      </c>
      <c r="FA2031" s="2">
        <v>0</v>
      </c>
      <c r="FB2031" s="2">
        <v>0</v>
      </c>
      <c r="FC2031" s="2">
        <v>0</v>
      </c>
      <c r="FD2031" s="2">
        <v>40</v>
      </c>
      <c r="FE2031" s="2">
        <v>0</v>
      </c>
      <c r="FF2031" s="2">
        <v>0</v>
      </c>
      <c r="FG2031" s="2">
        <v>0</v>
      </c>
      <c r="FH2031" s="2">
        <v>0</v>
      </c>
      <c r="FI2031" s="2">
        <v>0</v>
      </c>
      <c r="FJ2031" s="2">
        <v>0</v>
      </c>
      <c r="FK2031" s="2">
        <v>0</v>
      </c>
      <c r="FL2031" s="2">
        <v>0</v>
      </c>
      <c r="FM2031" s="2">
        <v>0</v>
      </c>
      <c r="FN2031" s="2">
        <v>0</v>
      </c>
      <c r="FO2031" s="2">
        <v>0</v>
      </c>
      <c r="FP2031" s="2">
        <v>0</v>
      </c>
      <c r="FQ2031" s="2">
        <v>0</v>
      </c>
      <c r="FR2031" s="2">
        <v>0</v>
      </c>
      <c r="FS2031" s="2">
        <v>0</v>
      </c>
      <c r="FT2031" s="2">
        <v>0</v>
      </c>
      <c r="FU2031" s="2">
        <v>0</v>
      </c>
      <c r="FV2031" s="2">
        <v>0</v>
      </c>
      <c r="FW2031" s="2">
        <v>0</v>
      </c>
      <c r="FX2031" s="2">
        <v>0</v>
      </c>
      <c r="FY2031" s="2">
        <v>50</v>
      </c>
      <c r="FZ2031" s="2">
        <v>0</v>
      </c>
      <c r="GA2031" s="2">
        <v>0</v>
      </c>
      <c r="GB2031" s="2">
        <v>0</v>
      </c>
      <c r="GC2031" s="2">
        <v>0</v>
      </c>
      <c r="GD2031" s="2">
        <v>135</v>
      </c>
      <c r="GE2031" s="2">
        <v>4</v>
      </c>
      <c r="GF2031" s="2" t="s">
        <v>188</v>
      </c>
    </row>
    <row r="2032" spans="1:188" x14ac:dyDescent="0.7">
      <c r="A2032" s="2">
        <v>2018968</v>
      </c>
      <c r="B2032" s="2" t="s">
        <v>2218</v>
      </c>
      <c r="C2032" s="3">
        <v>41275</v>
      </c>
      <c r="D2032" s="2">
        <v>6</v>
      </c>
      <c r="E2032" s="2">
        <v>3</v>
      </c>
      <c r="F2032" s="2">
        <v>1</v>
      </c>
      <c r="G2032" s="2">
        <v>3</v>
      </c>
      <c r="H2032" s="2">
        <v>1</v>
      </c>
      <c r="I2032" s="2">
        <v>0</v>
      </c>
      <c r="J2032" s="2">
        <v>1</v>
      </c>
      <c r="K2032" s="2">
        <v>0</v>
      </c>
      <c r="L2032" s="2">
        <v>12</v>
      </c>
      <c r="M2032" s="2">
        <v>1</v>
      </c>
      <c r="N2032" s="2">
        <v>0</v>
      </c>
      <c r="O2032" s="2">
        <v>1</v>
      </c>
      <c r="P2032" s="2">
        <v>0</v>
      </c>
      <c r="Q2032" s="2">
        <v>12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1</v>
      </c>
      <c r="AE2032" s="2">
        <v>0</v>
      </c>
      <c r="AF2032" s="2">
        <v>0</v>
      </c>
      <c r="AG2032" s="2">
        <v>0</v>
      </c>
      <c r="AH2032" s="2">
        <v>1</v>
      </c>
      <c r="AI2032" s="2">
        <v>1</v>
      </c>
      <c r="AJ2032" s="2">
        <v>0</v>
      </c>
      <c r="AK2032" s="2">
        <v>0</v>
      </c>
      <c r="AL2032" s="2">
        <v>0</v>
      </c>
      <c r="AM2032" s="2">
        <v>0</v>
      </c>
      <c r="AN2032" s="2">
        <v>1</v>
      </c>
      <c r="AO2032" s="2">
        <v>0</v>
      </c>
      <c r="AP2032" s="2">
        <v>0</v>
      </c>
      <c r="AQ2032" s="2">
        <v>0</v>
      </c>
      <c r="AR2032" s="2">
        <v>1</v>
      </c>
      <c r="AS2032" s="2">
        <v>0</v>
      </c>
      <c r="AT2032" s="2">
        <v>0</v>
      </c>
      <c r="AU2032" s="2">
        <v>0</v>
      </c>
      <c r="AV2032" s="2">
        <v>1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1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490</v>
      </c>
      <c r="CG2032" s="2">
        <v>480</v>
      </c>
      <c r="CH2032" s="2">
        <v>10</v>
      </c>
      <c r="CI2032" s="2">
        <v>0</v>
      </c>
      <c r="CJ2032" s="2">
        <v>25</v>
      </c>
      <c r="CK2032" s="2">
        <v>0</v>
      </c>
      <c r="CL2032" s="2">
        <v>455</v>
      </c>
      <c r="CM2032" s="2">
        <v>0</v>
      </c>
      <c r="CN2032" s="2">
        <v>10</v>
      </c>
      <c r="CO2032" s="2">
        <v>0</v>
      </c>
      <c r="CP2032" s="2">
        <v>25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0</v>
      </c>
      <c r="CW2032" s="2">
        <v>0</v>
      </c>
      <c r="CX2032" s="2">
        <v>0</v>
      </c>
      <c r="CY2032" s="2">
        <v>0</v>
      </c>
      <c r="CZ2032" s="2">
        <v>0</v>
      </c>
      <c r="DA2032" s="2">
        <v>0</v>
      </c>
      <c r="DB2032" s="2">
        <v>10</v>
      </c>
      <c r="DC2032" s="2">
        <v>0</v>
      </c>
      <c r="DD2032" s="2">
        <v>25</v>
      </c>
      <c r="DE2032" s="2">
        <v>0</v>
      </c>
      <c r="DF2032" s="2">
        <v>455</v>
      </c>
      <c r="DG2032" s="2">
        <v>0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0</v>
      </c>
      <c r="DX2032" s="2">
        <v>0</v>
      </c>
      <c r="DY2032" s="2">
        <v>0</v>
      </c>
      <c r="DZ2032" s="2">
        <v>0</v>
      </c>
      <c r="EA2032" s="2">
        <v>0</v>
      </c>
      <c r="EB2032" s="2">
        <v>0</v>
      </c>
      <c r="EC2032" s="2">
        <v>0</v>
      </c>
      <c r="ED2032" s="2">
        <v>0</v>
      </c>
      <c r="EE2032" s="2">
        <v>0</v>
      </c>
      <c r="EF2032" s="2">
        <v>0</v>
      </c>
      <c r="EG2032" s="2">
        <v>10</v>
      </c>
      <c r="EH2032" s="2">
        <v>0</v>
      </c>
      <c r="EI2032" s="2">
        <v>0</v>
      </c>
      <c r="EJ2032" s="2">
        <v>0</v>
      </c>
      <c r="EK2032" s="2">
        <v>0</v>
      </c>
      <c r="EL2032" s="2">
        <v>0</v>
      </c>
      <c r="EM2032" s="2">
        <v>0</v>
      </c>
      <c r="EN2032" s="2">
        <v>0</v>
      </c>
      <c r="EO2032" s="2">
        <v>0</v>
      </c>
      <c r="EP2032" s="2">
        <v>0</v>
      </c>
      <c r="EQ2032" s="2">
        <v>0</v>
      </c>
      <c r="ER2032" s="2">
        <v>0</v>
      </c>
      <c r="ES2032" s="2">
        <v>0</v>
      </c>
      <c r="ET2032" s="2">
        <v>0</v>
      </c>
      <c r="EU2032" s="2">
        <v>0</v>
      </c>
      <c r="EV2032" s="2">
        <v>0</v>
      </c>
      <c r="EW2032" s="2">
        <v>25</v>
      </c>
      <c r="EX2032" s="2">
        <v>0</v>
      </c>
      <c r="EY2032" s="2">
        <v>0</v>
      </c>
      <c r="EZ2032" s="2">
        <v>0</v>
      </c>
      <c r="FA2032" s="2">
        <v>0</v>
      </c>
      <c r="FB2032" s="2">
        <v>0</v>
      </c>
      <c r="FC2032" s="2">
        <v>0</v>
      </c>
      <c r="FD2032" s="2">
        <v>0</v>
      </c>
      <c r="FE2032" s="2">
        <v>0</v>
      </c>
      <c r="FF2032" s="2">
        <v>0</v>
      </c>
      <c r="FG2032" s="2">
        <v>0</v>
      </c>
      <c r="FH2032" s="2">
        <v>0</v>
      </c>
      <c r="FI2032" s="2">
        <v>0</v>
      </c>
      <c r="FJ2032" s="2">
        <v>0</v>
      </c>
      <c r="FK2032" s="2">
        <v>0</v>
      </c>
      <c r="FL2032" s="2">
        <v>0</v>
      </c>
      <c r="FM2032" s="2">
        <v>0</v>
      </c>
      <c r="FN2032" s="2">
        <v>0</v>
      </c>
      <c r="FO2032" s="2">
        <v>0</v>
      </c>
      <c r="FP2032" s="2">
        <v>0</v>
      </c>
      <c r="FQ2032" s="2">
        <v>0</v>
      </c>
      <c r="FR2032" s="2">
        <v>0</v>
      </c>
      <c r="FS2032" s="2">
        <v>0</v>
      </c>
      <c r="FT2032" s="2">
        <v>0</v>
      </c>
      <c r="FU2032" s="2">
        <v>0</v>
      </c>
      <c r="FV2032" s="2">
        <v>0</v>
      </c>
      <c r="FW2032" s="2">
        <v>0</v>
      </c>
      <c r="FX2032" s="2">
        <v>0</v>
      </c>
      <c r="FY2032" s="2">
        <v>0</v>
      </c>
      <c r="FZ2032" s="2">
        <v>0</v>
      </c>
      <c r="GA2032" s="2">
        <v>0</v>
      </c>
      <c r="GB2032" s="2">
        <v>0</v>
      </c>
      <c r="GC2032" s="2">
        <v>455</v>
      </c>
      <c r="GD2032" s="2">
        <v>490</v>
      </c>
      <c r="GE2032" s="2">
        <v>14</v>
      </c>
      <c r="GF2032" s="2" t="s">
        <v>188</v>
      </c>
    </row>
    <row r="2033" spans="1:188" x14ac:dyDescent="0.7">
      <c r="A2033" s="2">
        <v>2019236</v>
      </c>
      <c r="B2033" s="2" t="s">
        <v>2219</v>
      </c>
      <c r="C2033" s="3">
        <v>41640</v>
      </c>
      <c r="D2033" s="2">
        <v>5</v>
      </c>
      <c r="E2033" s="2">
        <v>3</v>
      </c>
      <c r="F2033" s="2">
        <v>1</v>
      </c>
      <c r="G2033" s="2">
        <v>3</v>
      </c>
      <c r="H2033" s="2">
        <v>0</v>
      </c>
      <c r="I2033" s="2">
        <v>1</v>
      </c>
      <c r="J2033" s="2">
        <v>0</v>
      </c>
      <c r="K2033" s="2">
        <v>2</v>
      </c>
      <c r="L2033" s="2">
        <v>0</v>
      </c>
      <c r="M2033" s="2">
        <v>1</v>
      </c>
      <c r="N2033" s="2">
        <v>0</v>
      </c>
      <c r="O2033" s="2">
        <v>2</v>
      </c>
      <c r="P2033" s="2">
        <v>0</v>
      </c>
      <c r="Q2033" s="2">
        <v>2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1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1</v>
      </c>
      <c r="AI2033" s="2">
        <v>1</v>
      </c>
      <c r="AJ2033" s="2">
        <v>0</v>
      </c>
      <c r="AK2033" s="2">
        <v>0</v>
      </c>
      <c r="AL2033" s="2">
        <v>0</v>
      </c>
      <c r="AM2033" s="2">
        <v>0</v>
      </c>
      <c r="AN2033" s="2">
        <v>1</v>
      </c>
      <c r="AO2033" s="2">
        <v>0</v>
      </c>
      <c r="AP2033" s="2">
        <v>0</v>
      </c>
      <c r="AQ2033" s="2">
        <v>0</v>
      </c>
      <c r="AR2033" s="2">
        <v>1</v>
      </c>
      <c r="AS2033" s="2">
        <v>0</v>
      </c>
      <c r="AT2033" s="2">
        <v>0</v>
      </c>
      <c r="AU2033" s="2">
        <v>0</v>
      </c>
      <c r="AV2033" s="2">
        <v>1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75</v>
      </c>
      <c r="CG2033" s="2">
        <v>100</v>
      </c>
      <c r="CH2033" s="2">
        <v>0</v>
      </c>
      <c r="CI2033" s="2">
        <v>25</v>
      </c>
      <c r="CJ2033" s="2">
        <v>0</v>
      </c>
      <c r="CK2033" s="2">
        <v>50</v>
      </c>
      <c r="CL2033" s="2">
        <v>0</v>
      </c>
      <c r="CM2033" s="2">
        <v>0</v>
      </c>
      <c r="CN2033" s="2">
        <v>0</v>
      </c>
      <c r="CO2033" s="2">
        <v>25</v>
      </c>
      <c r="CP2033" s="2">
        <v>0</v>
      </c>
      <c r="CQ2033" s="2">
        <v>50</v>
      </c>
      <c r="CR2033" s="2">
        <v>0</v>
      </c>
      <c r="CS2033" s="2">
        <v>0</v>
      </c>
      <c r="CT2033" s="2">
        <v>0</v>
      </c>
      <c r="CU2033" s="2">
        <v>0</v>
      </c>
      <c r="CV2033" s="2">
        <v>0</v>
      </c>
      <c r="CW2033" s="2">
        <v>0</v>
      </c>
      <c r="CX2033" s="2">
        <v>0</v>
      </c>
      <c r="CY2033" s="2">
        <v>0</v>
      </c>
      <c r="CZ2033" s="2">
        <v>0</v>
      </c>
      <c r="DA2033" s="2">
        <v>0</v>
      </c>
      <c r="DB2033" s="2">
        <v>25</v>
      </c>
      <c r="DC2033" s="2">
        <v>0</v>
      </c>
      <c r="DD2033" s="2">
        <v>50</v>
      </c>
      <c r="DE2033" s="2">
        <v>0</v>
      </c>
      <c r="DF2033" s="2">
        <v>50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  <c r="DX2033" s="2">
        <v>0</v>
      </c>
      <c r="DY2033" s="2">
        <v>0</v>
      </c>
      <c r="DZ2033" s="2">
        <v>0</v>
      </c>
      <c r="EA2033" s="2">
        <v>0</v>
      </c>
      <c r="EB2033" s="2">
        <v>0</v>
      </c>
      <c r="EC2033" s="2">
        <v>0</v>
      </c>
      <c r="ED2033" s="2">
        <v>0</v>
      </c>
      <c r="EE2033" s="2">
        <v>0</v>
      </c>
      <c r="EF2033" s="2">
        <v>0</v>
      </c>
      <c r="EG2033" s="2">
        <v>0</v>
      </c>
      <c r="EH2033" s="2">
        <v>25</v>
      </c>
      <c r="EI2033" s="2">
        <v>0</v>
      </c>
      <c r="EJ2033" s="2">
        <v>0</v>
      </c>
      <c r="EK2033" s="2">
        <v>0</v>
      </c>
      <c r="EL2033" s="2">
        <v>0</v>
      </c>
      <c r="EM2033" s="2">
        <v>0</v>
      </c>
      <c r="EN2033" s="2">
        <v>0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>
        <v>0</v>
      </c>
      <c r="EU2033" s="2">
        <v>0</v>
      </c>
      <c r="EV2033" s="2">
        <v>0</v>
      </c>
      <c r="EW2033" s="2">
        <v>0</v>
      </c>
      <c r="EX2033" s="2">
        <v>0</v>
      </c>
      <c r="EY2033" s="2">
        <v>0</v>
      </c>
      <c r="EZ2033" s="2">
        <v>0</v>
      </c>
      <c r="FA2033" s="2">
        <v>0</v>
      </c>
      <c r="FB2033" s="2">
        <v>0</v>
      </c>
      <c r="FC2033" s="2">
        <v>0</v>
      </c>
      <c r="FD2033" s="2">
        <v>0</v>
      </c>
      <c r="FE2033" s="2">
        <v>0</v>
      </c>
      <c r="FF2033" s="2">
        <v>0</v>
      </c>
      <c r="FG2033" s="2">
        <v>0</v>
      </c>
      <c r="FH2033" s="2">
        <v>0</v>
      </c>
      <c r="FI2033" s="2">
        <v>0</v>
      </c>
      <c r="FJ2033" s="2">
        <v>0</v>
      </c>
      <c r="FK2033" s="2">
        <v>0</v>
      </c>
      <c r="FL2033" s="2">
        <v>0</v>
      </c>
      <c r="FM2033" s="2">
        <v>0</v>
      </c>
      <c r="FN2033" s="2">
        <v>25</v>
      </c>
      <c r="FO2033" s="2">
        <v>25</v>
      </c>
      <c r="FP2033" s="2">
        <v>0</v>
      </c>
      <c r="FQ2033" s="2">
        <v>0</v>
      </c>
      <c r="FR2033" s="2">
        <v>0</v>
      </c>
      <c r="FS2033" s="2">
        <v>0</v>
      </c>
      <c r="FT2033" s="2">
        <v>0</v>
      </c>
      <c r="FU2033" s="2">
        <v>0</v>
      </c>
      <c r="FV2033" s="2">
        <v>0</v>
      </c>
      <c r="FW2033" s="2">
        <v>0</v>
      </c>
      <c r="FX2033" s="2">
        <v>0</v>
      </c>
      <c r="FY2033" s="2">
        <v>0</v>
      </c>
      <c r="FZ2033" s="2">
        <v>0</v>
      </c>
      <c r="GA2033" s="2">
        <v>0</v>
      </c>
      <c r="GB2033" s="2">
        <v>0</v>
      </c>
      <c r="GC2033" s="2">
        <v>0</v>
      </c>
      <c r="GD2033" s="2">
        <v>75</v>
      </c>
      <c r="GE2033" s="2">
        <v>3</v>
      </c>
      <c r="GF2033" s="2" t="s">
        <v>188</v>
      </c>
    </row>
    <row r="2034" spans="1:188" x14ac:dyDescent="0.7">
      <c r="A2034" s="2">
        <v>2019433</v>
      </c>
      <c r="B2034" s="2" t="s">
        <v>2220</v>
      </c>
      <c r="C2034" s="3">
        <v>41275</v>
      </c>
      <c r="D2034" s="2">
        <v>6</v>
      </c>
      <c r="E2034" s="2">
        <v>4</v>
      </c>
      <c r="F2034" s="2">
        <v>2</v>
      </c>
      <c r="G2034" s="2">
        <v>4</v>
      </c>
      <c r="H2034" s="2">
        <v>1</v>
      </c>
      <c r="I2034" s="2">
        <v>0</v>
      </c>
      <c r="J2034" s="2">
        <v>1</v>
      </c>
      <c r="K2034" s="2">
        <v>0</v>
      </c>
      <c r="L2034" s="2">
        <v>3</v>
      </c>
      <c r="M2034" s="2">
        <v>1</v>
      </c>
      <c r="N2034" s="2">
        <v>0</v>
      </c>
      <c r="O2034" s="2">
        <v>1</v>
      </c>
      <c r="P2034" s="2">
        <v>0</v>
      </c>
      <c r="Q2034" s="2">
        <v>3</v>
      </c>
      <c r="R2034" s="2">
        <v>0</v>
      </c>
      <c r="S2034" s="2">
        <v>0</v>
      </c>
      <c r="T2034" s="2">
        <v>0</v>
      </c>
      <c r="U2034" s="2">
        <v>0</v>
      </c>
      <c r="V2034" s="2">
        <v>1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1</v>
      </c>
      <c r="AI2034" s="2">
        <v>1</v>
      </c>
      <c r="AJ2034" s="2">
        <v>0</v>
      </c>
      <c r="AK2034" s="2">
        <v>0</v>
      </c>
      <c r="AL2034" s="2">
        <v>0</v>
      </c>
      <c r="AM2034" s="2">
        <v>0</v>
      </c>
      <c r="AN2034" s="2">
        <v>1</v>
      </c>
      <c r="AO2034" s="2">
        <v>0</v>
      </c>
      <c r="AP2034" s="2">
        <v>0</v>
      </c>
      <c r="AQ2034" s="2">
        <v>0</v>
      </c>
      <c r="AR2034" s="2">
        <v>1</v>
      </c>
      <c r="AS2034" s="2">
        <v>0</v>
      </c>
      <c r="AT2034" s="2">
        <v>0</v>
      </c>
      <c r="AU2034" s="2">
        <v>0</v>
      </c>
      <c r="AV2034" s="2">
        <v>1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1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50</v>
      </c>
      <c r="CG2034" s="2">
        <v>90</v>
      </c>
      <c r="CH2034" s="2">
        <v>25</v>
      </c>
      <c r="CI2034" s="2">
        <v>0</v>
      </c>
      <c r="CJ2034" s="2">
        <v>25</v>
      </c>
      <c r="CK2034" s="2">
        <v>0</v>
      </c>
      <c r="CL2034" s="2">
        <v>65</v>
      </c>
      <c r="CM2034" s="2">
        <v>0</v>
      </c>
      <c r="CN2034" s="2">
        <v>25</v>
      </c>
      <c r="CO2034" s="2">
        <v>0</v>
      </c>
      <c r="CP2034" s="2">
        <v>25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2">
        <v>25</v>
      </c>
      <c r="DC2034" s="2">
        <v>0</v>
      </c>
      <c r="DD2034" s="2">
        <v>25</v>
      </c>
      <c r="DE2034" s="2">
        <v>0</v>
      </c>
      <c r="DF2034" s="2">
        <v>65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  <c r="DX2034" s="2">
        <v>0</v>
      </c>
      <c r="DY2034" s="2">
        <v>0</v>
      </c>
      <c r="DZ2034" s="2">
        <v>0</v>
      </c>
      <c r="EA2034" s="2">
        <v>0</v>
      </c>
      <c r="EB2034" s="2">
        <v>0</v>
      </c>
      <c r="EC2034" s="2">
        <v>0</v>
      </c>
      <c r="ED2034" s="2">
        <v>0</v>
      </c>
      <c r="EE2034" s="2">
        <v>25</v>
      </c>
      <c r="EF2034" s="2">
        <v>0</v>
      </c>
      <c r="EG2034" s="2">
        <v>0</v>
      </c>
      <c r="EH2034" s="2">
        <v>0</v>
      </c>
      <c r="EI2034" s="2">
        <v>0</v>
      </c>
      <c r="EJ2034" s="2">
        <v>0</v>
      </c>
      <c r="EK2034" s="2">
        <v>0</v>
      </c>
      <c r="EL2034" s="2">
        <v>0</v>
      </c>
      <c r="EM2034" s="2">
        <v>0</v>
      </c>
      <c r="EN2034" s="2">
        <v>0</v>
      </c>
      <c r="EO2034" s="2">
        <v>0</v>
      </c>
      <c r="EP2034" s="2">
        <v>0</v>
      </c>
      <c r="EQ2034" s="2">
        <v>0</v>
      </c>
      <c r="ER2034" s="2">
        <v>0</v>
      </c>
      <c r="ES2034" s="2">
        <v>0</v>
      </c>
      <c r="ET2034" s="2">
        <v>0</v>
      </c>
      <c r="EU2034" s="2">
        <v>0</v>
      </c>
      <c r="EV2034" s="2">
        <v>0</v>
      </c>
      <c r="EW2034" s="2">
        <v>0</v>
      </c>
      <c r="EX2034" s="2">
        <v>0</v>
      </c>
      <c r="EY2034" s="2">
        <v>0</v>
      </c>
      <c r="EZ2034" s="2">
        <v>0</v>
      </c>
      <c r="FA2034" s="2">
        <v>0</v>
      </c>
      <c r="FB2034" s="2">
        <v>0</v>
      </c>
      <c r="FC2034" s="2">
        <v>25</v>
      </c>
      <c r="FD2034" s="2">
        <v>0</v>
      </c>
      <c r="FE2034" s="2">
        <v>0</v>
      </c>
      <c r="FF2034" s="2">
        <v>0</v>
      </c>
      <c r="FG2034" s="2">
        <v>0</v>
      </c>
      <c r="FH2034" s="2">
        <v>0</v>
      </c>
      <c r="FI2034" s="2">
        <v>0</v>
      </c>
      <c r="FJ2034" s="2">
        <v>0</v>
      </c>
      <c r="FK2034" s="2">
        <v>0</v>
      </c>
      <c r="FL2034" s="2">
        <v>0</v>
      </c>
      <c r="FM2034" s="2">
        <v>0</v>
      </c>
      <c r="FN2034" s="2">
        <v>0</v>
      </c>
      <c r="FO2034" s="2">
        <v>0</v>
      </c>
      <c r="FP2034" s="2">
        <v>0</v>
      </c>
      <c r="FQ2034" s="2">
        <v>0</v>
      </c>
      <c r="FR2034" s="2">
        <v>0</v>
      </c>
      <c r="FS2034" s="2">
        <v>0</v>
      </c>
      <c r="FT2034" s="2">
        <v>0</v>
      </c>
      <c r="FU2034" s="2">
        <v>0</v>
      </c>
      <c r="FV2034" s="2">
        <v>0</v>
      </c>
      <c r="FW2034" s="2">
        <v>0</v>
      </c>
      <c r="FX2034" s="2">
        <v>0</v>
      </c>
      <c r="FY2034" s="2">
        <v>0</v>
      </c>
      <c r="FZ2034" s="2">
        <v>25</v>
      </c>
      <c r="GA2034" s="2">
        <v>40</v>
      </c>
      <c r="GB2034" s="2">
        <v>0</v>
      </c>
      <c r="GC2034" s="2">
        <v>0</v>
      </c>
      <c r="GD2034" s="2">
        <v>115</v>
      </c>
      <c r="GE2034" s="2">
        <v>5</v>
      </c>
      <c r="GF2034" s="2" t="s">
        <v>188</v>
      </c>
    </row>
    <row r="2035" spans="1:188" x14ac:dyDescent="0.7">
      <c r="A2035" s="2">
        <v>2021106</v>
      </c>
      <c r="B2035" s="2" t="s">
        <v>2221</v>
      </c>
      <c r="C2035" s="3">
        <v>41275</v>
      </c>
      <c r="D2035" s="2">
        <v>6</v>
      </c>
      <c r="E2035" s="2">
        <v>3</v>
      </c>
      <c r="F2035" s="2">
        <v>1</v>
      </c>
      <c r="G2035" s="2">
        <v>3</v>
      </c>
      <c r="H2035" s="2">
        <v>2</v>
      </c>
      <c r="I2035" s="2">
        <v>0</v>
      </c>
      <c r="J2035" s="2">
        <v>2</v>
      </c>
      <c r="K2035" s="2">
        <v>0</v>
      </c>
      <c r="L2035" s="2">
        <v>1</v>
      </c>
      <c r="M2035" s="2">
        <v>2</v>
      </c>
      <c r="N2035" s="2">
        <v>0</v>
      </c>
      <c r="O2035" s="2">
        <v>2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1</v>
      </c>
      <c r="AE2035" s="2">
        <v>0</v>
      </c>
      <c r="AF2035" s="2">
        <v>0</v>
      </c>
      <c r="AG2035" s="2">
        <v>0</v>
      </c>
      <c r="AH2035" s="2">
        <v>1</v>
      </c>
      <c r="AI2035" s="2">
        <v>1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0</v>
      </c>
      <c r="AP2035" s="2">
        <v>0</v>
      </c>
      <c r="AQ2035" s="2">
        <v>0</v>
      </c>
      <c r="AR2035" s="2">
        <v>1</v>
      </c>
      <c r="AS2035" s="2">
        <v>0</v>
      </c>
      <c r="AT2035" s="2">
        <v>0</v>
      </c>
      <c r="AU2035" s="2">
        <v>0</v>
      </c>
      <c r="AV2035" s="2">
        <v>1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1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240</v>
      </c>
      <c r="CG2035" s="2">
        <v>190</v>
      </c>
      <c r="CH2035" s="2">
        <v>50</v>
      </c>
      <c r="CI2035" s="2">
        <v>0</v>
      </c>
      <c r="CJ2035" s="2">
        <v>140</v>
      </c>
      <c r="CK2035" s="2">
        <v>0</v>
      </c>
      <c r="CL2035" s="2">
        <v>50</v>
      </c>
      <c r="CM2035" s="2">
        <v>0</v>
      </c>
      <c r="CN2035" s="2">
        <v>50</v>
      </c>
      <c r="CO2035" s="2">
        <v>0</v>
      </c>
      <c r="CP2035" s="2">
        <v>140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0</v>
      </c>
      <c r="CW2035" s="2">
        <v>0</v>
      </c>
      <c r="CX2035" s="2">
        <v>0</v>
      </c>
      <c r="CY2035" s="2">
        <v>0</v>
      </c>
      <c r="CZ2035" s="2">
        <v>0</v>
      </c>
      <c r="DA2035" s="2">
        <v>0</v>
      </c>
      <c r="DB2035" s="2">
        <v>50</v>
      </c>
      <c r="DC2035" s="2">
        <v>0</v>
      </c>
      <c r="DD2035" s="2">
        <v>140</v>
      </c>
      <c r="DE2035" s="2">
        <v>0</v>
      </c>
      <c r="DF2035" s="2">
        <v>50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0</v>
      </c>
      <c r="EB2035" s="2">
        <v>0</v>
      </c>
      <c r="EC2035" s="2">
        <v>25</v>
      </c>
      <c r="ED2035" s="2">
        <v>25</v>
      </c>
      <c r="EE2035" s="2">
        <v>0</v>
      </c>
      <c r="EF2035" s="2">
        <v>0</v>
      </c>
      <c r="EG2035" s="2">
        <v>0</v>
      </c>
      <c r="EH2035" s="2">
        <v>0</v>
      </c>
      <c r="EI2035" s="2">
        <v>0</v>
      </c>
      <c r="EJ2035" s="2">
        <v>0</v>
      </c>
      <c r="EK2035" s="2">
        <v>0</v>
      </c>
      <c r="EL2035" s="2">
        <v>0</v>
      </c>
      <c r="EM2035" s="2">
        <v>0</v>
      </c>
      <c r="EN2035" s="2">
        <v>0</v>
      </c>
      <c r="EO2035" s="2">
        <v>0</v>
      </c>
      <c r="EP2035" s="2">
        <v>0</v>
      </c>
      <c r="EQ2035" s="2">
        <v>0</v>
      </c>
      <c r="ER2035" s="2">
        <v>0</v>
      </c>
      <c r="ES2035" s="2">
        <v>0</v>
      </c>
      <c r="ET2035" s="2">
        <v>0</v>
      </c>
      <c r="EU2035" s="2">
        <v>0</v>
      </c>
      <c r="EV2035" s="2">
        <v>0</v>
      </c>
      <c r="EW2035" s="2">
        <v>0</v>
      </c>
      <c r="EX2035" s="2">
        <v>0</v>
      </c>
      <c r="EY2035" s="2">
        <v>0</v>
      </c>
      <c r="EZ2035" s="2">
        <v>0</v>
      </c>
      <c r="FA2035" s="2">
        <v>0</v>
      </c>
      <c r="FB2035" s="2">
        <v>0</v>
      </c>
      <c r="FC2035" s="2">
        <v>40</v>
      </c>
      <c r="FD2035" s="2">
        <v>0</v>
      </c>
      <c r="FE2035" s="2">
        <v>100</v>
      </c>
      <c r="FF2035" s="2">
        <v>0</v>
      </c>
      <c r="FG2035" s="2">
        <v>0</v>
      </c>
      <c r="FH2035" s="2">
        <v>0</v>
      </c>
      <c r="FI2035" s="2">
        <v>0</v>
      </c>
      <c r="FJ2035" s="2">
        <v>0</v>
      </c>
      <c r="FK2035" s="2">
        <v>0</v>
      </c>
      <c r="FL2035" s="2">
        <v>0</v>
      </c>
      <c r="FM2035" s="2">
        <v>0</v>
      </c>
      <c r="FN2035" s="2">
        <v>0</v>
      </c>
      <c r="FO2035" s="2">
        <v>0</v>
      </c>
      <c r="FP2035" s="2">
        <v>0</v>
      </c>
      <c r="FQ2035" s="2">
        <v>0</v>
      </c>
      <c r="FR2035" s="2">
        <v>0</v>
      </c>
      <c r="FS2035" s="2">
        <v>0</v>
      </c>
      <c r="FT2035" s="2">
        <v>0</v>
      </c>
      <c r="FU2035" s="2">
        <v>0</v>
      </c>
      <c r="FV2035" s="2">
        <v>0</v>
      </c>
      <c r="FW2035" s="2">
        <v>0</v>
      </c>
      <c r="FX2035" s="2">
        <v>0</v>
      </c>
      <c r="FY2035" s="2">
        <v>0</v>
      </c>
      <c r="FZ2035" s="2">
        <v>0</v>
      </c>
      <c r="GA2035" s="2">
        <v>50</v>
      </c>
      <c r="GB2035" s="2">
        <v>0</v>
      </c>
      <c r="GC2035" s="2">
        <v>0</v>
      </c>
      <c r="GD2035" s="2">
        <v>240</v>
      </c>
      <c r="GE2035" s="2">
        <v>5</v>
      </c>
      <c r="GF2035" s="2" t="s">
        <v>188</v>
      </c>
    </row>
    <row r="2036" spans="1:188" x14ac:dyDescent="0.7">
      <c r="A2036" s="2">
        <v>2021284</v>
      </c>
      <c r="B2036" s="2" t="s">
        <v>2222</v>
      </c>
      <c r="C2036" s="3">
        <v>41640</v>
      </c>
      <c r="D2036" s="2">
        <v>5</v>
      </c>
      <c r="E2036" s="2">
        <v>3</v>
      </c>
      <c r="F2036" s="2">
        <v>1</v>
      </c>
      <c r="G2036" s="2">
        <v>3</v>
      </c>
      <c r="H2036" s="2">
        <v>0</v>
      </c>
      <c r="I2036" s="2">
        <v>1</v>
      </c>
      <c r="J2036" s="2">
        <v>0</v>
      </c>
      <c r="K2036" s="2">
        <v>1</v>
      </c>
      <c r="L2036" s="2">
        <v>0</v>
      </c>
      <c r="M2036" s="2">
        <v>1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1</v>
      </c>
      <c r="AI2036" s="2">
        <v>1</v>
      </c>
      <c r="AJ2036" s="2">
        <v>0</v>
      </c>
      <c r="AK2036" s="2">
        <v>0</v>
      </c>
      <c r="AL2036" s="2">
        <v>0</v>
      </c>
      <c r="AM2036" s="2">
        <v>0</v>
      </c>
      <c r="AN2036" s="2">
        <v>1</v>
      </c>
      <c r="AO2036" s="2">
        <v>0</v>
      </c>
      <c r="AP2036" s="2">
        <v>0</v>
      </c>
      <c r="AQ2036" s="2">
        <v>0</v>
      </c>
      <c r="AR2036" s="2">
        <v>1</v>
      </c>
      <c r="AS2036" s="2">
        <v>0</v>
      </c>
      <c r="AT2036" s="2">
        <v>0</v>
      </c>
      <c r="AU2036" s="2">
        <v>0</v>
      </c>
      <c r="AV2036" s="2">
        <v>1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20</v>
      </c>
      <c r="CG2036" s="2">
        <v>60</v>
      </c>
      <c r="CH2036" s="2">
        <v>0</v>
      </c>
      <c r="CI2036" s="2">
        <v>10</v>
      </c>
      <c r="CJ2036" s="2">
        <v>0</v>
      </c>
      <c r="CK2036" s="2">
        <v>10</v>
      </c>
      <c r="CL2036" s="2">
        <v>0</v>
      </c>
      <c r="CM2036" s="2">
        <v>0</v>
      </c>
      <c r="CN2036" s="2">
        <v>0</v>
      </c>
      <c r="CO2036" s="2">
        <v>10</v>
      </c>
      <c r="CP2036" s="2">
        <v>0</v>
      </c>
      <c r="CQ2036" s="2">
        <v>10</v>
      </c>
      <c r="CR2036" s="2">
        <v>0</v>
      </c>
      <c r="CS2036" s="2">
        <v>0</v>
      </c>
      <c r="CT2036" s="2">
        <v>0</v>
      </c>
      <c r="CU2036" s="2">
        <v>0</v>
      </c>
      <c r="CV2036" s="2">
        <v>0</v>
      </c>
      <c r="CW2036" s="2">
        <v>0</v>
      </c>
      <c r="CX2036" s="2">
        <v>0</v>
      </c>
      <c r="CY2036" s="2">
        <v>0</v>
      </c>
      <c r="CZ2036" s="2">
        <v>0</v>
      </c>
      <c r="DA2036" s="2">
        <v>0</v>
      </c>
      <c r="DB2036" s="2">
        <v>10</v>
      </c>
      <c r="DC2036" s="2">
        <v>0</v>
      </c>
      <c r="DD2036" s="2">
        <v>10</v>
      </c>
      <c r="DE2036" s="2">
        <v>0</v>
      </c>
      <c r="DF2036" s="2">
        <v>50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0</v>
      </c>
      <c r="DZ2036" s="2">
        <v>0</v>
      </c>
      <c r="EA2036" s="2">
        <v>0</v>
      </c>
      <c r="EB2036" s="2">
        <v>0</v>
      </c>
      <c r="EC2036" s="2">
        <v>0</v>
      </c>
      <c r="ED2036" s="2">
        <v>0</v>
      </c>
      <c r="EE2036" s="2">
        <v>0</v>
      </c>
      <c r="EF2036" s="2">
        <v>0</v>
      </c>
      <c r="EG2036" s="2">
        <v>0</v>
      </c>
      <c r="EH2036" s="2">
        <v>0</v>
      </c>
      <c r="EI2036" s="2">
        <v>0</v>
      </c>
      <c r="EJ2036" s="2">
        <v>0</v>
      </c>
      <c r="EK2036" s="2">
        <v>0</v>
      </c>
      <c r="EL2036" s="2">
        <v>0</v>
      </c>
      <c r="EM2036" s="2">
        <v>0</v>
      </c>
      <c r="EN2036" s="2">
        <v>0</v>
      </c>
      <c r="EO2036" s="2">
        <v>0</v>
      </c>
      <c r="EP2036" s="2">
        <v>10</v>
      </c>
      <c r="EQ2036" s="2">
        <v>0</v>
      </c>
      <c r="ER2036" s="2">
        <v>0</v>
      </c>
      <c r="ES2036" s="2">
        <v>0</v>
      </c>
      <c r="ET2036" s="2">
        <v>0</v>
      </c>
      <c r="EU2036" s="2">
        <v>0</v>
      </c>
      <c r="EV2036" s="2">
        <v>0</v>
      </c>
      <c r="EW2036" s="2">
        <v>0</v>
      </c>
      <c r="EX2036" s="2">
        <v>0</v>
      </c>
      <c r="EY2036" s="2">
        <v>0</v>
      </c>
      <c r="EZ2036" s="2">
        <v>0</v>
      </c>
      <c r="FA2036" s="2">
        <v>0</v>
      </c>
      <c r="FB2036" s="2">
        <v>0</v>
      </c>
      <c r="FC2036" s="2">
        <v>0</v>
      </c>
      <c r="FD2036" s="2">
        <v>0</v>
      </c>
      <c r="FE2036" s="2">
        <v>0</v>
      </c>
      <c r="FF2036" s="2">
        <v>0</v>
      </c>
      <c r="FG2036" s="2">
        <v>0</v>
      </c>
      <c r="FH2036" s="2">
        <v>0</v>
      </c>
      <c r="FI2036" s="2">
        <v>0</v>
      </c>
      <c r="FJ2036" s="2">
        <v>0</v>
      </c>
      <c r="FK2036" s="2">
        <v>10</v>
      </c>
      <c r="FL2036" s="2">
        <v>0</v>
      </c>
      <c r="FM2036" s="2">
        <v>0</v>
      </c>
      <c r="FN2036" s="2">
        <v>0</v>
      </c>
      <c r="FO2036" s="2">
        <v>0</v>
      </c>
      <c r="FP2036" s="2">
        <v>0</v>
      </c>
      <c r="FQ2036" s="2">
        <v>0</v>
      </c>
      <c r="FR2036" s="2">
        <v>0</v>
      </c>
      <c r="FS2036" s="2">
        <v>0</v>
      </c>
      <c r="FT2036" s="2">
        <v>0</v>
      </c>
      <c r="FU2036" s="2">
        <v>0</v>
      </c>
      <c r="FV2036" s="2">
        <v>0</v>
      </c>
      <c r="FW2036" s="2">
        <v>0</v>
      </c>
      <c r="FX2036" s="2">
        <v>0</v>
      </c>
      <c r="FY2036" s="2">
        <v>0</v>
      </c>
      <c r="FZ2036" s="2">
        <v>0</v>
      </c>
      <c r="GA2036" s="2">
        <v>0</v>
      </c>
      <c r="GB2036" s="2">
        <v>0</v>
      </c>
      <c r="GC2036" s="2">
        <v>0</v>
      </c>
      <c r="GD2036" s="2">
        <v>20</v>
      </c>
      <c r="GE2036" s="2">
        <v>2</v>
      </c>
      <c r="GF2036" s="2" t="s">
        <v>188</v>
      </c>
    </row>
    <row r="2038" spans="1:188" x14ac:dyDescent="0.7">
      <c r="AH2038" s="2">
        <f>SUM(Table1[cohort_0_first_gift])</f>
        <v>2035</v>
      </c>
      <c r="AI2038" s="2">
        <f>SUM(Table1[cohort_1_lapsed_after_first])</f>
        <v>2035</v>
      </c>
      <c r="AJ2038" s="2">
        <f>SUM(Table1[cohort_1_second_year])</f>
        <v>0</v>
      </c>
      <c r="AK2038" s="2">
        <f>SUM(Table1[cohort_2_lapsed_after_first_long])</f>
        <v>0</v>
      </c>
      <c r="AL2038" s="2">
        <f>SUM(Table1[cohort_2_lapsed_after_second])</f>
        <v>0</v>
      </c>
      <c r="AM2038" s="2">
        <f>SUM(Table1[cohort_2_multi_year])</f>
        <v>0</v>
      </c>
      <c r="AN2038" s="2">
        <f>SUM(Table1[cohort_2_second_with_gap])</f>
        <v>2035</v>
      </c>
      <c r="AO2038" s="2">
        <f>SUM(Table1[cohort_3_first_gift])</f>
        <v>0</v>
      </c>
      <c r="AP2038" s="2">
        <f>SUM(Table1[cohort_3_inconsistent_multi_year])</f>
        <v>0</v>
      </c>
      <c r="AQ2038" s="2">
        <f>SUM(Table1[cohort_3_key_multi_year])</f>
        <v>0</v>
      </c>
      <c r="AR2038" s="2">
        <f>SUM(Table1[cohort_3_lapsed_after_second])</f>
        <v>2035</v>
      </c>
      <c r="AS2038" s="2">
        <f>SUM(Table1[cohort_3_lapsed_long])</f>
        <v>0</v>
      </c>
      <c r="AT2038" s="2">
        <f>SUM(Table1[cohort_3_lapsed_multi_year])</f>
        <v>0</v>
      </c>
      <c r="AU2038" s="2">
        <f>SUM(Table1[cohort_4_first_gift])</f>
        <v>0</v>
      </c>
      <c r="AV2038" s="2">
        <f>SUM(Table1[cohort_4_inconsistent_multi_year])</f>
        <v>2035</v>
      </c>
      <c r="AW2038" s="2">
        <f>SUM(Table1[cohort_4_key_multi_year])</f>
        <v>0</v>
      </c>
      <c r="AX2038" s="2">
        <f>SUM(Table1[cohort_4_lapsed_after_first])</f>
        <v>0</v>
      </c>
      <c r="AY2038" s="2">
        <f>SUM(Table1[cohort_4_lapsed_key_multi_year])</f>
        <v>0</v>
      </c>
      <c r="AZ2038" s="2">
        <f>SUM(Table1[cohort_4_lapsed_long])</f>
        <v>0</v>
      </c>
      <c r="BA2038" s="2">
        <f>SUM(Table1[cohort_4_lapsed_long_multi_year])</f>
        <v>0</v>
      </c>
      <c r="BB2038" s="2">
        <f>SUM(Table1[cohort_4_lapsed_multi_year])</f>
        <v>0</v>
      </c>
      <c r="BC2038" s="2">
        <f>SUM(Table1[cohort_4_multi_year])</f>
        <v>0</v>
      </c>
      <c r="BD2038" s="2">
        <f>SUM(Table1[cohort_4_recovered_multi_year])</f>
        <v>0</v>
      </c>
      <c r="BE2038" s="2">
        <f>SUM(Table1[cohort_4_second_year])</f>
        <v>0</v>
      </c>
      <c r="BF2038" s="2">
        <f>SUM(Table1[cohort_5_first_gift])</f>
        <v>0</v>
      </c>
      <c r="BG2038" s="2">
        <f>SUM(Table1[cohort_5_inconsistent_multi_year])</f>
        <v>0</v>
      </c>
      <c r="BH2038" s="2">
        <f>SUM(Table1[cohort_5_key_multi_year])</f>
        <v>0</v>
      </c>
      <c r="BI2038" s="2">
        <f>SUM(Table1[cohort_5_lapsed_after_first])</f>
        <v>0</v>
      </c>
      <c r="BJ2038" s="2">
        <f>SUM(Table1[cohort_5_lapsed_after_first_long])</f>
        <v>0</v>
      </c>
      <c r="BK2038" s="2">
        <f>SUM(Table1[cohort_5_lapsed_after_second])</f>
        <v>0</v>
      </c>
      <c r="BL2038" s="2">
        <f>SUM(Table1[cohort_5_lapsed_key_multi_year])</f>
        <v>0</v>
      </c>
      <c r="BM2038" s="2">
        <f>SUM(Table1[cohort_5_lapsed_long])</f>
        <v>0</v>
      </c>
      <c r="BN2038" s="2">
        <f>SUM(Table1[cohort_5_lapsed_long_key_multi_year])</f>
        <v>0</v>
      </c>
      <c r="BO2038" s="2">
        <f>SUM(Table1[cohort_5_lapsed_long_multi_year])</f>
        <v>0</v>
      </c>
      <c r="BP2038" s="2">
        <f>SUM(Table1[cohort_5_lapsed_multi_year])</f>
        <v>1172</v>
      </c>
      <c r="BQ2038" s="2">
        <f>SUM(Table1[cohort_5_multi_year])</f>
        <v>281</v>
      </c>
      <c r="BR2038" s="2">
        <f>SUM(Table1[cohort_5_recovered_key_multi_year])</f>
        <v>0</v>
      </c>
      <c r="BS2038" s="2">
        <f>SUM(Table1[cohort_5_recovered_multi_year])</f>
        <v>0</v>
      </c>
      <c r="BT2038" s="2">
        <f>SUM(Table1[cohort_5_second_with_gap])</f>
        <v>0</v>
      </c>
      <c r="BU2038" s="2">
        <f>SUM(Table1[cohort_5_second_year])</f>
        <v>0</v>
      </c>
      <c r="BV2038" s="2">
        <f>SUM(Table1[cohort_6_first_gift])</f>
        <v>0</v>
      </c>
      <c r="BW2038" s="2">
        <f>SUM(Table1[cohort_6_key_multi_year])</f>
        <v>0</v>
      </c>
      <c r="BX2038" s="2">
        <f>SUM(Table1[cohort_6_lapsed_after_first])</f>
        <v>0</v>
      </c>
      <c r="BY2038" s="2">
        <f>SUM(Table1[cohort_6_lapsed_after_first_long])</f>
        <v>0</v>
      </c>
      <c r="BZ2038" s="2">
        <f>SUM(Table1[cohort_6_lapsed_after_second])</f>
        <v>0</v>
      </c>
      <c r="CA2038" s="2">
        <f>SUM(Table1[cohort_6_lapsed_key_multi_year])</f>
        <v>0</v>
      </c>
      <c r="CB2038" s="2">
        <f>SUM(Table1[cohort_6_lapsed_long])</f>
        <v>0</v>
      </c>
      <c r="CC2038" s="2">
        <f>SUM(Table1[cohort_6_lapsed_long_key_multi_year])</f>
        <v>0</v>
      </c>
      <c r="CD2038" s="2">
        <f>SUM(Table1[cohort_6_lapsed_long_multi_year])</f>
        <v>0</v>
      </c>
      <c r="CE2038" s="2">
        <f>SUM(Table1[cohort_6_multi_year])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55000000000000004"/>
  <cols>
    <col min="7" max="7" width="8.8398437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T82"/>
  <sheetViews>
    <sheetView topLeftCell="A3" workbookViewId="0">
      <selection activeCell="H12" sqref="H12"/>
    </sheetView>
  </sheetViews>
  <sheetFormatPr defaultRowHeight="14.4" x14ac:dyDescent="0.55000000000000004"/>
  <cols>
    <col min="1" max="1" width="1.68359375" bestFit="1" customWidth="1"/>
    <col min="2" max="2" width="3.578125" bestFit="1" customWidth="1"/>
    <col min="3" max="3" width="49.3125" bestFit="1" customWidth="1"/>
    <col min="4" max="4" width="6.5234375" bestFit="1" customWidth="1"/>
    <col min="5" max="5" width="12.15625" bestFit="1" customWidth="1"/>
    <col min="6" max="6" width="5.05078125" bestFit="1" customWidth="1"/>
    <col min="7" max="7" width="13.1015625" bestFit="1" customWidth="1"/>
    <col min="8" max="10" width="12.15625" bestFit="1" customWidth="1"/>
    <col min="11" max="11" width="13.41796875" bestFit="1" customWidth="1"/>
    <col min="12" max="13" width="22.20703125" bestFit="1" customWidth="1"/>
    <col min="14" max="14" width="2.68359375" bestFit="1" customWidth="1"/>
  </cols>
  <sheetData>
    <row r="3" spans="2:20" ht="18.3" x14ac:dyDescent="0.7">
      <c r="B3" s="2" t="s">
        <v>2257</v>
      </c>
      <c r="C3" s="7" t="s">
        <v>2240</v>
      </c>
      <c r="D3" s="2" t="s">
        <v>2258</v>
      </c>
      <c r="E3" s="7" t="s">
        <v>2242</v>
      </c>
      <c r="F3" s="2" t="s">
        <v>2259</v>
      </c>
      <c r="G3" s="2" t="s">
        <v>2270</v>
      </c>
      <c r="H3" s="2" t="s">
        <v>2269</v>
      </c>
      <c r="I3" s="2" t="s">
        <v>2243</v>
      </c>
      <c r="J3" s="2" t="s">
        <v>2241</v>
      </c>
      <c r="K3" s="2" t="s">
        <v>2223</v>
      </c>
      <c r="L3" s="2" t="s">
        <v>2244</v>
      </c>
      <c r="M3" s="2" t="s">
        <v>2245</v>
      </c>
      <c r="N3" s="2" t="s">
        <v>2246</v>
      </c>
      <c r="O3" s="2" t="s">
        <v>2247</v>
      </c>
      <c r="P3" s="2" t="s">
        <v>2248</v>
      </c>
      <c r="Q3" s="2" t="s">
        <v>2260</v>
      </c>
      <c r="R3" s="2" t="s">
        <v>2249</v>
      </c>
      <c r="S3">
        <v>0</v>
      </c>
      <c r="T3">
        <f>COUNTIF(Table2[yr],S3)</f>
        <v>1</v>
      </c>
    </row>
    <row r="4" spans="2:20" ht="18.3" x14ac:dyDescent="0.7">
      <c r="B4" s="8">
        <v>1</v>
      </c>
      <c r="C4" s="9" t="s">
        <v>32</v>
      </c>
      <c r="D4" s="8" t="s">
        <v>2224</v>
      </c>
      <c r="E4" s="9" t="s">
        <v>2226</v>
      </c>
      <c r="F4" s="8">
        <v>0</v>
      </c>
      <c r="G4" s="8" t="s">
        <v>2261</v>
      </c>
      <c r="H4" s="8" t="s">
        <v>2271</v>
      </c>
      <c r="I4" s="8" t="s">
        <v>2271</v>
      </c>
      <c r="J4" s="8" t="s">
        <v>2271</v>
      </c>
      <c r="K4" s="8" t="s">
        <v>2271</v>
      </c>
      <c r="L4" s="8" t="s">
        <v>2227</v>
      </c>
      <c r="M4" s="8" t="s">
        <v>2228</v>
      </c>
      <c r="N4" s="8"/>
      <c r="O4" s="8"/>
      <c r="P4" s="8"/>
      <c r="Q4" s="8" t="s">
        <v>2261</v>
      </c>
      <c r="R4" s="8" t="s">
        <v>2250</v>
      </c>
      <c r="S4">
        <v>1</v>
      </c>
      <c r="T4">
        <f>COUNTIF(Table2[yr],S4)</f>
        <v>2</v>
      </c>
    </row>
    <row r="5" spans="2:20" ht="18.3" x14ac:dyDescent="0.7">
      <c r="B5" s="8">
        <v>2</v>
      </c>
      <c r="C5" s="9" t="s">
        <v>33</v>
      </c>
      <c r="D5" s="8" t="s">
        <v>2225</v>
      </c>
      <c r="E5" s="9" t="s">
        <v>2226</v>
      </c>
      <c r="F5" s="8">
        <v>1</v>
      </c>
      <c r="G5" s="8" t="s">
        <v>2261</v>
      </c>
      <c r="H5" s="8" t="s">
        <v>2272</v>
      </c>
      <c r="I5" s="8" t="s">
        <v>2271</v>
      </c>
      <c r="J5" s="8" t="s">
        <v>2271</v>
      </c>
      <c r="K5" s="8" t="s">
        <v>2271</v>
      </c>
      <c r="L5" s="8" t="s">
        <v>2229</v>
      </c>
      <c r="M5" s="8" t="s">
        <v>2230</v>
      </c>
      <c r="N5" s="8" t="s">
        <v>2227</v>
      </c>
      <c r="O5" s="8"/>
      <c r="P5" s="8"/>
      <c r="Q5" s="8" t="s">
        <v>2262</v>
      </c>
      <c r="R5" s="8" t="s">
        <v>2252</v>
      </c>
      <c r="S5">
        <v>2</v>
      </c>
      <c r="T5">
        <f>COUNTIF(Table2[yr],S5)</f>
        <v>4</v>
      </c>
    </row>
    <row r="6" spans="2:20" ht="18.3" x14ac:dyDescent="0.7">
      <c r="B6" s="8">
        <v>3</v>
      </c>
      <c r="C6" s="9" t="s">
        <v>34</v>
      </c>
      <c r="D6" s="8" t="s">
        <v>2224</v>
      </c>
      <c r="E6" s="9" t="s">
        <v>2226</v>
      </c>
      <c r="F6" s="8">
        <v>1</v>
      </c>
      <c r="G6" s="8" t="s">
        <v>2261</v>
      </c>
      <c r="H6" s="8" t="s">
        <v>2261</v>
      </c>
      <c r="I6" s="8" t="s">
        <v>2271</v>
      </c>
      <c r="J6" s="8" t="s">
        <v>2271</v>
      </c>
      <c r="K6" s="8" t="s">
        <v>2271</v>
      </c>
      <c r="L6" s="8" t="s">
        <v>2231</v>
      </c>
      <c r="M6" s="8" t="s">
        <v>2232</v>
      </c>
      <c r="N6" s="8"/>
      <c r="O6" s="8"/>
      <c r="P6" s="8"/>
      <c r="Q6" s="8" t="s">
        <v>2263</v>
      </c>
      <c r="R6" s="8" t="s">
        <v>2253</v>
      </c>
      <c r="S6">
        <v>3</v>
      </c>
      <c r="T6">
        <f>COUNTIF(Table2[yr],S6)</f>
        <v>6</v>
      </c>
    </row>
    <row r="7" spans="2:20" ht="18.3" x14ac:dyDescent="0.7">
      <c r="B7" s="8">
        <v>4</v>
      </c>
      <c r="C7" s="9" t="s">
        <v>35</v>
      </c>
      <c r="D7" s="8" t="s">
        <v>2225</v>
      </c>
      <c r="E7" s="9" t="s">
        <v>2226</v>
      </c>
      <c r="F7" s="8">
        <v>2</v>
      </c>
      <c r="G7" s="8" t="s">
        <v>2261</v>
      </c>
      <c r="H7" s="8" t="s">
        <v>2272</v>
      </c>
      <c r="I7" s="8" t="s">
        <v>2272</v>
      </c>
      <c r="J7" s="8" t="s">
        <v>2271</v>
      </c>
      <c r="K7" s="8" t="s">
        <v>2271</v>
      </c>
      <c r="L7" s="8" t="s">
        <v>2229</v>
      </c>
      <c r="M7" s="8" t="s">
        <v>2230</v>
      </c>
      <c r="N7" s="8" t="s">
        <v>2227</v>
      </c>
      <c r="O7" s="8" t="s">
        <v>2233</v>
      </c>
      <c r="P7" s="8"/>
      <c r="Q7" s="8" t="s">
        <v>2264</v>
      </c>
      <c r="R7" s="8" t="s">
        <v>2251</v>
      </c>
      <c r="S7">
        <v>4</v>
      </c>
      <c r="T7">
        <f>COUNTIF(Table2[yr],S7)</f>
        <v>11</v>
      </c>
    </row>
    <row r="8" spans="2:20" ht="18.3" x14ac:dyDescent="0.7">
      <c r="B8" s="8">
        <v>5</v>
      </c>
      <c r="C8" s="9" t="s">
        <v>36</v>
      </c>
      <c r="D8" s="8" t="s">
        <v>2225</v>
      </c>
      <c r="E8" s="9" t="s">
        <v>2226</v>
      </c>
      <c r="F8" s="8">
        <v>2</v>
      </c>
      <c r="G8" s="8" t="s">
        <v>2261</v>
      </c>
      <c r="H8" s="8" t="s">
        <v>2261</v>
      </c>
      <c r="I8" s="8" t="s">
        <v>2272</v>
      </c>
      <c r="J8" s="8" t="s">
        <v>2271</v>
      </c>
      <c r="K8" s="8" t="s">
        <v>2271</v>
      </c>
      <c r="L8" s="8" t="s">
        <v>2229</v>
      </c>
      <c r="M8" s="8" t="s">
        <v>2230</v>
      </c>
      <c r="N8" s="8" t="s">
        <v>2231</v>
      </c>
      <c r="O8" s="8"/>
      <c r="P8" s="8"/>
      <c r="Q8" s="8" t="s">
        <v>2265</v>
      </c>
      <c r="R8" s="8" t="s">
        <v>2254</v>
      </c>
      <c r="S8">
        <v>5</v>
      </c>
      <c r="T8">
        <f>COUNTIF(Table2[yr],S8)</f>
        <v>16</v>
      </c>
    </row>
    <row r="9" spans="2:20" ht="18.3" x14ac:dyDescent="0.7">
      <c r="B9" s="8">
        <v>6</v>
      </c>
      <c r="C9" s="9" t="s">
        <v>37</v>
      </c>
      <c r="D9" s="8" t="s">
        <v>2224</v>
      </c>
      <c r="E9" s="9" t="s">
        <v>2226</v>
      </c>
      <c r="F9" s="8">
        <v>2</v>
      </c>
      <c r="G9" s="8" t="s">
        <v>2261</v>
      </c>
      <c r="H9" s="8" t="s">
        <v>2261</v>
      </c>
      <c r="I9" s="8" t="s">
        <v>2261</v>
      </c>
      <c r="J9" s="8" t="s">
        <v>2271</v>
      </c>
      <c r="K9" s="8" t="s">
        <v>2271</v>
      </c>
      <c r="L9" s="8" t="s">
        <v>2234</v>
      </c>
      <c r="M9" s="8" t="s">
        <v>2232</v>
      </c>
      <c r="N9" s="8"/>
      <c r="O9" s="8"/>
      <c r="P9" s="8"/>
      <c r="Q9" s="8" t="s">
        <v>2266</v>
      </c>
      <c r="R9" s="8" t="s">
        <v>2255</v>
      </c>
      <c r="S9">
        <v>6</v>
      </c>
      <c r="T9">
        <f>COUNTIF(Table2[yr],S9)</f>
        <v>10</v>
      </c>
    </row>
    <row r="10" spans="2:20" ht="18.3" x14ac:dyDescent="0.7">
      <c r="B10" s="8">
        <v>7</v>
      </c>
      <c r="C10" s="9" t="s">
        <v>38</v>
      </c>
      <c r="D10" s="8" t="s">
        <v>2224</v>
      </c>
      <c r="E10" s="9" t="s">
        <v>2226</v>
      </c>
      <c r="F10" s="8">
        <v>2</v>
      </c>
      <c r="G10" s="8" t="s">
        <v>2261</v>
      </c>
      <c r="H10" s="8" t="s">
        <v>2272</v>
      </c>
      <c r="I10" s="8" t="s">
        <v>2261</v>
      </c>
      <c r="J10" s="8" t="s">
        <v>2271</v>
      </c>
      <c r="K10" s="8" t="s">
        <v>2271</v>
      </c>
      <c r="L10" s="8" t="s">
        <v>2231</v>
      </c>
      <c r="M10" s="8" t="s">
        <v>2235</v>
      </c>
      <c r="N10" s="8" t="s">
        <v>2236</v>
      </c>
      <c r="O10" s="8"/>
      <c r="P10" s="8"/>
      <c r="Q10" s="8" t="s">
        <v>2267</v>
      </c>
      <c r="R10" s="8" t="s">
        <v>2256</v>
      </c>
    </row>
    <row r="11" spans="2:20" ht="18.3" x14ac:dyDescent="0.7">
      <c r="B11" s="8">
        <v>8</v>
      </c>
      <c r="C11" s="9" t="s">
        <v>39</v>
      </c>
      <c r="D11" s="8" t="s">
        <v>2224</v>
      </c>
      <c r="E11" s="9" t="s">
        <v>2226</v>
      </c>
      <c r="F11" s="8">
        <v>3</v>
      </c>
      <c r="G11" s="8" t="s">
        <v>2261</v>
      </c>
      <c r="H11" s="8" t="s">
        <v>2272</v>
      </c>
      <c r="I11" s="8" t="s">
        <v>2272</v>
      </c>
      <c r="J11" s="8" t="s">
        <v>2261</v>
      </c>
      <c r="K11" s="8" t="s">
        <v>2271</v>
      </c>
      <c r="L11" s="8" t="s">
        <v>2227</v>
      </c>
      <c r="M11" s="8" t="s">
        <v>2228</v>
      </c>
      <c r="N11" s="8"/>
      <c r="O11" s="8"/>
      <c r="P11" s="8"/>
      <c r="Q11" s="8" t="s">
        <v>2268</v>
      </c>
      <c r="R11" s="8"/>
    </row>
    <row r="12" spans="2:20" ht="18.3" x14ac:dyDescent="0.7">
      <c r="B12" s="8">
        <v>9</v>
      </c>
      <c r="C12" s="9" t="s">
        <v>40</v>
      </c>
      <c r="D12" s="8" t="s">
        <v>2224</v>
      </c>
      <c r="E12" s="9" t="s">
        <v>2226</v>
      </c>
      <c r="F12" s="8">
        <v>3</v>
      </c>
      <c r="G12" s="8" t="s">
        <v>2261</v>
      </c>
      <c r="H12" s="8"/>
      <c r="I12" s="8"/>
      <c r="J12" s="8" t="s">
        <v>2261</v>
      </c>
      <c r="K12" s="8" t="s">
        <v>2271</v>
      </c>
      <c r="L12" s="8" t="s">
        <v>2237</v>
      </c>
      <c r="M12" s="8" t="s">
        <v>2234</v>
      </c>
      <c r="N12" s="8" t="s">
        <v>2232</v>
      </c>
      <c r="O12" s="8"/>
      <c r="P12" s="8"/>
      <c r="Q12" s="8" t="s">
        <v>2261</v>
      </c>
      <c r="R12" s="8"/>
    </row>
    <row r="13" spans="2:20" ht="18.3" x14ac:dyDescent="0.7">
      <c r="B13" s="8">
        <v>10</v>
      </c>
      <c r="C13" s="9" t="s">
        <v>41</v>
      </c>
      <c r="D13" s="8" t="s">
        <v>2224</v>
      </c>
      <c r="E13" s="9" t="s">
        <v>2226</v>
      </c>
      <c r="F13" s="8">
        <v>3</v>
      </c>
      <c r="G13" s="8" t="s">
        <v>2261</v>
      </c>
      <c r="H13" s="8" t="s">
        <v>2261</v>
      </c>
      <c r="I13" s="8" t="s">
        <v>2261</v>
      </c>
      <c r="J13" s="8" t="s">
        <v>2261</v>
      </c>
      <c r="K13" s="8" t="s">
        <v>2271</v>
      </c>
      <c r="L13" s="8" t="s">
        <v>2238</v>
      </c>
      <c r="M13" s="8" t="s">
        <v>2234</v>
      </c>
      <c r="N13" s="8" t="s">
        <v>2232</v>
      </c>
      <c r="O13" s="8"/>
      <c r="P13" s="8"/>
      <c r="Q13" s="8" t="s">
        <v>2261</v>
      </c>
      <c r="R13" s="8"/>
    </row>
    <row r="14" spans="2:20" ht="18.3" x14ac:dyDescent="0.7">
      <c r="B14" s="8">
        <v>11</v>
      </c>
      <c r="C14" s="9" t="s">
        <v>42</v>
      </c>
      <c r="D14" s="8" t="s">
        <v>2225</v>
      </c>
      <c r="E14" s="9" t="s">
        <v>2226</v>
      </c>
      <c r="F14" s="8">
        <v>3</v>
      </c>
      <c r="G14" s="8" t="s">
        <v>2261</v>
      </c>
      <c r="H14" s="8"/>
      <c r="I14" s="8"/>
      <c r="J14" s="8" t="s">
        <v>2272</v>
      </c>
      <c r="K14" s="8" t="s">
        <v>2271</v>
      </c>
      <c r="L14" s="8" t="s">
        <v>2229</v>
      </c>
      <c r="M14" s="8" t="s">
        <v>2230</v>
      </c>
      <c r="N14" s="8" t="s">
        <v>2231</v>
      </c>
      <c r="O14" s="8"/>
      <c r="P14" s="8"/>
      <c r="Q14" s="8"/>
      <c r="R14" s="8"/>
    </row>
    <row r="15" spans="2:20" ht="18.3" x14ac:dyDescent="0.7">
      <c r="B15" s="8">
        <v>12</v>
      </c>
      <c r="C15" s="9" t="s">
        <v>43</v>
      </c>
      <c r="D15" s="8" t="s">
        <v>2225</v>
      </c>
      <c r="E15" s="9" t="s">
        <v>2226</v>
      </c>
      <c r="F15" s="8">
        <v>3</v>
      </c>
      <c r="G15" s="8" t="s">
        <v>2261</v>
      </c>
      <c r="H15" s="8"/>
      <c r="I15" s="8"/>
      <c r="J15" s="8" t="s">
        <v>2272</v>
      </c>
      <c r="K15" s="8" t="s">
        <v>2271</v>
      </c>
      <c r="L15" s="8" t="s">
        <v>2229</v>
      </c>
      <c r="M15" s="8" t="s">
        <v>2233</v>
      </c>
      <c r="N15" s="8"/>
      <c r="O15" s="8"/>
      <c r="P15" s="8"/>
      <c r="Q15" s="8"/>
      <c r="R15" s="8"/>
    </row>
    <row r="16" spans="2:20" ht="18.3" x14ac:dyDescent="0.7">
      <c r="B16" s="8">
        <v>13</v>
      </c>
      <c r="C16" s="9" t="s">
        <v>44</v>
      </c>
      <c r="D16" s="8" t="s">
        <v>2225</v>
      </c>
      <c r="E16" s="9" t="s">
        <v>2226</v>
      </c>
      <c r="F16" s="8">
        <v>3</v>
      </c>
      <c r="G16" s="8" t="s">
        <v>2261</v>
      </c>
      <c r="H16" s="8"/>
      <c r="I16" s="8"/>
      <c r="J16" s="8" t="s">
        <v>2272</v>
      </c>
      <c r="K16" s="8" t="s">
        <v>2271</v>
      </c>
      <c r="L16" s="8" t="s">
        <v>2229</v>
      </c>
      <c r="M16" s="8" t="s">
        <v>2234</v>
      </c>
      <c r="N16" s="8" t="s">
        <v>2232</v>
      </c>
      <c r="O16" s="8"/>
      <c r="P16" s="8"/>
      <c r="Q16" s="8"/>
      <c r="R16" s="8"/>
    </row>
    <row r="17" spans="1:18" ht="18.3" x14ac:dyDescent="0.7">
      <c r="B17" s="8">
        <v>14</v>
      </c>
      <c r="C17" s="9" t="s">
        <v>45</v>
      </c>
      <c r="D17" s="8" t="s">
        <v>2224</v>
      </c>
      <c r="E17" s="9" t="s">
        <v>2226</v>
      </c>
      <c r="F17" s="8">
        <v>4</v>
      </c>
      <c r="G17" s="8" t="s">
        <v>2261</v>
      </c>
      <c r="H17" s="8"/>
      <c r="I17" s="8"/>
      <c r="J17" s="8"/>
      <c r="K17" s="8" t="s">
        <v>2261</v>
      </c>
      <c r="L17" s="8" t="s">
        <v>2227</v>
      </c>
      <c r="M17" s="8" t="s">
        <v>2228</v>
      </c>
      <c r="N17" s="8"/>
      <c r="O17" s="8"/>
      <c r="P17" s="8"/>
      <c r="Q17" s="8"/>
      <c r="R17" s="8"/>
    </row>
    <row r="18" spans="1:18" ht="18.3" x14ac:dyDescent="0.7">
      <c r="B18" s="8">
        <v>15</v>
      </c>
      <c r="C18" s="9" t="s">
        <v>46</v>
      </c>
      <c r="D18" s="8" t="s">
        <v>2224</v>
      </c>
      <c r="E18" s="9" t="s">
        <v>2226</v>
      </c>
      <c r="F18" s="8">
        <v>4</v>
      </c>
      <c r="G18" s="8" t="s">
        <v>2261</v>
      </c>
      <c r="H18" s="8"/>
      <c r="I18" s="8"/>
      <c r="J18" s="8"/>
      <c r="K18" s="8" t="s">
        <v>2261</v>
      </c>
      <c r="L18" s="8" t="s">
        <v>2237</v>
      </c>
      <c r="M18" s="8" t="s">
        <v>2234</v>
      </c>
      <c r="N18" s="8" t="s">
        <v>2232</v>
      </c>
      <c r="O18" s="8"/>
      <c r="P18" s="8"/>
      <c r="Q18" s="8"/>
      <c r="R18" s="8"/>
    </row>
    <row r="19" spans="1:18" ht="18.3" x14ac:dyDescent="0.7">
      <c r="B19" s="8">
        <v>16</v>
      </c>
      <c r="C19" s="9" t="s">
        <v>47</v>
      </c>
      <c r="D19" s="8" t="s">
        <v>2224</v>
      </c>
      <c r="E19" s="9" t="s">
        <v>2226</v>
      </c>
      <c r="F19" s="8">
        <v>4</v>
      </c>
      <c r="G19" s="8" t="s">
        <v>2261</v>
      </c>
      <c r="H19" s="8"/>
      <c r="I19" s="8"/>
      <c r="J19" s="8"/>
      <c r="K19" s="8" t="s">
        <v>2261</v>
      </c>
      <c r="L19" s="8" t="s">
        <v>2238</v>
      </c>
      <c r="M19" s="8" t="s">
        <v>2234</v>
      </c>
      <c r="N19" s="8" t="s">
        <v>2232</v>
      </c>
      <c r="O19" s="8"/>
      <c r="P19" s="8"/>
      <c r="Q19" s="8"/>
      <c r="R19" s="8"/>
    </row>
    <row r="20" spans="1:18" ht="18.3" x14ac:dyDescent="0.7">
      <c r="B20" s="8">
        <v>17</v>
      </c>
      <c r="C20" s="9" t="s">
        <v>48</v>
      </c>
      <c r="D20" s="8" t="s">
        <v>2225</v>
      </c>
      <c r="E20" s="9" t="s">
        <v>2226</v>
      </c>
      <c r="F20" s="8">
        <v>4</v>
      </c>
      <c r="G20" s="8" t="s">
        <v>2261</v>
      </c>
      <c r="H20" s="8"/>
      <c r="I20" s="8"/>
      <c r="J20" s="8"/>
      <c r="K20" s="8" t="s">
        <v>2272</v>
      </c>
      <c r="L20" s="8" t="s">
        <v>2229</v>
      </c>
      <c r="M20" s="8" t="s">
        <v>2230</v>
      </c>
      <c r="N20" s="8" t="s">
        <v>2227</v>
      </c>
      <c r="O20" s="8"/>
      <c r="P20" s="8"/>
      <c r="Q20" s="8"/>
      <c r="R20" s="8"/>
    </row>
    <row r="21" spans="1:18" ht="18.3" x14ac:dyDescent="0.7">
      <c r="B21" s="8">
        <v>18</v>
      </c>
      <c r="C21" s="9" t="s">
        <v>49</v>
      </c>
      <c r="D21" s="8" t="s">
        <v>2225</v>
      </c>
      <c r="E21" s="9" t="s">
        <v>2226</v>
      </c>
      <c r="F21" s="8">
        <v>4</v>
      </c>
      <c r="G21" s="8" t="s">
        <v>2261</v>
      </c>
      <c r="H21" s="8"/>
      <c r="I21" s="8"/>
      <c r="J21" s="8"/>
      <c r="K21" s="8" t="s">
        <v>2272</v>
      </c>
      <c r="L21" s="8" t="s">
        <v>2229</v>
      </c>
      <c r="M21" s="8" t="s">
        <v>2238</v>
      </c>
      <c r="N21" s="8" t="s">
        <v>2234</v>
      </c>
      <c r="O21" s="8" t="s">
        <v>2232</v>
      </c>
      <c r="P21" s="8"/>
      <c r="Q21" s="8"/>
      <c r="R21" s="8"/>
    </row>
    <row r="22" spans="1:18" ht="18.3" x14ac:dyDescent="0.7">
      <c r="B22" s="8">
        <v>19</v>
      </c>
      <c r="C22" s="9" t="s">
        <v>50</v>
      </c>
      <c r="D22" s="8" t="s">
        <v>2225</v>
      </c>
      <c r="E22" s="9" t="s">
        <v>2226</v>
      </c>
      <c r="F22" s="8">
        <v>4</v>
      </c>
      <c r="G22" s="8" t="s">
        <v>2261</v>
      </c>
      <c r="H22" s="8"/>
      <c r="I22" s="8"/>
      <c r="J22" s="8"/>
      <c r="K22" s="8" t="s">
        <v>2272</v>
      </c>
      <c r="L22" s="8" t="s">
        <v>2229</v>
      </c>
      <c r="M22" s="8" t="s">
        <v>2233</v>
      </c>
      <c r="N22" s="8"/>
      <c r="O22" s="8"/>
      <c r="P22" s="8"/>
      <c r="Q22" s="8"/>
      <c r="R22" s="8"/>
    </row>
    <row r="23" spans="1:18" ht="18.3" x14ac:dyDescent="0.7">
      <c r="B23" s="8">
        <v>20</v>
      </c>
      <c r="C23" s="9" t="s">
        <v>51</v>
      </c>
      <c r="D23" s="8" t="s">
        <v>2225</v>
      </c>
      <c r="E23" s="9" t="s">
        <v>2226</v>
      </c>
      <c r="F23" s="8">
        <v>4</v>
      </c>
      <c r="G23" s="8" t="s">
        <v>2261</v>
      </c>
      <c r="H23" s="8"/>
      <c r="I23" s="8"/>
      <c r="J23" s="8"/>
      <c r="K23" s="8" t="s">
        <v>2272</v>
      </c>
      <c r="L23" s="8" t="s">
        <v>2229</v>
      </c>
      <c r="M23" s="8" t="s">
        <v>2233</v>
      </c>
      <c r="N23" s="8" t="s">
        <v>2234</v>
      </c>
      <c r="O23" s="8" t="s">
        <v>2232</v>
      </c>
      <c r="P23" s="8"/>
      <c r="Q23" s="8"/>
      <c r="R23" s="8"/>
    </row>
    <row r="24" spans="1:18" ht="18.3" x14ac:dyDescent="0.7">
      <c r="B24" s="8">
        <v>21</v>
      </c>
      <c r="C24" s="9" t="s">
        <v>52</v>
      </c>
      <c r="D24" s="8" t="s">
        <v>2225</v>
      </c>
      <c r="E24" s="9" t="s">
        <v>2226</v>
      </c>
      <c r="F24" s="8">
        <v>4</v>
      </c>
      <c r="G24" s="8" t="s">
        <v>2261</v>
      </c>
      <c r="H24" s="8"/>
      <c r="I24" s="8"/>
      <c r="J24" s="8"/>
      <c r="K24" s="8" t="s">
        <v>2272</v>
      </c>
      <c r="L24" s="8" t="s">
        <v>2229</v>
      </c>
      <c r="M24" s="8" t="s">
        <v>2234</v>
      </c>
      <c r="N24" s="8" t="s">
        <v>2232</v>
      </c>
      <c r="O24" s="8"/>
      <c r="P24" s="8"/>
      <c r="Q24" s="8"/>
      <c r="R24" s="8"/>
    </row>
    <row r="25" spans="1:18" ht="18.3" x14ac:dyDescent="0.7">
      <c r="B25" s="8">
        <v>22</v>
      </c>
      <c r="C25" s="9" t="s">
        <v>53</v>
      </c>
      <c r="D25" s="8" t="s">
        <v>2224</v>
      </c>
      <c r="E25" s="9" t="s">
        <v>2226</v>
      </c>
      <c r="F25" s="8">
        <v>4</v>
      </c>
      <c r="G25" s="8" t="s">
        <v>2261</v>
      </c>
      <c r="H25" s="8"/>
      <c r="I25" s="8"/>
      <c r="J25" s="8"/>
      <c r="K25" s="8" t="s">
        <v>2272</v>
      </c>
      <c r="L25" s="8" t="s">
        <v>2234</v>
      </c>
      <c r="M25" s="8" t="s">
        <v>2232</v>
      </c>
      <c r="N25" s="8"/>
      <c r="O25" s="8"/>
      <c r="P25" s="8"/>
      <c r="Q25" s="8"/>
      <c r="R25" s="8"/>
    </row>
    <row r="26" spans="1:18" ht="18.3" x14ac:dyDescent="0.7">
      <c r="B26" s="8">
        <v>23</v>
      </c>
      <c r="C26" s="9" t="s">
        <v>54</v>
      </c>
      <c r="D26" s="8" t="s">
        <v>2224</v>
      </c>
      <c r="E26" s="9" t="s">
        <v>2226</v>
      </c>
      <c r="F26" s="8">
        <v>4</v>
      </c>
      <c r="G26" s="8" t="s">
        <v>2261</v>
      </c>
      <c r="H26" s="8"/>
      <c r="I26" s="8"/>
      <c r="J26" s="8"/>
      <c r="K26" s="8" t="s">
        <v>2261</v>
      </c>
      <c r="L26" s="8" t="s">
        <v>2239</v>
      </c>
      <c r="M26" s="8" t="s">
        <v>2234</v>
      </c>
      <c r="N26" s="8" t="s">
        <v>2232</v>
      </c>
      <c r="O26" s="8"/>
      <c r="P26" s="8"/>
      <c r="Q26" s="8"/>
      <c r="R26" s="8"/>
    </row>
    <row r="27" spans="1:18" ht="18.3" x14ac:dyDescent="0.7">
      <c r="B27" s="8">
        <v>24</v>
      </c>
      <c r="C27" s="9" t="s">
        <v>55</v>
      </c>
      <c r="D27" s="8" t="s">
        <v>2224</v>
      </c>
      <c r="E27" s="9" t="s">
        <v>2226</v>
      </c>
      <c r="F27" s="8">
        <v>4</v>
      </c>
      <c r="G27" s="8" t="s">
        <v>2261</v>
      </c>
      <c r="H27" s="8"/>
      <c r="I27" s="8"/>
      <c r="J27" s="8"/>
      <c r="K27" s="8" t="s">
        <v>2261</v>
      </c>
      <c r="L27" s="8" t="s">
        <v>2231</v>
      </c>
      <c r="M27" s="8" t="s">
        <v>2232</v>
      </c>
      <c r="N27" s="8"/>
      <c r="O27" s="8"/>
      <c r="P27" s="8"/>
      <c r="Q27" s="8"/>
      <c r="R27" s="8"/>
    </row>
    <row r="28" spans="1:18" ht="18.3" x14ac:dyDescent="0.7">
      <c r="B28" s="8">
        <v>25</v>
      </c>
      <c r="C28" s="9" t="s">
        <v>56</v>
      </c>
      <c r="D28" s="8" t="s">
        <v>2224</v>
      </c>
      <c r="E28" s="9" t="s">
        <v>2226</v>
      </c>
      <c r="F28" s="8">
        <v>5</v>
      </c>
      <c r="G28" s="8" t="s">
        <v>2261</v>
      </c>
      <c r="H28" s="8"/>
      <c r="I28" s="8"/>
      <c r="J28" s="8"/>
      <c r="K28" s="8"/>
      <c r="L28" s="8" t="s">
        <v>2227</v>
      </c>
      <c r="M28" s="8" t="s">
        <v>2228</v>
      </c>
      <c r="N28" s="8"/>
      <c r="O28" s="8"/>
      <c r="P28" s="8"/>
      <c r="Q28" s="8"/>
      <c r="R28" s="8"/>
    </row>
    <row r="29" spans="1:18" ht="18.3" x14ac:dyDescent="0.7">
      <c r="B29" s="8">
        <v>26</v>
      </c>
      <c r="C29" s="9" t="s">
        <v>57</v>
      </c>
      <c r="D29" s="8" t="s">
        <v>2224</v>
      </c>
      <c r="E29" s="9" t="s">
        <v>2226</v>
      </c>
      <c r="F29" s="8">
        <v>5</v>
      </c>
      <c r="G29" s="8" t="s">
        <v>2261</v>
      </c>
      <c r="H29" s="8"/>
      <c r="I29" s="8"/>
      <c r="J29" s="8"/>
      <c r="K29" s="8"/>
      <c r="L29" s="8" t="s">
        <v>2237</v>
      </c>
      <c r="M29" s="8" t="s">
        <v>2234</v>
      </c>
      <c r="N29" s="8" t="s">
        <v>2232</v>
      </c>
      <c r="O29" s="8"/>
      <c r="P29" s="8"/>
      <c r="Q29" s="8"/>
      <c r="R29" s="8"/>
    </row>
    <row r="30" spans="1:18" ht="18.3" x14ac:dyDescent="0.7">
      <c r="A30">
        <v>1</v>
      </c>
      <c r="B30" s="8">
        <v>27</v>
      </c>
      <c r="C30" s="9" t="s">
        <v>58</v>
      </c>
      <c r="D30" s="8" t="s">
        <v>2224</v>
      </c>
      <c r="E30" s="9" t="s">
        <v>2226</v>
      </c>
      <c r="F30" s="8">
        <v>5</v>
      </c>
      <c r="G30" s="8" t="s">
        <v>2261</v>
      </c>
      <c r="H30" s="8"/>
      <c r="I30" s="8"/>
      <c r="J30" s="8"/>
      <c r="K30" s="8"/>
      <c r="L30" s="8" t="s">
        <v>2238</v>
      </c>
      <c r="M30" s="8" t="s">
        <v>2234</v>
      </c>
      <c r="N30" s="8" t="s">
        <v>2232</v>
      </c>
      <c r="O30" s="8"/>
      <c r="P30" s="8"/>
      <c r="Q30" s="8"/>
      <c r="R30" s="8"/>
    </row>
    <row r="31" spans="1:18" ht="18.3" x14ac:dyDescent="0.7">
      <c r="A31">
        <v>2</v>
      </c>
      <c r="B31" s="8">
        <v>28</v>
      </c>
      <c r="C31" s="9" t="s">
        <v>59</v>
      </c>
      <c r="D31" s="8" t="s">
        <v>2225</v>
      </c>
      <c r="E31" s="9" t="s">
        <v>2226</v>
      </c>
      <c r="F31" s="8">
        <v>5</v>
      </c>
      <c r="G31" s="8" t="s">
        <v>2261</v>
      </c>
      <c r="H31" s="8"/>
      <c r="I31" s="8"/>
      <c r="J31" s="8"/>
      <c r="K31" s="8"/>
      <c r="L31" s="8" t="s">
        <v>2229</v>
      </c>
      <c r="M31" s="8" t="s">
        <v>2230</v>
      </c>
      <c r="N31" s="8" t="s">
        <v>2227</v>
      </c>
      <c r="O31" s="8"/>
      <c r="P31" s="8"/>
      <c r="Q31" s="8"/>
      <c r="R31" s="8"/>
    </row>
    <row r="32" spans="1:18" ht="18.3" x14ac:dyDescent="0.7">
      <c r="B32" s="8">
        <v>29</v>
      </c>
      <c r="C32" s="9" t="s">
        <v>60</v>
      </c>
      <c r="D32" s="8" t="s">
        <v>2225</v>
      </c>
      <c r="E32" s="9" t="s">
        <v>2226</v>
      </c>
      <c r="F32" s="8">
        <v>5</v>
      </c>
      <c r="G32" s="8" t="s">
        <v>2261</v>
      </c>
      <c r="H32" s="8"/>
      <c r="I32" s="8"/>
      <c r="J32" s="8"/>
      <c r="K32" s="8"/>
      <c r="L32" s="8" t="s">
        <v>2229</v>
      </c>
      <c r="M32" s="8" t="s">
        <v>2230</v>
      </c>
      <c r="N32" s="8" t="s">
        <v>2227</v>
      </c>
      <c r="O32" s="8" t="s">
        <v>2233</v>
      </c>
      <c r="P32" s="8"/>
      <c r="Q32" s="8"/>
      <c r="R32" s="8"/>
    </row>
    <row r="33" spans="1:18" ht="18.3" x14ac:dyDescent="0.7">
      <c r="B33" s="8">
        <v>30</v>
      </c>
      <c r="C33" s="9" t="s">
        <v>61</v>
      </c>
      <c r="D33" s="8" t="s">
        <v>2225</v>
      </c>
      <c r="E33" s="9" t="s">
        <v>2226</v>
      </c>
      <c r="F33" s="8">
        <v>5</v>
      </c>
      <c r="G33" s="8" t="s">
        <v>2261</v>
      </c>
      <c r="H33" s="8"/>
      <c r="I33" s="8"/>
      <c r="J33" s="8"/>
      <c r="K33" s="8"/>
      <c r="L33" s="8" t="s">
        <v>2229</v>
      </c>
      <c r="M33" s="8" t="s">
        <v>2230</v>
      </c>
      <c r="N33" s="8" t="s">
        <v>2231</v>
      </c>
      <c r="O33" s="8"/>
      <c r="P33" s="8"/>
      <c r="Q33" s="8"/>
      <c r="R33" s="8"/>
    </row>
    <row r="34" spans="1:18" ht="18.3" x14ac:dyDescent="0.7">
      <c r="B34" s="8">
        <v>31</v>
      </c>
      <c r="C34" s="9" t="s">
        <v>62</v>
      </c>
      <c r="D34" s="8" t="s">
        <v>2225</v>
      </c>
      <c r="E34" s="9" t="s">
        <v>2226</v>
      </c>
      <c r="F34" s="8">
        <v>5</v>
      </c>
      <c r="G34" s="8" t="s">
        <v>2261</v>
      </c>
      <c r="H34" s="8"/>
      <c r="I34" s="8"/>
      <c r="J34" s="8"/>
      <c r="K34" s="8"/>
      <c r="L34" s="8" t="s">
        <v>2229</v>
      </c>
      <c r="M34" s="8" t="s">
        <v>2238</v>
      </c>
      <c r="N34" s="8" t="s">
        <v>2234</v>
      </c>
      <c r="O34" s="8" t="s">
        <v>2232</v>
      </c>
      <c r="P34" s="8"/>
      <c r="Q34" s="8"/>
      <c r="R34" s="8"/>
    </row>
    <row r="35" spans="1:18" ht="18.3" x14ac:dyDescent="0.7">
      <c r="B35" s="8">
        <v>32</v>
      </c>
      <c r="C35" s="9" t="s">
        <v>63</v>
      </c>
      <c r="D35" s="8" t="s">
        <v>2225</v>
      </c>
      <c r="E35" s="9" t="s">
        <v>2226</v>
      </c>
      <c r="F35" s="8">
        <v>5</v>
      </c>
      <c r="G35" s="8" t="s">
        <v>2261</v>
      </c>
      <c r="H35" s="8"/>
      <c r="I35" s="8"/>
      <c r="J35" s="8"/>
      <c r="K35" s="8"/>
      <c r="L35" s="8" t="s">
        <v>2229</v>
      </c>
      <c r="M35" s="8" t="s">
        <v>2233</v>
      </c>
      <c r="N35" s="8"/>
      <c r="O35" s="8"/>
      <c r="P35" s="8"/>
      <c r="Q35" s="8"/>
      <c r="R35" s="8"/>
    </row>
    <row r="36" spans="1:18" ht="18.3" x14ac:dyDescent="0.7">
      <c r="A36">
        <v>3</v>
      </c>
      <c r="B36" s="8">
        <v>33</v>
      </c>
      <c r="C36" s="9" t="s">
        <v>64</v>
      </c>
      <c r="D36" s="8" t="s">
        <v>2225</v>
      </c>
      <c r="E36" s="9" t="s">
        <v>2226</v>
      </c>
      <c r="F36" s="8">
        <v>5</v>
      </c>
      <c r="G36" s="8" t="s">
        <v>2261</v>
      </c>
      <c r="H36" s="8"/>
      <c r="I36" s="8"/>
      <c r="J36" s="8"/>
      <c r="K36" s="8"/>
      <c r="L36" s="8" t="s">
        <v>2229</v>
      </c>
      <c r="M36" s="8" t="s">
        <v>2233</v>
      </c>
      <c r="N36" s="8" t="s">
        <v>2238</v>
      </c>
      <c r="O36" s="8" t="s">
        <v>2234</v>
      </c>
      <c r="P36" s="8" t="s">
        <v>2232</v>
      </c>
      <c r="Q36" s="8"/>
      <c r="R36" s="8"/>
    </row>
    <row r="37" spans="1:18" ht="18.3" x14ac:dyDescent="0.7">
      <c r="B37" s="8">
        <v>34</v>
      </c>
      <c r="C37" s="9" t="s">
        <v>65</v>
      </c>
      <c r="D37" s="8" t="s">
        <v>2225</v>
      </c>
      <c r="E37" s="9" t="s">
        <v>2226</v>
      </c>
      <c r="F37" s="8">
        <v>5</v>
      </c>
      <c r="G37" s="8" t="s">
        <v>2261</v>
      </c>
      <c r="H37" s="8"/>
      <c r="I37" s="8"/>
      <c r="J37" s="8"/>
      <c r="K37" s="8"/>
      <c r="L37" s="8" t="s">
        <v>2229</v>
      </c>
      <c r="M37" s="8" t="s">
        <v>2233</v>
      </c>
      <c r="N37" s="8" t="s">
        <v>2234</v>
      </c>
      <c r="O37" s="8" t="s">
        <v>2232</v>
      </c>
      <c r="P37" s="8"/>
      <c r="Q37" s="8"/>
      <c r="R37" s="8"/>
    </row>
    <row r="38" spans="1:18" ht="18.3" x14ac:dyDescent="0.7">
      <c r="B38" s="8">
        <v>35</v>
      </c>
      <c r="C38" s="9" t="s">
        <v>66</v>
      </c>
      <c r="D38" s="8" t="s">
        <v>2225</v>
      </c>
      <c r="E38" s="9" t="s">
        <v>2226</v>
      </c>
      <c r="F38" s="8">
        <v>5</v>
      </c>
      <c r="G38" s="8" t="s">
        <v>2261</v>
      </c>
      <c r="H38" s="8"/>
      <c r="I38" s="8"/>
      <c r="J38" s="8"/>
      <c r="K38" s="8"/>
      <c r="L38" s="8" t="s">
        <v>2229</v>
      </c>
      <c r="M38" s="8" t="s">
        <v>2234</v>
      </c>
      <c r="N38" s="8" t="s">
        <v>2232</v>
      </c>
      <c r="O38" s="8"/>
      <c r="P38" s="8"/>
      <c r="Q38" s="8"/>
      <c r="R38" s="8"/>
    </row>
    <row r="39" spans="1:18" ht="18.3" x14ac:dyDescent="0.7">
      <c r="B39" s="8">
        <v>36</v>
      </c>
      <c r="C39" s="9" t="s">
        <v>67</v>
      </c>
      <c r="D39" s="8" t="s">
        <v>2224</v>
      </c>
      <c r="E39" s="9" t="s">
        <v>2226</v>
      </c>
      <c r="F39" s="8">
        <v>5</v>
      </c>
      <c r="G39" s="8" t="s">
        <v>2261</v>
      </c>
      <c r="H39" s="8"/>
      <c r="I39" s="8"/>
      <c r="J39" s="8"/>
      <c r="K39" s="8"/>
      <c r="L39" s="8" t="s">
        <v>2234</v>
      </c>
      <c r="M39" s="8" t="s">
        <v>2232</v>
      </c>
      <c r="N39" s="8"/>
      <c r="O39" s="8"/>
      <c r="P39" s="8"/>
      <c r="Q39" s="8"/>
      <c r="R39" s="8"/>
    </row>
    <row r="40" spans="1:18" ht="18.3" x14ac:dyDescent="0.7">
      <c r="B40" s="8">
        <v>37</v>
      </c>
      <c r="C40" s="9" t="s">
        <v>68</v>
      </c>
      <c r="D40" s="8" t="s">
        <v>2224</v>
      </c>
      <c r="E40" s="9" t="s">
        <v>2226</v>
      </c>
      <c r="F40" s="8">
        <v>5</v>
      </c>
      <c r="G40" s="8" t="s">
        <v>2261</v>
      </c>
      <c r="H40" s="8"/>
      <c r="I40" s="8"/>
      <c r="J40" s="8"/>
      <c r="K40" s="8"/>
      <c r="L40" s="8" t="s">
        <v>2239</v>
      </c>
      <c r="M40" s="8" t="s">
        <v>2238</v>
      </c>
      <c r="N40" s="8" t="s">
        <v>2234</v>
      </c>
      <c r="O40" s="8" t="s">
        <v>2232</v>
      </c>
      <c r="P40" s="8"/>
      <c r="Q40" s="8"/>
      <c r="R40" s="8"/>
    </row>
    <row r="41" spans="1:18" ht="18.3" x14ac:dyDescent="0.7">
      <c r="B41" s="8">
        <v>38</v>
      </c>
      <c r="C41" s="9" t="s">
        <v>69</v>
      </c>
      <c r="D41" s="8" t="s">
        <v>2224</v>
      </c>
      <c r="E41" s="9" t="s">
        <v>2226</v>
      </c>
      <c r="F41" s="8">
        <v>5</v>
      </c>
      <c r="G41" s="8" t="s">
        <v>2261</v>
      </c>
      <c r="H41" s="8"/>
      <c r="I41" s="8"/>
      <c r="J41" s="8"/>
      <c r="K41" s="8"/>
      <c r="L41" s="8" t="s">
        <v>2239</v>
      </c>
      <c r="M41" s="8" t="s">
        <v>2234</v>
      </c>
      <c r="N41" s="8" t="s">
        <v>2232</v>
      </c>
      <c r="O41" s="8"/>
      <c r="P41" s="8"/>
      <c r="Q41" s="8"/>
      <c r="R41" s="8"/>
    </row>
    <row r="42" spans="1:18" ht="18.3" x14ac:dyDescent="0.7">
      <c r="B42" s="8">
        <v>39</v>
      </c>
      <c r="C42" s="9" t="s">
        <v>70</v>
      </c>
      <c r="D42" s="8" t="s">
        <v>2224</v>
      </c>
      <c r="E42" s="9" t="s">
        <v>2226</v>
      </c>
      <c r="F42" s="8">
        <v>5</v>
      </c>
      <c r="G42" s="8" t="s">
        <v>2261</v>
      </c>
      <c r="H42" s="8"/>
      <c r="I42" s="8"/>
      <c r="J42" s="8"/>
      <c r="K42" s="8"/>
      <c r="L42" s="8" t="s">
        <v>2231</v>
      </c>
      <c r="M42" s="8" t="s">
        <v>2235</v>
      </c>
      <c r="N42" s="8" t="s">
        <v>2236</v>
      </c>
      <c r="O42" s="8"/>
      <c r="P42" s="8"/>
      <c r="Q42" s="8"/>
      <c r="R42" s="8"/>
    </row>
    <row r="43" spans="1:18" ht="18.3" x14ac:dyDescent="0.7">
      <c r="B43" s="8">
        <v>40</v>
      </c>
      <c r="C43" s="9" t="s">
        <v>71</v>
      </c>
      <c r="D43" s="8" t="s">
        <v>2224</v>
      </c>
      <c r="E43" s="9" t="s">
        <v>2226</v>
      </c>
      <c r="F43" s="8">
        <v>5</v>
      </c>
      <c r="G43" s="8" t="s">
        <v>2261</v>
      </c>
      <c r="H43" s="8"/>
      <c r="I43" s="8"/>
      <c r="J43" s="8"/>
      <c r="K43" s="8"/>
      <c r="L43" s="8" t="s">
        <v>2231</v>
      </c>
      <c r="M43" s="8" t="s">
        <v>2232</v>
      </c>
      <c r="N43" s="8"/>
      <c r="O43" s="8"/>
      <c r="P43" s="8"/>
      <c r="Q43" s="8"/>
      <c r="R43" s="8"/>
    </row>
    <row r="44" spans="1:18" ht="18.3" x14ac:dyDescent="0.7">
      <c r="B44" s="8">
        <v>41</v>
      </c>
      <c r="C44" s="9" t="s">
        <v>72</v>
      </c>
      <c r="D44" s="8" t="s">
        <v>2224</v>
      </c>
      <c r="E44" s="9" t="s">
        <v>2226</v>
      </c>
      <c r="F44" s="8">
        <v>6</v>
      </c>
      <c r="G44" s="8" t="s">
        <v>2261</v>
      </c>
      <c r="H44" s="8"/>
      <c r="I44" s="8"/>
      <c r="J44" s="8"/>
      <c r="K44" s="8"/>
      <c r="L44" s="8" t="s">
        <v>2227</v>
      </c>
      <c r="M44" s="8" t="s">
        <v>2228</v>
      </c>
      <c r="N44" s="8"/>
      <c r="O44" s="8"/>
      <c r="P44" s="8"/>
      <c r="Q44" s="8"/>
      <c r="R44" s="8"/>
    </row>
    <row r="45" spans="1:18" ht="18.3" x14ac:dyDescent="0.7">
      <c r="B45" s="8">
        <v>42</v>
      </c>
      <c r="C45" s="9" t="s">
        <v>73</v>
      </c>
      <c r="D45" s="8" t="s">
        <v>2224</v>
      </c>
      <c r="E45" s="9" t="s">
        <v>2226</v>
      </c>
      <c r="F45" s="8">
        <v>6</v>
      </c>
      <c r="G45" s="8" t="s">
        <v>2261</v>
      </c>
      <c r="H45" s="8"/>
      <c r="I45" s="8"/>
      <c r="J45" s="8"/>
      <c r="K45" s="8"/>
      <c r="L45" s="8" t="s">
        <v>2238</v>
      </c>
      <c r="M45" s="8" t="s">
        <v>2234</v>
      </c>
      <c r="N45" s="8" t="s">
        <v>2232</v>
      </c>
      <c r="O45" s="8"/>
      <c r="P45" s="8"/>
      <c r="Q45" s="8"/>
      <c r="R45" s="8"/>
    </row>
    <row r="46" spans="1:18" ht="18.3" x14ac:dyDescent="0.7">
      <c r="B46" s="8">
        <v>43</v>
      </c>
      <c r="C46" s="9" t="s">
        <v>74</v>
      </c>
      <c r="D46" s="8" t="s">
        <v>2225</v>
      </c>
      <c r="E46" s="9" t="s">
        <v>2226</v>
      </c>
      <c r="F46" s="8">
        <v>6</v>
      </c>
      <c r="G46" s="8" t="s">
        <v>2261</v>
      </c>
      <c r="H46" s="8"/>
      <c r="I46" s="8"/>
      <c r="J46" s="8"/>
      <c r="K46" s="8"/>
      <c r="L46" s="8" t="s">
        <v>2229</v>
      </c>
      <c r="M46" s="8" t="s">
        <v>2230</v>
      </c>
      <c r="N46" s="8" t="s">
        <v>2227</v>
      </c>
      <c r="O46" s="8"/>
      <c r="P46" s="8"/>
      <c r="Q46" s="8"/>
      <c r="R46" s="8"/>
    </row>
    <row r="47" spans="1:18" ht="18.3" x14ac:dyDescent="0.7">
      <c r="B47" s="8">
        <v>44</v>
      </c>
      <c r="C47" s="9" t="s">
        <v>75</v>
      </c>
      <c r="D47" s="8" t="s">
        <v>2225</v>
      </c>
      <c r="E47" s="9" t="s">
        <v>2226</v>
      </c>
      <c r="F47" s="8">
        <v>6</v>
      </c>
      <c r="G47" s="8" t="s">
        <v>2261</v>
      </c>
      <c r="H47" s="8"/>
      <c r="I47" s="8"/>
      <c r="J47" s="8"/>
      <c r="K47" s="8"/>
      <c r="L47" s="8" t="s">
        <v>2229</v>
      </c>
      <c r="M47" s="8" t="s">
        <v>2230</v>
      </c>
      <c r="N47" s="8" t="s">
        <v>2227</v>
      </c>
      <c r="O47" s="8" t="s">
        <v>2233</v>
      </c>
      <c r="P47" s="8"/>
      <c r="Q47" s="8"/>
      <c r="R47" s="8"/>
    </row>
    <row r="48" spans="1:18" ht="18.3" x14ac:dyDescent="0.7">
      <c r="B48" s="8">
        <v>45</v>
      </c>
      <c r="C48" s="9" t="s">
        <v>76</v>
      </c>
      <c r="D48" s="8" t="s">
        <v>2225</v>
      </c>
      <c r="E48" s="9" t="s">
        <v>2226</v>
      </c>
      <c r="F48" s="8">
        <v>6</v>
      </c>
      <c r="G48" s="8" t="s">
        <v>2261</v>
      </c>
      <c r="H48" s="8"/>
      <c r="I48" s="8"/>
      <c r="J48" s="8"/>
      <c r="K48" s="8"/>
      <c r="L48" s="8" t="s">
        <v>2229</v>
      </c>
      <c r="M48" s="8" t="s">
        <v>2230</v>
      </c>
      <c r="N48" s="8" t="s">
        <v>2231</v>
      </c>
      <c r="O48" s="8"/>
      <c r="P48" s="8"/>
      <c r="Q48" s="8"/>
      <c r="R48" s="8"/>
    </row>
    <row r="49" spans="2:18" ht="18.3" x14ac:dyDescent="0.7">
      <c r="B49" s="8">
        <v>46</v>
      </c>
      <c r="C49" s="9" t="s">
        <v>77</v>
      </c>
      <c r="D49" s="8" t="s">
        <v>2225</v>
      </c>
      <c r="E49" s="9" t="s">
        <v>2226</v>
      </c>
      <c r="F49" s="8">
        <v>6</v>
      </c>
      <c r="G49" s="8" t="s">
        <v>2261</v>
      </c>
      <c r="H49" s="8"/>
      <c r="I49" s="8"/>
      <c r="J49" s="8"/>
      <c r="K49" s="8"/>
      <c r="L49" s="8" t="s">
        <v>2229</v>
      </c>
      <c r="M49" s="8" t="s">
        <v>2238</v>
      </c>
      <c r="N49" s="8" t="s">
        <v>2234</v>
      </c>
      <c r="O49" s="8" t="s">
        <v>2232</v>
      </c>
      <c r="P49" s="8"/>
      <c r="Q49" s="8"/>
      <c r="R49" s="8"/>
    </row>
    <row r="50" spans="2:18" ht="18.3" x14ac:dyDescent="0.7">
      <c r="B50" s="8">
        <v>47</v>
      </c>
      <c r="C50" s="9" t="s">
        <v>78</v>
      </c>
      <c r="D50" s="8" t="s">
        <v>2225</v>
      </c>
      <c r="E50" s="9" t="s">
        <v>2226</v>
      </c>
      <c r="F50" s="8">
        <v>6</v>
      </c>
      <c r="G50" s="8" t="s">
        <v>2261</v>
      </c>
      <c r="H50" s="8"/>
      <c r="I50" s="8"/>
      <c r="J50" s="8"/>
      <c r="K50" s="8"/>
      <c r="L50" s="8" t="s">
        <v>2229</v>
      </c>
      <c r="M50" s="8" t="s">
        <v>2233</v>
      </c>
      <c r="N50" s="8"/>
      <c r="O50" s="8"/>
      <c r="P50" s="8"/>
      <c r="Q50" s="8"/>
      <c r="R50" s="8"/>
    </row>
    <row r="51" spans="2:18" ht="18.3" x14ac:dyDescent="0.7">
      <c r="B51" s="8">
        <v>48</v>
      </c>
      <c r="C51" s="9" t="s">
        <v>79</v>
      </c>
      <c r="D51" s="8" t="s">
        <v>2225</v>
      </c>
      <c r="E51" s="9" t="s">
        <v>2226</v>
      </c>
      <c r="F51" s="8">
        <v>6</v>
      </c>
      <c r="G51" s="8" t="s">
        <v>2261</v>
      </c>
      <c r="H51" s="8"/>
      <c r="I51" s="8"/>
      <c r="J51" s="8"/>
      <c r="K51" s="8"/>
      <c r="L51" s="8" t="s">
        <v>2229</v>
      </c>
      <c r="M51" s="8" t="s">
        <v>2233</v>
      </c>
      <c r="N51" s="8" t="s">
        <v>2238</v>
      </c>
      <c r="O51" s="8" t="s">
        <v>2234</v>
      </c>
      <c r="P51" s="8" t="s">
        <v>2232</v>
      </c>
      <c r="Q51" s="8"/>
      <c r="R51" s="8"/>
    </row>
    <row r="52" spans="2:18" ht="18.3" x14ac:dyDescent="0.7">
      <c r="B52" s="8">
        <v>49</v>
      </c>
      <c r="C52" s="9" t="s">
        <v>80</v>
      </c>
      <c r="D52" s="8" t="s">
        <v>2225</v>
      </c>
      <c r="E52" s="9" t="s">
        <v>2226</v>
      </c>
      <c r="F52" s="8">
        <v>6</v>
      </c>
      <c r="G52" s="8" t="s">
        <v>2261</v>
      </c>
      <c r="H52" s="8"/>
      <c r="I52" s="8"/>
      <c r="J52" s="8"/>
      <c r="K52" s="8"/>
      <c r="L52" s="8" t="s">
        <v>2229</v>
      </c>
      <c r="M52" s="8" t="s">
        <v>2233</v>
      </c>
      <c r="N52" s="8" t="s">
        <v>2234</v>
      </c>
      <c r="O52" s="8" t="s">
        <v>2232</v>
      </c>
      <c r="P52" s="8"/>
      <c r="Q52" s="8"/>
      <c r="R52" s="8"/>
    </row>
    <row r="53" spans="2:18" ht="18.3" x14ac:dyDescent="0.7">
      <c r="B53" s="8">
        <v>50</v>
      </c>
      <c r="C53" s="9" t="s">
        <v>81</v>
      </c>
      <c r="D53" s="8" t="s">
        <v>2224</v>
      </c>
      <c r="E53" s="9" t="s">
        <v>2226</v>
      </c>
      <c r="F53" s="8">
        <v>6</v>
      </c>
      <c r="G53" s="8" t="s">
        <v>2261</v>
      </c>
      <c r="H53" s="8"/>
      <c r="I53" s="8"/>
      <c r="J53" s="8"/>
      <c r="K53" s="8"/>
      <c r="L53" s="8" t="s">
        <v>2234</v>
      </c>
      <c r="M53" s="8" t="s">
        <v>2232</v>
      </c>
      <c r="N53" s="8"/>
      <c r="O53" s="8"/>
      <c r="P53" s="8"/>
      <c r="Q53" s="8"/>
      <c r="R53" s="8"/>
    </row>
    <row r="59" spans="2:18" ht="23.1" x14ac:dyDescent="0.85">
      <c r="C59" s="1"/>
    </row>
    <row r="60" spans="2:18" ht="23.1" x14ac:dyDescent="0.85">
      <c r="C60" s="1"/>
    </row>
    <row r="61" spans="2:18" ht="23.1" x14ac:dyDescent="0.85">
      <c r="C61" s="1"/>
    </row>
    <row r="62" spans="2:18" ht="23.1" x14ac:dyDescent="0.85">
      <c r="C62" s="1"/>
    </row>
    <row r="63" spans="2:18" ht="23.1" x14ac:dyDescent="0.85">
      <c r="C63" s="1"/>
    </row>
    <row r="64" spans="2:18" ht="23.1" x14ac:dyDescent="0.85">
      <c r="C64" s="1"/>
    </row>
    <row r="65" spans="3:3" ht="23.1" x14ac:dyDescent="0.85">
      <c r="C65" s="1"/>
    </row>
    <row r="66" spans="3:3" ht="23.1" x14ac:dyDescent="0.85">
      <c r="C66" s="1"/>
    </row>
    <row r="67" spans="3:3" ht="23.1" x14ac:dyDescent="0.85">
      <c r="C67" s="1"/>
    </row>
    <row r="68" spans="3:3" ht="23.1" x14ac:dyDescent="0.85">
      <c r="C68" s="1"/>
    </row>
    <row r="69" spans="3:3" ht="23.1" x14ac:dyDescent="0.85">
      <c r="C69" s="1"/>
    </row>
    <row r="70" spans="3:3" ht="23.1" x14ac:dyDescent="0.85">
      <c r="C70" s="1"/>
    </row>
    <row r="71" spans="3:3" ht="23.1" x14ac:dyDescent="0.85">
      <c r="C71" s="1"/>
    </row>
    <row r="72" spans="3:3" ht="23.1" x14ac:dyDescent="0.85">
      <c r="C72" s="1"/>
    </row>
    <row r="73" spans="3:3" ht="23.1" x14ac:dyDescent="0.85">
      <c r="C73" s="1"/>
    </row>
    <row r="74" spans="3:3" ht="23.1" x14ac:dyDescent="0.85">
      <c r="C74" s="1"/>
    </row>
    <row r="75" spans="3:3" ht="23.1" x14ac:dyDescent="0.85">
      <c r="C75" s="1"/>
    </row>
    <row r="76" spans="3:3" ht="23.1" x14ac:dyDescent="0.85">
      <c r="C76" s="1"/>
    </row>
    <row r="77" spans="3:3" ht="23.1" x14ac:dyDescent="0.85">
      <c r="C77" s="1"/>
    </row>
    <row r="78" spans="3:3" ht="23.1" x14ac:dyDescent="0.85">
      <c r="C78" s="1"/>
    </row>
    <row r="79" spans="3:3" ht="23.1" x14ac:dyDescent="0.85">
      <c r="C79" s="1"/>
    </row>
    <row r="80" spans="3:3" ht="23.1" x14ac:dyDescent="0.85">
      <c r="C80" s="1"/>
    </row>
    <row r="81" spans="3:3" ht="23.1" x14ac:dyDescent="0.85">
      <c r="C81" s="1"/>
    </row>
    <row r="82" spans="3:3" ht="23.1" x14ac:dyDescent="0.85">
      <c r="C82" s="1"/>
    </row>
  </sheetData>
  <phoneticPr fontId="2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66BE-E6B5-462C-B1CF-F34B04E281EB}">
  <dimension ref="A1"/>
  <sheetViews>
    <sheetView zoomScaleNormal="100" workbookViewId="0">
      <selection activeCell="C31" sqref="C31"/>
    </sheetView>
  </sheetViews>
  <sheetFormatPr defaultRowHeight="14.4" x14ac:dyDescent="0.55000000000000004"/>
  <cols>
    <col min="1" max="1" width="8.839843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3969-1875-4772-A902-8887F7653F4F}">
  <dimension ref="A1"/>
  <sheetViews>
    <sheetView tabSelected="1"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df4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Anderson</cp:lastModifiedBy>
  <dcterms:created xsi:type="dcterms:W3CDTF">2020-08-21T01:40:56Z</dcterms:created>
  <dcterms:modified xsi:type="dcterms:W3CDTF">2020-08-22T01:00:34Z</dcterms:modified>
</cp:coreProperties>
</file>