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herockcreekgroup-my.sharepoint.com/personal/erin_mcdevitt_therockcreekgroup_com/Documents/Research/Quant Models/"/>
    </mc:Choice>
  </mc:AlternateContent>
  <xr:revisionPtr revIDLastSave="0" documentId="8_{C6897D18-8446-45C1-A5F2-E968E38E5B95}" xr6:coauthVersionLast="47" xr6:coauthVersionMax="47" xr10:uidLastSave="{00000000-0000-0000-0000-000000000000}"/>
  <bookViews>
    <workbookView xWindow="-120" yWindow="-120" windowWidth="29040" windowHeight="15840" xr2:uid="{A7407BDC-355D-4B30-9C48-5AF099270392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 a="1"/>
  <c r="K6" i="2" l="1"/>
  <c r="B3" i="1" a="1"/>
  <c r="B3" i="1"/>
  <c r="C6" i="1" a="1"/>
  <c r="C6" i="1"/>
  <c r="K7" i="1"/>
  <c r="H6" i="2" l="1"/>
  <c r="C8" i="1" l="1"/>
  <c r="D5" i="2"/>
  <c r="D4" i="2"/>
  <c r="C4" i="2" s="1"/>
  <c r="H5" i="2"/>
  <c r="H7" i="2" s="1"/>
  <c r="H8" i="2" s="1"/>
  <c r="C10" i="1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D6" i="2"/>
  <c r="C7" i="1" l="1"/>
  <c r="C27" i="1"/>
  <c r="C13" i="1" l="1"/>
  <c r="C28" i="1" s="1"/>
  <c r="C14" i="1" l="1"/>
  <c r="C16" i="1" s="1"/>
  <c r="K13" i="1" s="1"/>
  <c r="Q13" i="1" s="1"/>
  <c r="J13" i="1"/>
  <c r="P13" i="1" s="1"/>
  <c r="L13" i="1"/>
  <c r="R13" i="1" s="1"/>
  <c r="C15" i="1"/>
  <c r="I13" i="1" s="1"/>
  <c r="O13" i="1" s="1"/>
  <c r="C19" i="1"/>
  <c r="C21" i="1" s="1"/>
  <c r="C20" i="1" l="1"/>
  <c r="C22" i="1" s="1"/>
  <c r="K19" i="1" s="1"/>
  <c r="Q19" i="1" s="1"/>
  <c r="C17" i="1"/>
  <c r="M13" i="1"/>
  <c r="S13" i="1" s="1"/>
  <c r="J19" i="1"/>
  <c r="P19" i="1" s="1"/>
  <c r="L19" i="1"/>
  <c r="R19" i="1" s="1"/>
  <c r="I19" i="1"/>
  <c r="O19" i="1" s="1"/>
  <c r="M19" i="1" l="1"/>
  <c r="S19" i="1" s="1"/>
  <c r="C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<sst xmlns="http://schemas.openxmlformats.org/spreadsheetml/2006/main" count="51" uniqueCount="36">
  <si>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Black Scholes Option Pricing</t>
  </si>
  <si>
    <t>Security</t>
  </si>
  <si>
    <t>Ticker</t>
  </si>
  <si>
    <t>Expiration Date</t>
  </si>
  <si>
    <t>Inputs</t>
  </si>
  <si>
    <t>Standard Dev - Annual</t>
  </si>
  <si>
    <t>Riskfree Rate - Annual</t>
  </si>
  <si>
    <t>Exercise Price</t>
  </si>
  <si>
    <t>Time To Maturity</t>
  </si>
  <si>
    <t>Outputs</t>
  </si>
  <si>
    <t>d1</t>
  </si>
  <si>
    <t>d2</t>
  </si>
  <si>
    <t>N(d1)</t>
  </si>
  <si>
    <t>N(d2)</t>
  </si>
  <si>
    <t>Call Price</t>
  </si>
  <si>
    <t>(-)d1</t>
  </si>
  <si>
    <t>(-)d2</t>
  </si>
  <si>
    <t>N(-d1)</t>
  </si>
  <si>
    <t>N(-d2)</t>
  </si>
  <si>
    <t>Put Price</t>
  </si>
  <si>
    <t>Time to Maturity</t>
  </si>
  <si>
    <t>Current Share Price</t>
  </si>
  <si>
    <t>Delta</t>
  </si>
  <si>
    <t>Gamma</t>
  </si>
  <si>
    <t>Theta</t>
  </si>
  <si>
    <t>Vega</t>
  </si>
  <si>
    <t>Rho</t>
  </si>
  <si>
    <t>Risk Free Rate</t>
  </si>
  <si>
    <t>USGG3M Index</t>
  </si>
  <si>
    <t>Greek Exposure Long a Call</t>
  </si>
  <si>
    <t>Greek Exposure Long a Put</t>
  </si>
  <si>
    <t>e-rT</t>
  </si>
  <si>
    <t>Greek Exposure Short a Call</t>
  </si>
  <si>
    <t>Greek Exposure Short a Put</t>
  </si>
  <si>
    <t>N'(d1)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</si>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</sst>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00"/>
    <numFmt numFmtId="166" formatCode="0.0%"/>
    <numFmt numFmtId="167" formatCode="0.0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0" fontId="0" fillId="2" borderId="1" xfId="0" applyNumberFormat="1" applyFill="1" applyBorder="1"/>
    <xf numFmtId="44" fontId="0" fillId="2" borderId="1" xfId="0" applyNumberFormat="1" applyFill="1" applyBorder="1"/>
    <xf numFmtId="164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43" fontId="0" fillId="2" borderId="1" xfId="2" applyFont="1" applyFill="1" applyBorder="1"/>
    <xf numFmtId="44" fontId="1" fillId="3" borderId="1" xfId="0" applyNumberFormat="1" applyFont="1" applyFill="1" applyBorder="1"/>
    <xf numFmtId="43" fontId="0" fillId="0" borderId="0" xfId="2" applyFont="1"/>
    <xf numFmtId="166" fontId="0" fillId="0" borderId="0" xfId="1" applyNumberFormat="1" applyFont="1"/>
    <xf numFmtId="0" fontId="0" fillId="5" borderId="2" xfId="0" applyFill="1" applyBorder="1" applyAlignment="1">
      <alignment horizontal="centerContinuous"/>
    </xf>
    <xf numFmtId="0" fontId="0" fillId="5" borderId="3" xfId="0" applyFill="1" applyBorder="1" applyAlignment="1">
      <alignment horizontal="centerContinuous"/>
    </xf>
    <xf numFmtId="0" fontId="0" fillId="5" borderId="4" xfId="0" applyFill="1" applyBorder="1" applyAlignment="1">
      <alignment horizontal="centerContinuous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43" fontId="0" fillId="0" borderId="7" xfId="2" applyFont="1" applyBorder="1"/>
    <xf numFmtId="43" fontId="0" fillId="0" borderId="8" xfId="2" applyFont="1" applyBorder="1"/>
    <xf numFmtId="43" fontId="0" fillId="0" borderId="9" xfId="2" applyFont="1" applyBorder="1"/>
    <xf numFmtId="10" fontId="0" fillId="0" borderId="0" xfId="0" applyNumberFormat="1"/>
    <xf numFmtId="167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Data...4262188318</v>
        <stp/>
        <stp>BDP|12270799450226811823</stp>
        <tr r="K6" s="2"/>
      </tp>
      <tp t="s">
        <v>#N/A Requesting Data...3829516718</v>
        <stp/>
        <stp>BDP|10845250513691207438</stp>
        <tr r="B3" s="1"/>
      </tp>
    </main>
    <main first="bofaddin.rtdserver">
      <tp t="s">
        <v>#N/A Requesting Data...4246140923</v>
        <stp/>
        <stp>BDP|4643818558439422981</stp>
        <tr r="C6" s="1"/>
      </tp>
      <tp t="e">
        <v>#N/A</v>
        <stp/>
        <stp>BDH|1586399282088686915</stp>
        <tr r="D6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volatileDependencies" Target="volatileDependencies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RC Colors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0BBCB"/>
      </a:accent1>
      <a:accent2>
        <a:srgbClr val="A1B8CA"/>
      </a:accent2>
      <a:accent3>
        <a:srgbClr val="427E83"/>
      </a:accent3>
      <a:accent4>
        <a:srgbClr val="D5F7E9"/>
      </a:accent4>
      <a:accent5>
        <a:srgbClr val="C2EDFE"/>
      </a:accent5>
      <a:accent6>
        <a:srgbClr val="CED8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CC34-94A0-4197-9C55-1E3CA8E94AFB}">
  <dimension ref="B1:X28"/>
  <sheetViews>
    <sheetView tabSelected="1" workbookViewId="0">
      <selection activeCell="V5" sqref="V5"/>
    </sheetView>
  </sheetViews>
  <sheetFormatPr defaultRowHeight="15" x14ac:dyDescent="0.25"/>
  <cols>
    <col min="1" max="1" width="1.7109375" customWidth="1"/>
    <col min="2" max="2" width="20.85546875" bestFit="1" customWidth="1"/>
    <col min="3" max="3" width="12" bestFit="1" customWidth="1"/>
    <col min="4" max="4" width="14.7109375" bestFit="1" customWidth="1"/>
    <col min="8" max="9" width="9.7109375" bestFit="1" customWidth="1"/>
    <col min="20" max="20" width="10.7109375" bestFit="1" customWidth="1"/>
    <col min="24" max="24" width="11.85546875" bestFit="1" customWidth="1"/>
  </cols>
  <sheetData>
    <row r="1" spans="2:19" ht="32.25" x14ac:dyDescent="0.5">
      <c r="B1" s="2" t="s">
        <v>0</v>
      </c>
    </row>
    <row r="2" spans="2:19" x14ac:dyDescent="0.25">
      <c r="B2" s="9" t="s">
        <v>1</v>
      </c>
      <c r="C2" s="9" t="s">
        <v>2</v>
      </c>
      <c r="D2" s="9" t="s">
        <v>3</v>
      </c>
      <c r="R2" s="10"/>
    </row>
    <row r="3" spans="2:19" x14ac:dyDescent="0.25">
      <c r="B3" t="str" cm="1">
        <f t="array" ref="B3">_xll.BDP(Sheet2!D5,"SECURITY_NAME")</f>
        <v>#N/A Connection</v>
      </c>
      <c r="C3" s="8" t="s">
        <v>35</v>
      </c>
      <c r="D3" s="6">
        <v>45275</v>
      </c>
    </row>
    <row r="5" spans="2:19" x14ac:dyDescent="0.25">
      <c r="B5" s="1" t="s">
        <v>4</v>
      </c>
    </row>
    <row r="6" spans="2:19" x14ac:dyDescent="0.25">
      <c r="B6" t="s">
        <v>21</v>
      </c>
      <c r="C6" s="4" t="str" cm="1">
        <f t="array" ref="C6">_xll.BDP(Sheet2!D5,"PX_LAST")</f>
        <v>#N/A Connection</v>
      </c>
      <c r="K6">
        <v>28.5</v>
      </c>
    </row>
    <row r="7" spans="2:19" x14ac:dyDescent="0.25">
      <c r="B7" t="s">
        <v>5</v>
      </c>
      <c r="C7" s="3" t="e">
        <f>_xlfn.STDEV.S(Sheet2!F6:F246)*SQRT(252)</f>
        <v>#DIV/0!</v>
      </c>
      <c r="K7">
        <f>K6*0.2</f>
        <v>5.7</v>
      </c>
    </row>
    <row r="8" spans="2:19" x14ac:dyDescent="0.25">
      <c r="B8" t="s">
        <v>6</v>
      </c>
      <c r="C8" s="3" t="e">
        <f>Sheet2!K6</f>
        <v>#VALUE!</v>
      </c>
    </row>
    <row r="9" spans="2:19" x14ac:dyDescent="0.25">
      <c r="B9" t="s">
        <v>7</v>
      </c>
      <c r="C9" s="4">
        <v>400</v>
      </c>
    </row>
    <row r="10" spans="2:19" ht="15.75" thickBot="1" x14ac:dyDescent="0.3">
      <c r="B10" t="s">
        <v>8</v>
      </c>
      <c r="C10" s="11">
        <f ca="1">Sheet2!H8</f>
        <v>0.23013698630136986</v>
      </c>
    </row>
    <row r="11" spans="2:19" ht="15.75" thickBot="1" x14ac:dyDescent="0.3">
      <c r="I11" s="15" t="s">
        <v>29</v>
      </c>
      <c r="J11" s="16"/>
      <c r="K11" s="16"/>
      <c r="L11" s="16"/>
      <c r="M11" s="17"/>
      <c r="O11" s="15" t="s">
        <v>32</v>
      </c>
      <c r="P11" s="16"/>
      <c r="Q11" s="16"/>
      <c r="R11" s="16"/>
      <c r="S11" s="17"/>
    </row>
    <row r="12" spans="2:19" x14ac:dyDescent="0.25">
      <c r="B12" s="1" t="s">
        <v>9</v>
      </c>
      <c r="I12" s="18" t="s">
        <v>22</v>
      </c>
      <c r="J12" s="19" t="s">
        <v>23</v>
      </c>
      <c r="K12" s="19" t="s">
        <v>24</v>
      </c>
      <c r="L12" s="19" t="s">
        <v>25</v>
      </c>
      <c r="M12" s="20" t="s">
        <v>26</v>
      </c>
      <c r="O12" s="18" t="s">
        <v>22</v>
      </c>
      <c r="P12" s="19" t="s">
        <v>23</v>
      </c>
      <c r="Q12" s="19" t="s">
        <v>24</v>
      </c>
      <c r="R12" s="19" t="s">
        <v>25</v>
      </c>
      <c r="S12" s="20" t="s">
        <v>26</v>
      </c>
    </row>
    <row r="13" spans="2:19" ht="15.75" thickBot="1" x14ac:dyDescent="0.3">
      <c r="B13" t="s">
        <v>10</v>
      </c>
      <c r="C13" s="5" t="e">
        <f ca="1">(LN(C6/C9)+(C8+C7^2/2)*C10)/(C7*SQRT(C10))</f>
        <v>#VALUE!</v>
      </c>
      <c r="I13" s="21" t="e">
        <f ca="1">C15</f>
        <v>#VALUE!</v>
      </c>
      <c r="J13" s="22" t="e">
        <f ca="1">_xlfn.NORM.DIST(C13,0,1,FALSE)/($C$6*$C$7*SQRT($C$10))</f>
        <v>#VALUE!</v>
      </c>
      <c r="K13" s="22" t="e">
        <f ca="1">-$C$6*$C$28*$C$7/2*SQRT($C$10)-$C$8*$C$9*$C$27*C16</f>
        <v>#VALUE!</v>
      </c>
      <c r="L13" s="22" t="e">
        <f ca="1">_xlfn.NORM.DIST(C13,0,1,FALSE)*$C$6*SQRT($C$10)</f>
        <v>#VALUE!</v>
      </c>
      <c r="M13" s="23" t="e">
        <f ca="1">$C$9*$C$10*$C$27*C16</f>
        <v>#VALUE!</v>
      </c>
      <c r="O13" s="21" t="e">
        <f ca="1">-I13</f>
        <v>#VALUE!</v>
      </c>
      <c r="P13" s="22" t="e">
        <f t="shared" ref="P13:Q13" ca="1" si="0">-J13</f>
        <v>#VALUE!</v>
      </c>
      <c r="Q13" s="22" t="e">
        <f t="shared" ca="1" si="0"/>
        <v>#VALUE!</v>
      </c>
      <c r="R13" s="22" t="e">
        <f t="shared" ref="R13" ca="1" si="1">-L13</f>
        <v>#VALUE!</v>
      </c>
      <c r="S13" s="23" t="e">
        <f t="shared" ref="S13" ca="1" si="2">-M13</f>
        <v>#VALUE!</v>
      </c>
    </row>
    <row r="14" spans="2:19" x14ac:dyDescent="0.25">
      <c r="B14" t="s">
        <v>11</v>
      </c>
      <c r="C14" s="5" t="e">
        <f ca="1">C13-C7*SQRT(C10)</f>
        <v>#VALUE!</v>
      </c>
    </row>
    <row r="15" spans="2:19" x14ac:dyDescent="0.25">
      <c r="B15" t="s">
        <v>12</v>
      </c>
      <c r="C15" s="5" t="e">
        <f ca="1">_xlfn.NORM.DIST(C13,0,1,TRUE)</f>
        <v>#VALUE!</v>
      </c>
    </row>
    <row r="16" spans="2:19" ht="15.75" thickBot="1" x14ac:dyDescent="0.3">
      <c r="B16" t="s">
        <v>13</v>
      </c>
      <c r="C16" s="5" t="e">
        <f ca="1">_xlfn.NORM.DIST(C14,0,1,TRUE)</f>
        <v>#VALUE!</v>
      </c>
    </row>
    <row r="17" spans="2:24" ht="15.75" thickBot="1" x14ac:dyDescent="0.3">
      <c r="B17" s="1" t="s">
        <v>14</v>
      </c>
      <c r="C17" s="12" t="e">
        <f ca="1">$C$6*C15-$C$9*EXP(-$C$8*$C$10)*C16</f>
        <v>#VALUE!</v>
      </c>
      <c r="I17" s="15" t="s">
        <v>30</v>
      </c>
      <c r="J17" s="16"/>
      <c r="K17" s="16"/>
      <c r="L17" s="16"/>
      <c r="M17" s="17"/>
      <c r="O17" s="15" t="s">
        <v>33</v>
      </c>
      <c r="P17" s="16"/>
      <c r="Q17" s="16"/>
      <c r="R17" s="16"/>
      <c r="S17" s="17"/>
    </row>
    <row r="18" spans="2:24" x14ac:dyDescent="0.25">
      <c r="I18" s="18" t="s">
        <v>22</v>
      </c>
      <c r="J18" s="19" t="s">
        <v>23</v>
      </c>
      <c r="K18" s="19" t="s">
        <v>24</v>
      </c>
      <c r="L18" s="19" t="s">
        <v>25</v>
      </c>
      <c r="M18" s="20" t="s">
        <v>26</v>
      </c>
      <c r="O18" s="18" t="s">
        <v>22</v>
      </c>
      <c r="P18" s="19" t="s">
        <v>23</v>
      </c>
      <c r="Q18" s="19" t="s">
        <v>24</v>
      </c>
      <c r="R18" s="19" t="s">
        <v>25</v>
      </c>
      <c r="S18" s="20" t="s">
        <v>26</v>
      </c>
      <c r="V18" s="24"/>
      <c r="W18" s="24"/>
      <c r="X18" s="25"/>
    </row>
    <row r="19" spans="2:24" ht="15.75" thickBot="1" x14ac:dyDescent="0.3">
      <c r="B19" t="s">
        <v>15</v>
      </c>
      <c r="C19" s="5" t="e">
        <f ca="1">-C13</f>
        <v>#VALUE!</v>
      </c>
      <c r="I19" s="21" t="e">
        <f ca="1">C21</f>
        <v>#VALUE!</v>
      </c>
      <c r="J19" s="22" t="e">
        <f ca="1">_xlfn.NORM.DIST(C19,0,1,FALSE)/($C$6*$C$7*SQRT($C$10))</f>
        <v>#VALUE!</v>
      </c>
      <c r="K19" s="22" t="e">
        <f ca="1">-$C$6*$C$28*$C$7/2*SQRT($C$10)-$C$8*$C$9*$C$27*C22</f>
        <v>#VALUE!</v>
      </c>
      <c r="L19" s="22" t="e">
        <f ca="1">_xlfn.NORM.DIST(C19,0,1,FALSE)*$C$6*SQRT($C$10)</f>
        <v>#VALUE!</v>
      </c>
      <c r="M19" s="23" t="e">
        <f ca="1">-$C$9*$C$10*$C$27*C22</f>
        <v>#VALUE!</v>
      </c>
      <c r="O19" s="21" t="e">
        <f ca="1">-I19</f>
        <v>#VALUE!</v>
      </c>
      <c r="P19" s="22" t="e">
        <f t="shared" ref="P19:Q19" ca="1" si="3">-J19</f>
        <v>#VALUE!</v>
      </c>
      <c r="Q19" s="22" t="e">
        <f t="shared" ca="1" si="3"/>
        <v>#VALUE!</v>
      </c>
      <c r="R19" s="22" t="e">
        <f t="shared" ref="R19" ca="1" si="4">-L19</f>
        <v>#VALUE!</v>
      </c>
      <c r="S19" s="23" t="e">
        <f t="shared" ref="S19" ca="1" si="5">-M19</f>
        <v>#VALUE!</v>
      </c>
    </row>
    <row r="20" spans="2:24" x14ac:dyDescent="0.25">
      <c r="B20" t="s">
        <v>16</v>
      </c>
      <c r="C20" s="5" t="e">
        <f ca="1">-C14</f>
        <v>#VALUE!</v>
      </c>
    </row>
    <row r="21" spans="2:24" x14ac:dyDescent="0.25">
      <c r="B21" t="s">
        <v>17</v>
      </c>
      <c r="C21" s="5" t="e">
        <f ca="1">_xlfn.NORM.DIST(C19,0,1,TRUE)</f>
        <v>#VALUE!</v>
      </c>
    </row>
    <row r="22" spans="2:24" x14ac:dyDescent="0.25">
      <c r="B22" t="s">
        <v>18</v>
      </c>
      <c r="C22" s="5" t="e">
        <f ca="1">_xlfn.NORM.DIST(C20,0,1,TRUE)</f>
        <v>#VALUE!</v>
      </c>
    </row>
    <row r="23" spans="2:24" x14ac:dyDescent="0.25">
      <c r="B23" s="1" t="s">
        <v>19</v>
      </c>
      <c r="C23" s="12" t="e">
        <f ca="1">($C$6*C21-$C$9*EXP(-$C$8*$C$10)*C22)*-1</f>
        <v>#VALUE!</v>
      </c>
    </row>
    <row r="27" spans="2:24" x14ac:dyDescent="0.25">
      <c r="B27" t="s">
        <v>31</v>
      </c>
      <c r="C27" s="13" t="e">
        <f ca="1">EXP(-$C$8*$C$10)</f>
        <v>#VALUE!</v>
      </c>
    </row>
    <row r="28" spans="2:24" x14ac:dyDescent="0.25">
      <c r="B28" t="s">
        <v>34</v>
      </c>
      <c r="C28" s="13" t="e">
        <f ca="1">_xlfn.NORM.DIST(C13,0,1,FALSE)</f>
        <v>#VALUE!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2721-DE5C-4BA4-9540-9710C2C52BE3}">
  <dimension ref="C4:K247"/>
  <sheetViews>
    <sheetView workbookViewId="0">
      <selection activeCell="K6" sqref="K6"/>
    </sheetView>
  </sheetViews>
  <sheetFormatPr defaultRowHeight="15" x14ac:dyDescent="0.25"/>
  <cols>
    <col min="3" max="3" width="9.7109375" bestFit="1" customWidth="1"/>
    <col min="4" max="4" width="15.140625" bestFit="1" customWidth="1"/>
    <col min="5" max="5" width="8" bestFit="1" customWidth="1"/>
    <col min="6" max="6" width="6.85546875" bestFit="1" customWidth="1"/>
    <col min="8" max="8" width="15.85546875" bestFit="1" customWidth="1"/>
  </cols>
  <sheetData>
    <row r="4" spans="3:11" x14ac:dyDescent="0.25">
      <c r="C4" s="6">
        <f ca="1">EOMONTH(D4,-12)</f>
        <v>44834</v>
      </c>
      <c r="D4" s="6">
        <f ca="1">EOMONTH(TODAY(),0)</f>
        <v>45199</v>
      </c>
      <c r="H4" t="s">
        <v>20</v>
      </c>
      <c r="K4" t="s">
        <v>27</v>
      </c>
    </row>
    <row r="5" spans="3:11" x14ac:dyDescent="0.25">
      <c r="D5" t="str">
        <f>Sheet1!C3&amp;" US EQUITY"</f>
        <v>SPY US EQUITY</v>
      </c>
      <c r="H5" s="6">
        <f ca="1">TODAY()</f>
        <v>45191</v>
      </c>
      <c r="K5" t="s">
        <v>28</v>
      </c>
    </row>
    <row r="6" spans="3:11" x14ac:dyDescent="0.25">
      <c r="D6" s="6" t="str">
        <f ca="1">_xll.BDH(D5,"PX_LAST",$C$4,$D$4)</f>
        <v>#N/A Connection</v>
      </c>
      <c r="F6" s="7" t="e">
        <f t="shared" ref="F6:F69" si="0">E6/E7-1</f>
        <v>#DIV/0!</v>
      </c>
      <c r="H6" s="6">
        <f>Sheet1!D3</f>
        <v>45275</v>
      </c>
      <c r="K6" s="14" t="e" cm="1">
        <f t="array" ref="K6">_xll.BDP(K5,"PX_LAST")/100</f>
        <v>#VALUE!</v>
      </c>
    </row>
    <row r="7" spans="3:11" x14ac:dyDescent="0.25">
      <c r="D7" s="6"/>
      <c r="F7" s="7" t="e">
        <f t="shared" si="0"/>
        <v>#DIV/0!</v>
      </c>
      <c r="H7">
        <f ca="1">H6-H5</f>
        <v>84</v>
      </c>
    </row>
    <row r="8" spans="3:11" x14ac:dyDescent="0.25">
      <c r="D8" s="6"/>
      <c r="F8" s="7" t="e">
        <f t="shared" si="0"/>
        <v>#DIV/0!</v>
      </c>
      <c r="H8">
        <f ca="1">H7/365</f>
        <v>0.23013698630136986</v>
      </c>
    </row>
    <row r="9" spans="3:11" x14ac:dyDescent="0.25">
      <c r="D9" s="6"/>
      <c r="F9" s="7" t="e">
        <f t="shared" si="0"/>
        <v>#DIV/0!</v>
      </c>
    </row>
    <row r="10" spans="3:11" x14ac:dyDescent="0.25">
      <c r="D10" s="6"/>
      <c r="F10" s="7" t="e">
        <f t="shared" si="0"/>
        <v>#DIV/0!</v>
      </c>
    </row>
    <row r="11" spans="3:11" x14ac:dyDescent="0.25">
      <c r="D11" s="6"/>
      <c r="F11" s="7" t="e">
        <f t="shared" si="0"/>
        <v>#DIV/0!</v>
      </c>
    </row>
    <row r="12" spans="3:11" x14ac:dyDescent="0.25">
      <c r="D12" s="6"/>
      <c r="F12" s="7" t="e">
        <f t="shared" si="0"/>
        <v>#DIV/0!</v>
      </c>
    </row>
    <row r="13" spans="3:11" x14ac:dyDescent="0.25">
      <c r="D13" s="6"/>
      <c r="F13" s="7" t="e">
        <f t="shared" si="0"/>
        <v>#DIV/0!</v>
      </c>
    </row>
    <row r="14" spans="3:11" x14ac:dyDescent="0.25">
      <c r="D14" s="6"/>
      <c r="F14" s="7" t="e">
        <f t="shared" si="0"/>
        <v>#DIV/0!</v>
      </c>
    </row>
    <row r="15" spans="3:11" x14ac:dyDescent="0.25">
      <c r="D15" s="6"/>
      <c r="F15" s="7" t="e">
        <f t="shared" si="0"/>
        <v>#DIV/0!</v>
      </c>
    </row>
    <row r="16" spans="3:11" x14ac:dyDescent="0.25">
      <c r="D16" s="6"/>
      <c r="F16" s="7" t="e">
        <f t="shared" si="0"/>
        <v>#DIV/0!</v>
      </c>
    </row>
    <row r="17" spans="4:6" x14ac:dyDescent="0.25">
      <c r="D17" s="6"/>
      <c r="F17" s="7" t="e">
        <f t="shared" si="0"/>
        <v>#DIV/0!</v>
      </c>
    </row>
    <row r="18" spans="4:6" x14ac:dyDescent="0.25">
      <c r="D18" s="6"/>
      <c r="F18" s="7" t="e">
        <f t="shared" si="0"/>
        <v>#DIV/0!</v>
      </c>
    </row>
    <row r="19" spans="4:6" x14ac:dyDescent="0.25">
      <c r="D19" s="6"/>
      <c r="F19" s="7" t="e">
        <f t="shared" si="0"/>
        <v>#DIV/0!</v>
      </c>
    </row>
    <row r="20" spans="4:6" x14ac:dyDescent="0.25">
      <c r="D20" s="6"/>
      <c r="F20" s="7" t="e">
        <f t="shared" si="0"/>
        <v>#DIV/0!</v>
      </c>
    </row>
    <row r="21" spans="4:6" x14ac:dyDescent="0.25">
      <c r="D21" s="6"/>
      <c r="F21" s="7" t="e">
        <f t="shared" si="0"/>
        <v>#DIV/0!</v>
      </c>
    </row>
    <row r="22" spans="4:6" x14ac:dyDescent="0.25">
      <c r="D22" s="6"/>
      <c r="F22" s="7" t="e">
        <f t="shared" si="0"/>
        <v>#DIV/0!</v>
      </c>
    </row>
    <row r="23" spans="4:6" x14ac:dyDescent="0.25">
      <c r="D23" s="6"/>
      <c r="F23" s="7" t="e">
        <f t="shared" si="0"/>
        <v>#DIV/0!</v>
      </c>
    </row>
    <row r="24" spans="4:6" x14ac:dyDescent="0.25">
      <c r="D24" s="6"/>
      <c r="F24" s="7" t="e">
        <f t="shared" si="0"/>
        <v>#DIV/0!</v>
      </c>
    </row>
    <row r="25" spans="4:6" x14ac:dyDescent="0.25">
      <c r="D25" s="6"/>
      <c r="F25" s="7" t="e">
        <f t="shared" si="0"/>
        <v>#DIV/0!</v>
      </c>
    </row>
    <row r="26" spans="4:6" x14ac:dyDescent="0.25">
      <c r="D26" s="6"/>
      <c r="F26" s="7" t="e">
        <f t="shared" si="0"/>
        <v>#DIV/0!</v>
      </c>
    </row>
    <row r="27" spans="4:6" x14ac:dyDescent="0.25">
      <c r="D27" s="6"/>
      <c r="F27" s="7" t="e">
        <f t="shared" si="0"/>
        <v>#DIV/0!</v>
      </c>
    </row>
    <row r="28" spans="4:6" x14ac:dyDescent="0.25">
      <c r="D28" s="6"/>
      <c r="F28" s="7" t="e">
        <f t="shared" si="0"/>
        <v>#DIV/0!</v>
      </c>
    </row>
    <row r="29" spans="4:6" x14ac:dyDescent="0.25">
      <c r="D29" s="6"/>
      <c r="F29" s="7" t="e">
        <f t="shared" si="0"/>
        <v>#DIV/0!</v>
      </c>
    </row>
    <row r="30" spans="4:6" x14ac:dyDescent="0.25">
      <c r="D30" s="6"/>
      <c r="F30" s="7" t="e">
        <f t="shared" si="0"/>
        <v>#DIV/0!</v>
      </c>
    </row>
    <row r="31" spans="4:6" x14ac:dyDescent="0.25">
      <c r="D31" s="6"/>
      <c r="F31" s="7" t="e">
        <f t="shared" si="0"/>
        <v>#DIV/0!</v>
      </c>
    </row>
    <row r="32" spans="4:6" x14ac:dyDescent="0.25">
      <c r="D32" s="6"/>
      <c r="F32" s="7" t="e">
        <f t="shared" si="0"/>
        <v>#DIV/0!</v>
      </c>
    </row>
    <row r="33" spans="4:6" x14ac:dyDescent="0.25">
      <c r="D33" s="6"/>
      <c r="F33" s="7" t="e">
        <f t="shared" si="0"/>
        <v>#DIV/0!</v>
      </c>
    </row>
    <row r="34" spans="4:6" x14ac:dyDescent="0.25">
      <c r="D34" s="6"/>
      <c r="F34" s="7" t="e">
        <f t="shared" si="0"/>
        <v>#DIV/0!</v>
      </c>
    </row>
    <row r="35" spans="4:6" x14ac:dyDescent="0.25">
      <c r="D35" s="6"/>
      <c r="F35" s="7" t="e">
        <f t="shared" si="0"/>
        <v>#DIV/0!</v>
      </c>
    </row>
    <row r="36" spans="4:6" x14ac:dyDescent="0.25">
      <c r="D36" s="6"/>
      <c r="F36" s="7" t="e">
        <f t="shared" si="0"/>
        <v>#DIV/0!</v>
      </c>
    </row>
    <row r="37" spans="4:6" x14ac:dyDescent="0.25">
      <c r="D37" s="6"/>
      <c r="F37" s="7" t="e">
        <f t="shared" si="0"/>
        <v>#DIV/0!</v>
      </c>
    </row>
    <row r="38" spans="4:6" x14ac:dyDescent="0.25">
      <c r="D38" s="6"/>
      <c r="F38" s="7" t="e">
        <f t="shared" si="0"/>
        <v>#DIV/0!</v>
      </c>
    </row>
    <row r="39" spans="4:6" x14ac:dyDescent="0.25">
      <c r="D39" s="6"/>
      <c r="F39" s="7" t="e">
        <f t="shared" si="0"/>
        <v>#DIV/0!</v>
      </c>
    </row>
    <row r="40" spans="4:6" x14ac:dyDescent="0.25">
      <c r="D40" s="6"/>
      <c r="F40" s="7" t="e">
        <f t="shared" si="0"/>
        <v>#DIV/0!</v>
      </c>
    </row>
    <row r="41" spans="4:6" x14ac:dyDescent="0.25">
      <c r="D41" s="6"/>
      <c r="F41" s="7" t="e">
        <f t="shared" si="0"/>
        <v>#DIV/0!</v>
      </c>
    </row>
    <row r="42" spans="4:6" x14ac:dyDescent="0.25">
      <c r="D42" s="6"/>
      <c r="F42" s="7" t="e">
        <f t="shared" si="0"/>
        <v>#DIV/0!</v>
      </c>
    </row>
    <row r="43" spans="4:6" x14ac:dyDescent="0.25">
      <c r="D43" s="6"/>
      <c r="F43" s="7" t="e">
        <f t="shared" si="0"/>
        <v>#DIV/0!</v>
      </c>
    </row>
    <row r="44" spans="4:6" x14ac:dyDescent="0.25">
      <c r="D44" s="6"/>
      <c r="F44" s="7" t="e">
        <f t="shared" si="0"/>
        <v>#DIV/0!</v>
      </c>
    </row>
    <row r="45" spans="4:6" x14ac:dyDescent="0.25">
      <c r="D45" s="6"/>
      <c r="F45" s="7" t="e">
        <f t="shared" si="0"/>
        <v>#DIV/0!</v>
      </c>
    </row>
    <row r="46" spans="4:6" x14ac:dyDescent="0.25">
      <c r="D46" s="6"/>
      <c r="F46" s="7" t="e">
        <f t="shared" si="0"/>
        <v>#DIV/0!</v>
      </c>
    </row>
    <row r="47" spans="4:6" x14ac:dyDescent="0.25">
      <c r="D47" s="6"/>
      <c r="F47" s="7" t="e">
        <f t="shared" si="0"/>
        <v>#DIV/0!</v>
      </c>
    </row>
    <row r="48" spans="4:6" x14ac:dyDescent="0.25">
      <c r="D48" s="6"/>
      <c r="F48" s="7" t="e">
        <f t="shared" si="0"/>
        <v>#DIV/0!</v>
      </c>
    </row>
    <row r="49" spans="4:6" x14ac:dyDescent="0.25">
      <c r="D49" s="6"/>
      <c r="F49" s="7" t="e">
        <f t="shared" si="0"/>
        <v>#DIV/0!</v>
      </c>
    </row>
    <row r="50" spans="4:6" x14ac:dyDescent="0.25">
      <c r="D50" s="6"/>
      <c r="F50" s="7" t="e">
        <f t="shared" si="0"/>
        <v>#DIV/0!</v>
      </c>
    </row>
    <row r="51" spans="4:6" x14ac:dyDescent="0.25">
      <c r="D51" s="6"/>
      <c r="F51" s="7" t="e">
        <f t="shared" si="0"/>
        <v>#DIV/0!</v>
      </c>
    </row>
    <row r="52" spans="4:6" x14ac:dyDescent="0.25">
      <c r="D52" s="6"/>
      <c r="F52" s="7" t="e">
        <f t="shared" si="0"/>
        <v>#DIV/0!</v>
      </c>
    </row>
    <row r="53" spans="4:6" x14ac:dyDescent="0.25">
      <c r="D53" s="6"/>
      <c r="F53" s="7" t="e">
        <f t="shared" si="0"/>
        <v>#DIV/0!</v>
      </c>
    </row>
    <row r="54" spans="4:6" x14ac:dyDescent="0.25">
      <c r="D54" s="6"/>
      <c r="F54" s="7" t="e">
        <f t="shared" si="0"/>
        <v>#DIV/0!</v>
      </c>
    </row>
    <row r="55" spans="4:6" x14ac:dyDescent="0.25">
      <c r="D55" s="6"/>
      <c r="F55" s="7" t="e">
        <f t="shared" si="0"/>
        <v>#DIV/0!</v>
      </c>
    </row>
    <row r="56" spans="4:6" x14ac:dyDescent="0.25">
      <c r="D56" s="6"/>
      <c r="F56" s="7" t="e">
        <f t="shared" si="0"/>
        <v>#DIV/0!</v>
      </c>
    </row>
    <row r="57" spans="4:6" x14ac:dyDescent="0.25">
      <c r="D57" s="6"/>
      <c r="F57" s="7" t="e">
        <f t="shared" si="0"/>
        <v>#DIV/0!</v>
      </c>
    </row>
    <row r="58" spans="4:6" x14ac:dyDescent="0.25">
      <c r="D58" s="6"/>
      <c r="F58" s="7" t="e">
        <f t="shared" si="0"/>
        <v>#DIV/0!</v>
      </c>
    </row>
    <row r="59" spans="4:6" x14ac:dyDescent="0.25">
      <c r="D59" s="6"/>
      <c r="F59" s="7" t="e">
        <f t="shared" si="0"/>
        <v>#DIV/0!</v>
      </c>
    </row>
    <row r="60" spans="4:6" x14ac:dyDescent="0.25">
      <c r="D60" s="6"/>
      <c r="F60" s="7" t="e">
        <f t="shared" si="0"/>
        <v>#DIV/0!</v>
      </c>
    </row>
    <row r="61" spans="4:6" x14ac:dyDescent="0.25">
      <c r="D61" s="6"/>
      <c r="F61" s="7" t="e">
        <f t="shared" si="0"/>
        <v>#DIV/0!</v>
      </c>
    </row>
    <row r="62" spans="4:6" x14ac:dyDescent="0.25">
      <c r="D62" s="6"/>
      <c r="F62" s="7" t="e">
        <f t="shared" si="0"/>
        <v>#DIV/0!</v>
      </c>
    </row>
    <row r="63" spans="4:6" x14ac:dyDescent="0.25">
      <c r="D63" s="6"/>
      <c r="F63" s="7" t="e">
        <f t="shared" si="0"/>
        <v>#DIV/0!</v>
      </c>
    </row>
    <row r="64" spans="4:6" x14ac:dyDescent="0.25">
      <c r="D64" s="6"/>
      <c r="F64" s="7" t="e">
        <f t="shared" si="0"/>
        <v>#DIV/0!</v>
      </c>
    </row>
    <row r="65" spans="4:6" x14ac:dyDescent="0.25">
      <c r="D65" s="6"/>
      <c r="F65" s="7" t="e">
        <f t="shared" si="0"/>
        <v>#DIV/0!</v>
      </c>
    </row>
    <row r="66" spans="4:6" x14ac:dyDescent="0.25">
      <c r="D66" s="6"/>
      <c r="F66" s="7" t="e">
        <f t="shared" si="0"/>
        <v>#DIV/0!</v>
      </c>
    </row>
    <row r="67" spans="4:6" x14ac:dyDescent="0.25">
      <c r="D67" s="6"/>
      <c r="F67" s="7" t="e">
        <f t="shared" si="0"/>
        <v>#DIV/0!</v>
      </c>
    </row>
    <row r="68" spans="4:6" x14ac:dyDescent="0.25">
      <c r="D68" s="6"/>
      <c r="F68" s="7" t="e">
        <f t="shared" si="0"/>
        <v>#DIV/0!</v>
      </c>
    </row>
    <row r="69" spans="4:6" x14ac:dyDescent="0.25">
      <c r="D69" s="6"/>
      <c r="F69" s="7" t="e">
        <f t="shared" si="0"/>
        <v>#DIV/0!</v>
      </c>
    </row>
    <row r="70" spans="4:6" x14ac:dyDescent="0.25">
      <c r="D70" s="6"/>
      <c r="F70" s="7" t="e">
        <f t="shared" ref="F70:F133" si="1">E70/E71-1</f>
        <v>#DIV/0!</v>
      </c>
    </row>
    <row r="71" spans="4:6" x14ac:dyDescent="0.25">
      <c r="D71" s="6"/>
      <c r="F71" s="7" t="e">
        <f t="shared" si="1"/>
        <v>#DIV/0!</v>
      </c>
    </row>
    <row r="72" spans="4:6" x14ac:dyDescent="0.25">
      <c r="D72" s="6"/>
      <c r="F72" s="7" t="e">
        <f t="shared" si="1"/>
        <v>#DIV/0!</v>
      </c>
    </row>
    <row r="73" spans="4:6" x14ac:dyDescent="0.25">
      <c r="D73" s="6"/>
      <c r="F73" s="7" t="e">
        <f t="shared" si="1"/>
        <v>#DIV/0!</v>
      </c>
    </row>
    <row r="74" spans="4:6" x14ac:dyDescent="0.25">
      <c r="D74" s="6"/>
      <c r="F74" s="7" t="e">
        <f t="shared" si="1"/>
        <v>#DIV/0!</v>
      </c>
    </row>
    <row r="75" spans="4:6" x14ac:dyDescent="0.25">
      <c r="D75" s="6"/>
      <c r="F75" s="7" t="e">
        <f t="shared" si="1"/>
        <v>#DIV/0!</v>
      </c>
    </row>
    <row r="76" spans="4:6" x14ac:dyDescent="0.25">
      <c r="D76" s="6"/>
      <c r="F76" s="7" t="e">
        <f t="shared" si="1"/>
        <v>#DIV/0!</v>
      </c>
    </row>
    <row r="77" spans="4:6" x14ac:dyDescent="0.25">
      <c r="D77" s="6"/>
      <c r="F77" s="7" t="e">
        <f t="shared" si="1"/>
        <v>#DIV/0!</v>
      </c>
    </row>
    <row r="78" spans="4:6" x14ac:dyDescent="0.25">
      <c r="D78" s="6"/>
      <c r="F78" s="7" t="e">
        <f t="shared" si="1"/>
        <v>#DIV/0!</v>
      </c>
    </row>
    <row r="79" spans="4:6" x14ac:dyDescent="0.25">
      <c r="D79" s="6"/>
      <c r="F79" s="7" t="e">
        <f t="shared" si="1"/>
        <v>#DIV/0!</v>
      </c>
    </row>
    <row r="80" spans="4:6" x14ac:dyDescent="0.25">
      <c r="D80" s="6"/>
      <c r="F80" s="7" t="e">
        <f t="shared" si="1"/>
        <v>#DIV/0!</v>
      </c>
    </row>
    <row r="81" spans="4:6" x14ac:dyDescent="0.25">
      <c r="D81" s="6"/>
      <c r="F81" s="7" t="e">
        <f t="shared" si="1"/>
        <v>#DIV/0!</v>
      </c>
    </row>
    <row r="82" spans="4:6" x14ac:dyDescent="0.25">
      <c r="D82" s="6"/>
      <c r="F82" s="7" t="e">
        <f t="shared" si="1"/>
        <v>#DIV/0!</v>
      </c>
    </row>
    <row r="83" spans="4:6" x14ac:dyDescent="0.25">
      <c r="D83" s="6"/>
      <c r="F83" s="7" t="e">
        <f t="shared" si="1"/>
        <v>#DIV/0!</v>
      </c>
    </row>
    <row r="84" spans="4:6" x14ac:dyDescent="0.25">
      <c r="D84" s="6"/>
      <c r="F84" s="7" t="e">
        <f t="shared" si="1"/>
        <v>#DIV/0!</v>
      </c>
    </row>
    <row r="85" spans="4:6" x14ac:dyDescent="0.25">
      <c r="D85" s="6"/>
      <c r="F85" s="7" t="e">
        <f t="shared" si="1"/>
        <v>#DIV/0!</v>
      </c>
    </row>
    <row r="86" spans="4:6" x14ac:dyDescent="0.25">
      <c r="D86" s="6"/>
      <c r="F86" s="7" t="e">
        <f t="shared" si="1"/>
        <v>#DIV/0!</v>
      </c>
    </row>
    <row r="87" spans="4:6" x14ac:dyDescent="0.25">
      <c r="D87" s="6"/>
      <c r="F87" s="7" t="e">
        <f t="shared" si="1"/>
        <v>#DIV/0!</v>
      </c>
    </row>
    <row r="88" spans="4:6" x14ac:dyDescent="0.25">
      <c r="D88" s="6"/>
      <c r="F88" s="7" t="e">
        <f t="shared" si="1"/>
        <v>#DIV/0!</v>
      </c>
    </row>
    <row r="89" spans="4:6" x14ac:dyDescent="0.25">
      <c r="D89" s="6"/>
      <c r="F89" s="7" t="e">
        <f t="shared" si="1"/>
        <v>#DIV/0!</v>
      </c>
    </row>
    <row r="90" spans="4:6" x14ac:dyDescent="0.25">
      <c r="D90" s="6"/>
      <c r="F90" s="7" t="e">
        <f t="shared" si="1"/>
        <v>#DIV/0!</v>
      </c>
    </row>
    <row r="91" spans="4:6" x14ac:dyDescent="0.25">
      <c r="D91" s="6"/>
      <c r="F91" s="7" t="e">
        <f t="shared" si="1"/>
        <v>#DIV/0!</v>
      </c>
    </row>
    <row r="92" spans="4:6" x14ac:dyDescent="0.25">
      <c r="D92" s="6"/>
      <c r="F92" s="7" t="e">
        <f t="shared" si="1"/>
        <v>#DIV/0!</v>
      </c>
    </row>
    <row r="93" spans="4:6" x14ac:dyDescent="0.25">
      <c r="D93" s="6"/>
      <c r="F93" s="7" t="e">
        <f t="shared" si="1"/>
        <v>#DIV/0!</v>
      </c>
    </row>
    <row r="94" spans="4:6" x14ac:dyDescent="0.25">
      <c r="D94" s="6"/>
      <c r="F94" s="7" t="e">
        <f t="shared" si="1"/>
        <v>#DIV/0!</v>
      </c>
    </row>
    <row r="95" spans="4:6" x14ac:dyDescent="0.25">
      <c r="D95" s="6"/>
      <c r="F95" s="7" t="e">
        <f t="shared" si="1"/>
        <v>#DIV/0!</v>
      </c>
    </row>
    <row r="96" spans="4:6" x14ac:dyDescent="0.25">
      <c r="D96" s="6"/>
      <c r="F96" s="7" t="e">
        <f t="shared" si="1"/>
        <v>#DIV/0!</v>
      </c>
    </row>
    <row r="97" spans="4:6" x14ac:dyDescent="0.25">
      <c r="D97" s="6"/>
      <c r="F97" s="7" t="e">
        <f t="shared" si="1"/>
        <v>#DIV/0!</v>
      </c>
    </row>
    <row r="98" spans="4:6" x14ac:dyDescent="0.25">
      <c r="D98" s="6"/>
      <c r="F98" s="7" t="e">
        <f t="shared" si="1"/>
        <v>#DIV/0!</v>
      </c>
    </row>
    <row r="99" spans="4:6" x14ac:dyDescent="0.25">
      <c r="D99" s="6"/>
      <c r="F99" s="7" t="e">
        <f t="shared" si="1"/>
        <v>#DIV/0!</v>
      </c>
    </row>
    <row r="100" spans="4:6" x14ac:dyDescent="0.25">
      <c r="D100" s="6"/>
      <c r="F100" s="7" t="e">
        <f t="shared" si="1"/>
        <v>#DIV/0!</v>
      </c>
    </row>
    <row r="101" spans="4:6" x14ac:dyDescent="0.25">
      <c r="D101" s="6"/>
      <c r="F101" s="7" t="e">
        <f t="shared" si="1"/>
        <v>#DIV/0!</v>
      </c>
    </row>
    <row r="102" spans="4:6" x14ac:dyDescent="0.25">
      <c r="D102" s="6"/>
      <c r="F102" s="7" t="e">
        <f t="shared" si="1"/>
        <v>#DIV/0!</v>
      </c>
    </row>
    <row r="103" spans="4:6" x14ac:dyDescent="0.25">
      <c r="D103" s="6"/>
      <c r="F103" s="7" t="e">
        <f t="shared" si="1"/>
        <v>#DIV/0!</v>
      </c>
    </row>
    <row r="104" spans="4:6" x14ac:dyDescent="0.25">
      <c r="D104" s="6"/>
      <c r="F104" s="7" t="e">
        <f t="shared" si="1"/>
        <v>#DIV/0!</v>
      </c>
    </row>
    <row r="105" spans="4:6" x14ac:dyDescent="0.25">
      <c r="D105" s="6"/>
      <c r="F105" s="7" t="e">
        <f t="shared" si="1"/>
        <v>#DIV/0!</v>
      </c>
    </row>
    <row r="106" spans="4:6" x14ac:dyDescent="0.25">
      <c r="D106" s="6"/>
      <c r="F106" s="7" t="e">
        <f t="shared" si="1"/>
        <v>#DIV/0!</v>
      </c>
    </row>
    <row r="107" spans="4:6" x14ac:dyDescent="0.25">
      <c r="D107" s="6"/>
      <c r="F107" s="7" t="e">
        <f t="shared" si="1"/>
        <v>#DIV/0!</v>
      </c>
    </row>
    <row r="108" spans="4:6" x14ac:dyDescent="0.25">
      <c r="D108" s="6"/>
      <c r="F108" s="7" t="e">
        <f t="shared" si="1"/>
        <v>#DIV/0!</v>
      </c>
    </row>
    <row r="109" spans="4:6" x14ac:dyDescent="0.25">
      <c r="D109" s="6"/>
      <c r="F109" s="7" t="e">
        <f t="shared" si="1"/>
        <v>#DIV/0!</v>
      </c>
    </row>
    <row r="110" spans="4:6" x14ac:dyDescent="0.25">
      <c r="D110" s="6"/>
      <c r="F110" s="7" t="e">
        <f t="shared" si="1"/>
        <v>#DIV/0!</v>
      </c>
    </row>
    <row r="111" spans="4:6" x14ac:dyDescent="0.25">
      <c r="D111" s="6"/>
      <c r="F111" s="7" t="e">
        <f t="shared" si="1"/>
        <v>#DIV/0!</v>
      </c>
    </row>
    <row r="112" spans="4:6" x14ac:dyDescent="0.25">
      <c r="D112" s="6"/>
      <c r="F112" s="7" t="e">
        <f t="shared" si="1"/>
        <v>#DIV/0!</v>
      </c>
    </row>
    <row r="113" spans="4:6" x14ac:dyDescent="0.25">
      <c r="D113" s="6"/>
      <c r="F113" s="7" t="e">
        <f t="shared" si="1"/>
        <v>#DIV/0!</v>
      </c>
    </row>
    <row r="114" spans="4:6" x14ac:dyDescent="0.25">
      <c r="D114" s="6"/>
      <c r="F114" s="7" t="e">
        <f t="shared" si="1"/>
        <v>#DIV/0!</v>
      </c>
    </row>
    <row r="115" spans="4:6" x14ac:dyDescent="0.25">
      <c r="D115" s="6"/>
      <c r="F115" s="7" t="e">
        <f t="shared" si="1"/>
        <v>#DIV/0!</v>
      </c>
    </row>
    <row r="116" spans="4:6" x14ac:dyDescent="0.25">
      <c r="D116" s="6"/>
      <c r="F116" s="7" t="e">
        <f t="shared" si="1"/>
        <v>#DIV/0!</v>
      </c>
    </row>
    <row r="117" spans="4:6" x14ac:dyDescent="0.25">
      <c r="D117" s="6"/>
      <c r="F117" s="7" t="e">
        <f t="shared" si="1"/>
        <v>#DIV/0!</v>
      </c>
    </row>
    <row r="118" spans="4:6" x14ac:dyDescent="0.25">
      <c r="D118" s="6"/>
      <c r="F118" s="7" t="e">
        <f t="shared" si="1"/>
        <v>#DIV/0!</v>
      </c>
    </row>
    <row r="119" spans="4:6" x14ac:dyDescent="0.25">
      <c r="D119" s="6"/>
      <c r="F119" s="7" t="e">
        <f t="shared" si="1"/>
        <v>#DIV/0!</v>
      </c>
    </row>
    <row r="120" spans="4:6" x14ac:dyDescent="0.25">
      <c r="D120" s="6"/>
      <c r="F120" s="7" t="e">
        <f t="shared" si="1"/>
        <v>#DIV/0!</v>
      </c>
    </row>
    <row r="121" spans="4:6" x14ac:dyDescent="0.25">
      <c r="D121" s="6"/>
      <c r="F121" s="7" t="e">
        <f t="shared" si="1"/>
        <v>#DIV/0!</v>
      </c>
    </row>
    <row r="122" spans="4:6" x14ac:dyDescent="0.25">
      <c r="D122" s="6"/>
      <c r="F122" s="7" t="e">
        <f t="shared" si="1"/>
        <v>#DIV/0!</v>
      </c>
    </row>
    <row r="123" spans="4:6" x14ac:dyDescent="0.25">
      <c r="D123" s="6"/>
      <c r="F123" s="7" t="e">
        <f t="shared" si="1"/>
        <v>#DIV/0!</v>
      </c>
    </row>
    <row r="124" spans="4:6" x14ac:dyDescent="0.25">
      <c r="D124" s="6"/>
      <c r="F124" s="7" t="e">
        <f t="shared" si="1"/>
        <v>#DIV/0!</v>
      </c>
    </row>
    <row r="125" spans="4:6" x14ac:dyDescent="0.25">
      <c r="D125" s="6"/>
      <c r="F125" s="7" t="e">
        <f t="shared" si="1"/>
        <v>#DIV/0!</v>
      </c>
    </row>
    <row r="126" spans="4:6" x14ac:dyDescent="0.25">
      <c r="D126" s="6"/>
      <c r="F126" s="7" t="e">
        <f t="shared" si="1"/>
        <v>#DIV/0!</v>
      </c>
    </row>
    <row r="127" spans="4:6" x14ac:dyDescent="0.25">
      <c r="D127" s="6"/>
      <c r="F127" s="7" t="e">
        <f t="shared" si="1"/>
        <v>#DIV/0!</v>
      </c>
    </row>
    <row r="128" spans="4:6" x14ac:dyDescent="0.25">
      <c r="D128" s="6"/>
      <c r="F128" s="7" t="e">
        <f t="shared" si="1"/>
        <v>#DIV/0!</v>
      </c>
    </row>
    <row r="129" spans="4:6" x14ac:dyDescent="0.25">
      <c r="D129" s="6"/>
      <c r="F129" s="7" t="e">
        <f t="shared" si="1"/>
        <v>#DIV/0!</v>
      </c>
    </row>
    <row r="130" spans="4:6" x14ac:dyDescent="0.25">
      <c r="D130" s="6"/>
      <c r="F130" s="7" t="e">
        <f t="shared" si="1"/>
        <v>#DIV/0!</v>
      </c>
    </row>
    <row r="131" spans="4:6" x14ac:dyDescent="0.25">
      <c r="D131" s="6"/>
      <c r="F131" s="7" t="e">
        <f t="shared" si="1"/>
        <v>#DIV/0!</v>
      </c>
    </row>
    <row r="132" spans="4:6" x14ac:dyDescent="0.25">
      <c r="D132" s="6"/>
      <c r="F132" s="7" t="e">
        <f t="shared" si="1"/>
        <v>#DIV/0!</v>
      </c>
    </row>
    <row r="133" spans="4:6" x14ac:dyDescent="0.25">
      <c r="D133" s="6"/>
      <c r="F133" s="7" t="e">
        <f t="shared" si="1"/>
        <v>#DIV/0!</v>
      </c>
    </row>
    <row r="134" spans="4:6" x14ac:dyDescent="0.25">
      <c r="D134" s="6"/>
      <c r="F134" s="7" t="e">
        <f t="shared" ref="F134:F197" si="2">E134/E135-1</f>
        <v>#DIV/0!</v>
      </c>
    </row>
    <row r="135" spans="4:6" x14ac:dyDescent="0.25">
      <c r="D135" s="6"/>
      <c r="F135" s="7" t="e">
        <f t="shared" si="2"/>
        <v>#DIV/0!</v>
      </c>
    </row>
    <row r="136" spans="4:6" x14ac:dyDescent="0.25">
      <c r="D136" s="6"/>
      <c r="F136" s="7" t="e">
        <f t="shared" si="2"/>
        <v>#DIV/0!</v>
      </c>
    </row>
    <row r="137" spans="4:6" x14ac:dyDescent="0.25">
      <c r="D137" s="6"/>
      <c r="F137" s="7" t="e">
        <f t="shared" si="2"/>
        <v>#DIV/0!</v>
      </c>
    </row>
    <row r="138" spans="4:6" x14ac:dyDescent="0.25">
      <c r="D138" s="6"/>
      <c r="F138" s="7" t="e">
        <f t="shared" si="2"/>
        <v>#DIV/0!</v>
      </c>
    </row>
    <row r="139" spans="4:6" x14ac:dyDescent="0.25">
      <c r="D139" s="6"/>
      <c r="F139" s="7" t="e">
        <f t="shared" si="2"/>
        <v>#DIV/0!</v>
      </c>
    </row>
    <row r="140" spans="4:6" x14ac:dyDescent="0.25">
      <c r="D140" s="6"/>
      <c r="F140" s="7" t="e">
        <f t="shared" si="2"/>
        <v>#DIV/0!</v>
      </c>
    </row>
    <row r="141" spans="4:6" x14ac:dyDescent="0.25">
      <c r="D141" s="6"/>
      <c r="F141" s="7" t="e">
        <f t="shared" si="2"/>
        <v>#DIV/0!</v>
      </c>
    </row>
    <row r="142" spans="4:6" x14ac:dyDescent="0.25">
      <c r="D142" s="6"/>
      <c r="F142" s="7" t="e">
        <f t="shared" si="2"/>
        <v>#DIV/0!</v>
      </c>
    </row>
    <row r="143" spans="4:6" x14ac:dyDescent="0.25">
      <c r="D143" s="6"/>
      <c r="F143" s="7" t="e">
        <f t="shared" si="2"/>
        <v>#DIV/0!</v>
      </c>
    </row>
    <row r="144" spans="4:6" x14ac:dyDescent="0.25">
      <c r="D144" s="6"/>
      <c r="F144" s="7" t="e">
        <f t="shared" si="2"/>
        <v>#DIV/0!</v>
      </c>
    </row>
    <row r="145" spans="4:6" x14ac:dyDescent="0.25">
      <c r="D145" s="6"/>
      <c r="F145" s="7" t="e">
        <f t="shared" si="2"/>
        <v>#DIV/0!</v>
      </c>
    </row>
    <row r="146" spans="4:6" x14ac:dyDescent="0.25">
      <c r="D146" s="6"/>
      <c r="F146" s="7" t="e">
        <f t="shared" si="2"/>
        <v>#DIV/0!</v>
      </c>
    </row>
    <row r="147" spans="4:6" x14ac:dyDescent="0.25">
      <c r="D147" s="6"/>
      <c r="F147" s="7" t="e">
        <f t="shared" si="2"/>
        <v>#DIV/0!</v>
      </c>
    </row>
    <row r="148" spans="4:6" x14ac:dyDescent="0.25">
      <c r="D148" s="6"/>
      <c r="F148" s="7" t="e">
        <f t="shared" si="2"/>
        <v>#DIV/0!</v>
      </c>
    </row>
    <row r="149" spans="4:6" x14ac:dyDescent="0.25">
      <c r="D149" s="6"/>
      <c r="F149" s="7" t="e">
        <f t="shared" si="2"/>
        <v>#DIV/0!</v>
      </c>
    </row>
    <row r="150" spans="4:6" x14ac:dyDescent="0.25">
      <c r="D150" s="6"/>
      <c r="F150" s="7" t="e">
        <f t="shared" si="2"/>
        <v>#DIV/0!</v>
      </c>
    </row>
    <row r="151" spans="4:6" x14ac:dyDescent="0.25">
      <c r="D151" s="6"/>
      <c r="F151" s="7" t="e">
        <f t="shared" si="2"/>
        <v>#DIV/0!</v>
      </c>
    </row>
    <row r="152" spans="4:6" x14ac:dyDescent="0.25">
      <c r="D152" s="6"/>
      <c r="F152" s="7" t="e">
        <f t="shared" si="2"/>
        <v>#DIV/0!</v>
      </c>
    </row>
    <row r="153" spans="4:6" x14ac:dyDescent="0.25">
      <c r="D153" s="6"/>
      <c r="F153" s="7" t="e">
        <f t="shared" si="2"/>
        <v>#DIV/0!</v>
      </c>
    </row>
    <row r="154" spans="4:6" x14ac:dyDescent="0.25">
      <c r="D154" s="6"/>
      <c r="F154" s="7" t="e">
        <f t="shared" si="2"/>
        <v>#DIV/0!</v>
      </c>
    </row>
    <row r="155" spans="4:6" x14ac:dyDescent="0.25">
      <c r="D155" s="6"/>
      <c r="F155" s="7" t="e">
        <f t="shared" si="2"/>
        <v>#DIV/0!</v>
      </c>
    </row>
    <row r="156" spans="4:6" x14ac:dyDescent="0.25">
      <c r="D156" s="6"/>
      <c r="F156" s="7" t="e">
        <f t="shared" si="2"/>
        <v>#DIV/0!</v>
      </c>
    </row>
    <row r="157" spans="4:6" x14ac:dyDescent="0.25">
      <c r="D157" s="6"/>
      <c r="F157" s="7" t="e">
        <f t="shared" si="2"/>
        <v>#DIV/0!</v>
      </c>
    </row>
    <row r="158" spans="4:6" x14ac:dyDescent="0.25">
      <c r="D158" s="6"/>
      <c r="F158" s="7" t="e">
        <f t="shared" si="2"/>
        <v>#DIV/0!</v>
      </c>
    </row>
    <row r="159" spans="4:6" x14ac:dyDescent="0.25">
      <c r="D159" s="6"/>
      <c r="F159" s="7" t="e">
        <f t="shared" si="2"/>
        <v>#DIV/0!</v>
      </c>
    </row>
    <row r="160" spans="4:6" x14ac:dyDescent="0.25">
      <c r="D160" s="6"/>
      <c r="F160" s="7" t="e">
        <f t="shared" si="2"/>
        <v>#DIV/0!</v>
      </c>
    </row>
    <row r="161" spans="4:6" x14ac:dyDescent="0.25">
      <c r="D161" s="6"/>
      <c r="F161" s="7" t="e">
        <f t="shared" si="2"/>
        <v>#DIV/0!</v>
      </c>
    </row>
    <row r="162" spans="4:6" x14ac:dyDescent="0.25">
      <c r="D162" s="6"/>
      <c r="F162" s="7" t="e">
        <f t="shared" si="2"/>
        <v>#DIV/0!</v>
      </c>
    </row>
    <row r="163" spans="4:6" x14ac:dyDescent="0.25">
      <c r="D163" s="6"/>
      <c r="F163" s="7" t="e">
        <f t="shared" si="2"/>
        <v>#DIV/0!</v>
      </c>
    </row>
    <row r="164" spans="4:6" x14ac:dyDescent="0.25">
      <c r="D164" s="6"/>
      <c r="F164" s="7" t="e">
        <f t="shared" si="2"/>
        <v>#DIV/0!</v>
      </c>
    </row>
    <row r="165" spans="4:6" x14ac:dyDescent="0.25">
      <c r="D165" s="6"/>
      <c r="F165" s="7" t="e">
        <f t="shared" si="2"/>
        <v>#DIV/0!</v>
      </c>
    </row>
    <row r="166" spans="4:6" x14ac:dyDescent="0.25">
      <c r="D166" s="6"/>
      <c r="F166" s="7" t="e">
        <f t="shared" si="2"/>
        <v>#DIV/0!</v>
      </c>
    </row>
    <row r="167" spans="4:6" x14ac:dyDescent="0.25">
      <c r="D167" s="6"/>
      <c r="F167" s="7" t="e">
        <f t="shared" si="2"/>
        <v>#DIV/0!</v>
      </c>
    </row>
    <row r="168" spans="4:6" x14ac:dyDescent="0.25">
      <c r="D168" s="6"/>
      <c r="F168" s="7" t="e">
        <f t="shared" si="2"/>
        <v>#DIV/0!</v>
      </c>
    </row>
    <row r="169" spans="4:6" x14ac:dyDescent="0.25">
      <c r="D169" s="6"/>
      <c r="F169" s="7" t="e">
        <f t="shared" si="2"/>
        <v>#DIV/0!</v>
      </c>
    </row>
    <row r="170" spans="4:6" x14ac:dyDescent="0.25">
      <c r="D170" s="6"/>
      <c r="F170" s="7" t="e">
        <f t="shared" si="2"/>
        <v>#DIV/0!</v>
      </c>
    </row>
    <row r="171" spans="4:6" x14ac:dyDescent="0.25">
      <c r="D171" s="6"/>
      <c r="F171" s="7" t="e">
        <f t="shared" si="2"/>
        <v>#DIV/0!</v>
      </c>
    </row>
    <row r="172" spans="4:6" x14ac:dyDescent="0.25">
      <c r="D172" s="6"/>
      <c r="F172" s="7" t="e">
        <f t="shared" si="2"/>
        <v>#DIV/0!</v>
      </c>
    </row>
    <row r="173" spans="4:6" x14ac:dyDescent="0.25">
      <c r="D173" s="6"/>
      <c r="F173" s="7" t="e">
        <f t="shared" si="2"/>
        <v>#DIV/0!</v>
      </c>
    </row>
    <row r="174" spans="4:6" x14ac:dyDescent="0.25">
      <c r="D174" s="6"/>
      <c r="F174" s="7" t="e">
        <f t="shared" si="2"/>
        <v>#DIV/0!</v>
      </c>
    </row>
    <row r="175" spans="4:6" x14ac:dyDescent="0.25">
      <c r="D175" s="6"/>
      <c r="F175" s="7" t="e">
        <f t="shared" si="2"/>
        <v>#DIV/0!</v>
      </c>
    </row>
    <row r="176" spans="4:6" x14ac:dyDescent="0.25">
      <c r="D176" s="6"/>
      <c r="F176" s="7" t="e">
        <f t="shared" si="2"/>
        <v>#DIV/0!</v>
      </c>
    </row>
    <row r="177" spans="4:6" x14ac:dyDescent="0.25">
      <c r="D177" s="6"/>
      <c r="F177" s="7" t="e">
        <f t="shared" si="2"/>
        <v>#DIV/0!</v>
      </c>
    </row>
    <row r="178" spans="4:6" x14ac:dyDescent="0.25">
      <c r="D178" s="6"/>
      <c r="F178" s="7" t="e">
        <f t="shared" si="2"/>
        <v>#DIV/0!</v>
      </c>
    </row>
    <row r="179" spans="4:6" x14ac:dyDescent="0.25">
      <c r="D179" s="6"/>
      <c r="F179" s="7" t="e">
        <f t="shared" si="2"/>
        <v>#DIV/0!</v>
      </c>
    </row>
    <row r="180" spans="4:6" x14ac:dyDescent="0.25">
      <c r="D180" s="6"/>
      <c r="F180" s="7" t="e">
        <f t="shared" si="2"/>
        <v>#DIV/0!</v>
      </c>
    </row>
    <row r="181" spans="4:6" x14ac:dyDescent="0.25">
      <c r="D181" s="6"/>
      <c r="F181" s="7" t="e">
        <f t="shared" si="2"/>
        <v>#DIV/0!</v>
      </c>
    </row>
    <row r="182" spans="4:6" x14ac:dyDescent="0.25">
      <c r="D182" s="6"/>
      <c r="F182" s="7" t="e">
        <f t="shared" si="2"/>
        <v>#DIV/0!</v>
      </c>
    </row>
    <row r="183" spans="4:6" x14ac:dyDescent="0.25">
      <c r="D183" s="6"/>
      <c r="F183" s="7" t="e">
        <f t="shared" si="2"/>
        <v>#DIV/0!</v>
      </c>
    </row>
    <row r="184" spans="4:6" x14ac:dyDescent="0.25">
      <c r="D184" s="6"/>
      <c r="F184" s="7" t="e">
        <f t="shared" si="2"/>
        <v>#DIV/0!</v>
      </c>
    </row>
    <row r="185" spans="4:6" x14ac:dyDescent="0.25">
      <c r="D185" s="6"/>
      <c r="F185" s="7" t="e">
        <f t="shared" si="2"/>
        <v>#DIV/0!</v>
      </c>
    </row>
    <row r="186" spans="4:6" x14ac:dyDescent="0.25">
      <c r="D186" s="6"/>
      <c r="F186" s="7" t="e">
        <f t="shared" si="2"/>
        <v>#DIV/0!</v>
      </c>
    </row>
    <row r="187" spans="4:6" x14ac:dyDescent="0.25">
      <c r="D187" s="6"/>
      <c r="F187" s="7" t="e">
        <f t="shared" si="2"/>
        <v>#DIV/0!</v>
      </c>
    </row>
    <row r="188" spans="4:6" x14ac:dyDescent="0.25">
      <c r="D188" s="6"/>
      <c r="F188" s="7" t="e">
        <f t="shared" si="2"/>
        <v>#DIV/0!</v>
      </c>
    </row>
    <row r="189" spans="4:6" x14ac:dyDescent="0.25">
      <c r="D189" s="6"/>
      <c r="F189" s="7" t="e">
        <f t="shared" si="2"/>
        <v>#DIV/0!</v>
      </c>
    </row>
    <row r="190" spans="4:6" x14ac:dyDescent="0.25">
      <c r="D190" s="6"/>
      <c r="F190" s="7" t="e">
        <f t="shared" si="2"/>
        <v>#DIV/0!</v>
      </c>
    </row>
    <row r="191" spans="4:6" x14ac:dyDescent="0.25">
      <c r="D191" s="6"/>
      <c r="F191" s="7" t="e">
        <f t="shared" si="2"/>
        <v>#DIV/0!</v>
      </c>
    </row>
    <row r="192" spans="4:6" x14ac:dyDescent="0.25">
      <c r="D192" s="6"/>
      <c r="F192" s="7" t="e">
        <f t="shared" si="2"/>
        <v>#DIV/0!</v>
      </c>
    </row>
    <row r="193" spans="4:6" x14ac:dyDescent="0.25">
      <c r="D193" s="6"/>
      <c r="F193" s="7" t="e">
        <f t="shared" si="2"/>
        <v>#DIV/0!</v>
      </c>
    </row>
    <row r="194" spans="4:6" x14ac:dyDescent="0.25">
      <c r="D194" s="6"/>
      <c r="F194" s="7" t="e">
        <f t="shared" si="2"/>
        <v>#DIV/0!</v>
      </c>
    </row>
    <row r="195" spans="4:6" x14ac:dyDescent="0.25">
      <c r="D195" s="6"/>
      <c r="F195" s="7" t="e">
        <f t="shared" si="2"/>
        <v>#DIV/0!</v>
      </c>
    </row>
    <row r="196" spans="4:6" x14ac:dyDescent="0.25">
      <c r="D196" s="6"/>
      <c r="F196" s="7" t="e">
        <f t="shared" si="2"/>
        <v>#DIV/0!</v>
      </c>
    </row>
    <row r="197" spans="4:6" x14ac:dyDescent="0.25">
      <c r="D197" s="6"/>
      <c r="F197" s="7" t="e">
        <f t="shared" si="2"/>
        <v>#DIV/0!</v>
      </c>
    </row>
    <row r="198" spans="4:6" x14ac:dyDescent="0.25">
      <c r="D198" s="6"/>
      <c r="F198" s="7" t="e">
        <f t="shared" ref="F198:F236" si="3">E198/E199-1</f>
        <v>#DIV/0!</v>
      </c>
    </row>
    <row r="199" spans="4:6" x14ac:dyDescent="0.25">
      <c r="D199" s="6"/>
      <c r="F199" s="7" t="e">
        <f t="shared" si="3"/>
        <v>#DIV/0!</v>
      </c>
    </row>
    <row r="200" spans="4:6" x14ac:dyDescent="0.25">
      <c r="D200" s="6"/>
      <c r="F200" s="7" t="e">
        <f t="shared" si="3"/>
        <v>#DIV/0!</v>
      </c>
    </row>
    <row r="201" spans="4:6" x14ac:dyDescent="0.25">
      <c r="D201" s="6"/>
      <c r="F201" s="7" t="e">
        <f t="shared" si="3"/>
        <v>#DIV/0!</v>
      </c>
    </row>
    <row r="202" spans="4:6" x14ac:dyDescent="0.25">
      <c r="D202" s="6"/>
      <c r="F202" s="7" t="e">
        <f t="shared" si="3"/>
        <v>#DIV/0!</v>
      </c>
    </row>
    <row r="203" spans="4:6" x14ac:dyDescent="0.25">
      <c r="D203" s="6"/>
      <c r="F203" s="7" t="e">
        <f t="shared" si="3"/>
        <v>#DIV/0!</v>
      </c>
    </row>
    <row r="204" spans="4:6" x14ac:dyDescent="0.25">
      <c r="D204" s="6"/>
      <c r="F204" s="7" t="e">
        <f t="shared" si="3"/>
        <v>#DIV/0!</v>
      </c>
    </row>
    <row r="205" spans="4:6" x14ac:dyDescent="0.25">
      <c r="D205" s="6"/>
      <c r="F205" s="7" t="e">
        <f t="shared" si="3"/>
        <v>#DIV/0!</v>
      </c>
    </row>
    <row r="206" spans="4:6" x14ac:dyDescent="0.25">
      <c r="D206" s="6"/>
      <c r="F206" s="7" t="e">
        <f t="shared" si="3"/>
        <v>#DIV/0!</v>
      </c>
    </row>
    <row r="207" spans="4:6" x14ac:dyDescent="0.25">
      <c r="D207" s="6"/>
      <c r="F207" s="7" t="e">
        <f t="shared" si="3"/>
        <v>#DIV/0!</v>
      </c>
    </row>
    <row r="208" spans="4:6" x14ac:dyDescent="0.25">
      <c r="D208" s="6"/>
      <c r="F208" s="7" t="e">
        <f t="shared" si="3"/>
        <v>#DIV/0!</v>
      </c>
    </row>
    <row r="209" spans="4:6" x14ac:dyDescent="0.25">
      <c r="D209" s="6"/>
      <c r="F209" s="7" t="e">
        <f t="shared" si="3"/>
        <v>#DIV/0!</v>
      </c>
    </row>
    <row r="210" spans="4:6" x14ac:dyDescent="0.25">
      <c r="D210" s="6"/>
      <c r="F210" s="7" t="e">
        <f t="shared" si="3"/>
        <v>#DIV/0!</v>
      </c>
    </row>
    <row r="211" spans="4:6" x14ac:dyDescent="0.25">
      <c r="D211" s="6"/>
      <c r="F211" s="7" t="e">
        <f t="shared" si="3"/>
        <v>#DIV/0!</v>
      </c>
    </row>
    <row r="212" spans="4:6" x14ac:dyDescent="0.25">
      <c r="D212" s="6"/>
      <c r="F212" s="7" t="e">
        <f t="shared" si="3"/>
        <v>#DIV/0!</v>
      </c>
    </row>
    <row r="213" spans="4:6" x14ac:dyDescent="0.25">
      <c r="D213" s="6"/>
      <c r="F213" s="7" t="e">
        <f t="shared" si="3"/>
        <v>#DIV/0!</v>
      </c>
    </row>
    <row r="214" spans="4:6" x14ac:dyDescent="0.25">
      <c r="D214" s="6"/>
      <c r="F214" s="7" t="e">
        <f t="shared" si="3"/>
        <v>#DIV/0!</v>
      </c>
    </row>
    <row r="215" spans="4:6" x14ac:dyDescent="0.25">
      <c r="D215" s="6"/>
      <c r="F215" s="7" t="e">
        <f t="shared" si="3"/>
        <v>#DIV/0!</v>
      </c>
    </row>
    <row r="216" spans="4:6" x14ac:dyDescent="0.25">
      <c r="D216" s="6"/>
      <c r="F216" s="7" t="e">
        <f t="shared" si="3"/>
        <v>#DIV/0!</v>
      </c>
    </row>
    <row r="217" spans="4:6" x14ac:dyDescent="0.25">
      <c r="D217" s="6"/>
      <c r="F217" s="7" t="e">
        <f t="shared" si="3"/>
        <v>#DIV/0!</v>
      </c>
    </row>
    <row r="218" spans="4:6" x14ac:dyDescent="0.25">
      <c r="D218" s="6"/>
      <c r="F218" s="7" t="e">
        <f t="shared" si="3"/>
        <v>#DIV/0!</v>
      </c>
    </row>
    <row r="219" spans="4:6" x14ac:dyDescent="0.25">
      <c r="D219" s="6"/>
      <c r="F219" s="7" t="e">
        <f t="shared" si="3"/>
        <v>#DIV/0!</v>
      </c>
    </row>
    <row r="220" spans="4:6" x14ac:dyDescent="0.25">
      <c r="D220" s="6"/>
      <c r="F220" s="7" t="e">
        <f t="shared" si="3"/>
        <v>#DIV/0!</v>
      </c>
    </row>
    <row r="221" spans="4:6" x14ac:dyDescent="0.25">
      <c r="D221" s="6"/>
      <c r="F221" s="7" t="e">
        <f t="shared" si="3"/>
        <v>#DIV/0!</v>
      </c>
    </row>
    <row r="222" spans="4:6" x14ac:dyDescent="0.25">
      <c r="D222" s="6"/>
      <c r="F222" s="7" t="e">
        <f t="shared" si="3"/>
        <v>#DIV/0!</v>
      </c>
    </row>
    <row r="223" spans="4:6" x14ac:dyDescent="0.25">
      <c r="D223" s="6"/>
      <c r="F223" s="7" t="e">
        <f t="shared" si="3"/>
        <v>#DIV/0!</v>
      </c>
    </row>
    <row r="224" spans="4:6" x14ac:dyDescent="0.25">
      <c r="D224" s="6"/>
      <c r="F224" s="7" t="e">
        <f t="shared" si="3"/>
        <v>#DIV/0!</v>
      </c>
    </row>
    <row r="225" spans="4:6" x14ac:dyDescent="0.25">
      <c r="D225" s="6"/>
      <c r="F225" s="7" t="e">
        <f t="shared" si="3"/>
        <v>#DIV/0!</v>
      </c>
    </row>
    <row r="226" spans="4:6" x14ac:dyDescent="0.25">
      <c r="D226" s="6"/>
      <c r="F226" s="7" t="e">
        <f t="shared" si="3"/>
        <v>#DIV/0!</v>
      </c>
    </row>
    <row r="227" spans="4:6" x14ac:dyDescent="0.25">
      <c r="D227" s="6"/>
      <c r="F227" s="7" t="e">
        <f t="shared" si="3"/>
        <v>#DIV/0!</v>
      </c>
    </row>
    <row r="228" spans="4:6" x14ac:dyDescent="0.25">
      <c r="D228" s="6"/>
      <c r="F228" s="7" t="e">
        <f t="shared" si="3"/>
        <v>#DIV/0!</v>
      </c>
    </row>
    <row r="229" spans="4:6" x14ac:dyDescent="0.25">
      <c r="D229" s="6"/>
      <c r="F229" s="7" t="e">
        <f t="shared" si="3"/>
        <v>#DIV/0!</v>
      </c>
    </row>
    <row r="230" spans="4:6" x14ac:dyDescent="0.25">
      <c r="D230" s="6"/>
      <c r="F230" s="7" t="e">
        <f t="shared" si="3"/>
        <v>#DIV/0!</v>
      </c>
    </row>
    <row r="231" spans="4:6" x14ac:dyDescent="0.25">
      <c r="D231" s="6"/>
      <c r="F231" s="7" t="e">
        <f t="shared" si="3"/>
        <v>#DIV/0!</v>
      </c>
    </row>
    <row r="232" spans="4:6" x14ac:dyDescent="0.25">
      <c r="D232" s="6"/>
      <c r="F232" s="7" t="e">
        <f t="shared" si="3"/>
        <v>#DIV/0!</v>
      </c>
    </row>
    <row r="233" spans="4:6" x14ac:dyDescent="0.25">
      <c r="D233" s="6"/>
      <c r="F233" s="7" t="e">
        <f t="shared" si="3"/>
        <v>#DIV/0!</v>
      </c>
    </row>
    <row r="234" spans="4:6" x14ac:dyDescent="0.25">
      <c r="D234" s="6"/>
      <c r="F234" s="7" t="e">
        <f t="shared" si="3"/>
        <v>#DIV/0!</v>
      </c>
    </row>
    <row r="235" spans="4:6" x14ac:dyDescent="0.25">
      <c r="D235" s="6"/>
      <c r="F235" s="7" t="e">
        <f t="shared" si="3"/>
        <v>#DIV/0!</v>
      </c>
    </row>
    <row r="236" spans="4:6" x14ac:dyDescent="0.25">
      <c r="D236" s="6"/>
      <c r="F236" s="7" t="e">
        <f t="shared" si="3"/>
        <v>#DIV/0!</v>
      </c>
    </row>
    <row r="237" spans="4:6" x14ac:dyDescent="0.25">
      <c r="D237" s="6"/>
      <c r="F237" s="7"/>
    </row>
    <row r="238" spans="4:6" x14ac:dyDescent="0.25">
      <c r="D238" s="6"/>
      <c r="F238" s="7"/>
    </row>
    <row r="239" spans="4:6" x14ac:dyDescent="0.25">
      <c r="D239" s="6"/>
      <c r="F239" s="7"/>
    </row>
    <row r="240" spans="4:6" x14ac:dyDescent="0.25">
      <c r="D240" s="6"/>
      <c r="F240" s="7"/>
    </row>
    <row r="241" spans="4:6" x14ac:dyDescent="0.25">
      <c r="D241" s="6"/>
      <c r="F241" s="7"/>
    </row>
    <row r="242" spans="4:6" x14ac:dyDescent="0.25">
      <c r="D242" s="6"/>
      <c r="F242" s="7"/>
    </row>
    <row r="243" spans="4:6" x14ac:dyDescent="0.25">
      <c r="D243" s="6"/>
      <c r="F243" s="7"/>
    </row>
    <row r="244" spans="4:6" x14ac:dyDescent="0.25">
      <c r="D244" s="6"/>
      <c r="F244" s="7"/>
    </row>
    <row r="245" spans="4:6" x14ac:dyDescent="0.25">
      <c r="D245" s="6"/>
      <c r="F245" s="7"/>
    </row>
    <row r="246" spans="4:6" x14ac:dyDescent="0.25">
      <c r="D246" s="6"/>
      <c r="F246" s="7"/>
    </row>
    <row r="247" spans="4:6" x14ac:dyDescent="0.25">
      <c r="D24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AE7DC8E1B4D4FB3F4E1BCD345C412" ma:contentTypeVersion="13" ma:contentTypeDescription="Create a new document." ma:contentTypeScope="" ma:versionID="f9b5d812c84fe5f30c228c5c50c1e198">
  <xsd:schema xmlns:xsd="http://www.w3.org/2001/XMLSchema" xmlns:xs="http://www.w3.org/2001/XMLSchema" xmlns:p="http://schemas.microsoft.com/office/2006/metadata/properties" xmlns:ns3="842b8ea2-d3a3-47bd-a2e1-db9db0c859ce" xmlns:ns4="081f4bf6-ba88-4b67-a879-00c2ff5e3b73" targetNamespace="http://schemas.microsoft.com/office/2006/metadata/properties" ma:root="true" ma:fieldsID="62ed02924954adaf309553bd092bbc30" ns3:_="" ns4:_="">
    <xsd:import namespace="842b8ea2-d3a3-47bd-a2e1-db9db0c859ce"/>
    <xsd:import namespace="081f4bf6-ba88-4b67-a879-00c2ff5e3b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b8ea2-d3a3-47bd-a2e1-db9db0c85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f4bf6-ba88-4b67-a879-00c2ff5e3b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0CD5D1-D30A-4C82-86A6-36CCFC7404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3D6837-3BD8-41DB-ABE7-A678E03FCD9D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81f4bf6-ba88-4b67-a879-00c2ff5e3b73"/>
    <ds:schemaRef ds:uri="http://purl.org/dc/elements/1.1/"/>
    <ds:schemaRef ds:uri="http://schemas.microsoft.com/office/2006/metadata/properties"/>
    <ds:schemaRef ds:uri="http://schemas.microsoft.com/office/infopath/2007/PartnerControls"/>
    <ds:schemaRef ds:uri="842b8ea2-d3a3-47bd-a2e1-db9db0c859c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0EBB7B-FE4D-4785-8A3D-06786C3C6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2b8ea2-d3a3-47bd-a2e1-db9db0c859ce"/>
    <ds:schemaRef ds:uri="081f4bf6-ba88-4b67-a879-00c2ff5e3b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Anderson</dc:creator>
  <cp:keywords/>
  <dc:description/>
  <cp:lastModifiedBy>Erin McDevitt</cp:lastModifiedBy>
  <cp:revision/>
  <dcterms:created xsi:type="dcterms:W3CDTF">2022-07-18T15:08:08Z</dcterms:created>
  <dcterms:modified xsi:type="dcterms:W3CDTF">2023-09-22T15:17:28Z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0x010100AF1AE7DC8E1B4D4FB3F4E1BCD345C412</vt:lpwstr>
  </property>
</Properties>
</file>