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<sst xmlns="http://schemas.openxmlformats.org/spreadsheetml/2006/main" count="25" uniqueCount="13">
  <si>
    <t>Congruent</t>
  </si>
  <si>
    <t>Incongruent</t>
  </si>
  <si>
    <t>D (SD of Difference)</t>
  </si>
  <si>
    <t>Squared Deviations from the Mean</t>
  </si>
  <si>
    <t>Variance</t>
  </si>
  <si>
    <t>Average of Differences</t>
  </si>
  <si>
    <t>Mean:</t>
  </si>
  <si>
    <t>Point estimate:</t>
  </si>
  <si>
    <t>S (SD of Differences)</t>
  </si>
  <si>
    <t>Range</t>
  </si>
  <si>
    <t>t-Statistic</t>
  </si>
  <si>
    <t>t-critical value +/-</t>
  </si>
  <si>
    <t>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</si>
</sst>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12.079</v>
      </c>
      <c r="B2" s="1">
        <v>19.278</v>
      </c>
      <c r="C2">
        <f t="shared" ref="C2:C25" si="1">A2-B2</f>
        <v>-7.199</v>
      </c>
      <c r="D2">
        <f>(C2-(-7.96))^2</f>
        <v>0.579121</v>
      </c>
      <c r="E2">
        <f>sum(D2:D25)/23</f>
        <v>23.66622279</v>
      </c>
      <c r="F2" s="1" t="s">
        <v>5</v>
      </c>
    </row>
    <row r="3">
      <c r="A3" s="1">
        <v>16.791</v>
      </c>
      <c r="B3" s="1">
        <v>18.741</v>
      </c>
      <c r="C3">
        <f t="shared" si="1"/>
        <v>-1.95</v>
      </c>
      <c r="D3">
        <f t="shared" ref="D3:D25" si="2">(C3-(-7.964791667))^2</f>
        <v>36.1777188</v>
      </c>
      <c r="E3">
        <f>sqrt(E2)</f>
        <v>4.864794218</v>
      </c>
      <c r="F3">
        <f>average(C2:C25)</f>
        <v>-7.964791667</v>
      </c>
    </row>
    <row r="4">
      <c r="A4" s="1">
        <v>9.564</v>
      </c>
      <c r="B4" s="1">
        <v>21.214</v>
      </c>
      <c r="C4">
        <f t="shared" si="1"/>
        <v>-11.65</v>
      </c>
      <c r="D4">
        <f t="shared" si="2"/>
        <v>13.58076046</v>
      </c>
    </row>
    <row r="5">
      <c r="A5" s="1">
        <v>8.63</v>
      </c>
      <c r="B5" s="1">
        <v>15.687</v>
      </c>
      <c r="C5">
        <f t="shared" si="1"/>
        <v>-7.057</v>
      </c>
      <c r="D5">
        <f t="shared" si="2"/>
        <v>0.8240857107</v>
      </c>
    </row>
    <row r="6">
      <c r="A6" s="1">
        <v>14.669</v>
      </c>
      <c r="B6" s="1">
        <v>22.803</v>
      </c>
      <c r="C6">
        <f t="shared" si="1"/>
        <v>-8.134</v>
      </c>
      <c r="D6">
        <f t="shared" si="2"/>
        <v>0.02863145996</v>
      </c>
    </row>
    <row r="7">
      <c r="A7" s="1">
        <v>12.238</v>
      </c>
      <c r="B7" s="1">
        <v>20.878</v>
      </c>
      <c r="C7">
        <f t="shared" si="1"/>
        <v>-8.64</v>
      </c>
      <c r="D7">
        <f t="shared" si="2"/>
        <v>0.455906293</v>
      </c>
    </row>
    <row r="8">
      <c r="A8" s="1">
        <v>14.692</v>
      </c>
      <c r="B8" s="1">
        <v>24.572</v>
      </c>
      <c r="C8">
        <f t="shared" si="1"/>
        <v>-9.88</v>
      </c>
      <c r="D8">
        <f t="shared" si="2"/>
        <v>3.668022959</v>
      </c>
    </row>
    <row r="9">
      <c r="A9" s="1">
        <v>8.987</v>
      </c>
      <c r="B9" s="1">
        <v>17.394</v>
      </c>
      <c r="C9">
        <f t="shared" si="1"/>
        <v>-8.407</v>
      </c>
      <c r="D9">
        <f t="shared" si="2"/>
        <v>0.1955482098</v>
      </c>
    </row>
    <row r="10">
      <c r="A10" s="1">
        <v>9.401</v>
      </c>
      <c r="B10" s="1">
        <v>20.762</v>
      </c>
      <c r="C10">
        <f t="shared" si="1"/>
        <v>-11.361</v>
      </c>
      <c r="D10">
        <f t="shared" si="2"/>
        <v>11.53423104</v>
      </c>
    </row>
    <row r="11">
      <c r="A11" s="1">
        <v>14.48</v>
      </c>
      <c r="B11" s="1">
        <v>26.282</v>
      </c>
      <c r="C11">
        <f t="shared" si="1"/>
        <v>-11.802</v>
      </c>
      <c r="D11">
        <f t="shared" si="2"/>
        <v>14.72416779</v>
      </c>
    </row>
    <row r="12">
      <c r="A12" s="1">
        <v>22.328</v>
      </c>
      <c r="B12" s="1">
        <v>24.524</v>
      </c>
      <c r="C12">
        <f t="shared" si="1"/>
        <v>-2.196</v>
      </c>
      <c r="D12">
        <f t="shared" si="2"/>
        <v>33.2789573</v>
      </c>
    </row>
    <row r="13">
      <c r="A13" s="1">
        <v>15.298</v>
      </c>
      <c r="B13" s="1">
        <v>18.644</v>
      </c>
      <c r="C13">
        <f t="shared" si="1"/>
        <v>-3.346</v>
      </c>
      <c r="D13">
        <f t="shared" si="2"/>
        <v>21.33323646</v>
      </c>
    </row>
    <row r="14">
      <c r="A14" s="1">
        <v>15.073</v>
      </c>
      <c r="B14" s="1">
        <v>17.51</v>
      </c>
      <c r="C14">
        <f t="shared" si="1"/>
        <v>-2.437</v>
      </c>
      <c r="D14">
        <f t="shared" si="2"/>
        <v>30.55648071</v>
      </c>
    </row>
    <row r="15">
      <c r="A15" s="1">
        <v>16.929</v>
      </c>
      <c r="B15" s="1">
        <v>20.33</v>
      </c>
      <c r="C15">
        <f t="shared" si="1"/>
        <v>-3.401</v>
      </c>
      <c r="D15">
        <f t="shared" si="2"/>
        <v>20.82819438</v>
      </c>
    </row>
    <row r="16">
      <c r="A16" s="1">
        <v>18.2</v>
      </c>
      <c r="B16" s="1">
        <v>35.255</v>
      </c>
      <c r="C16">
        <f t="shared" si="1"/>
        <v>-17.055</v>
      </c>
      <c r="D16">
        <f t="shared" si="2"/>
        <v>82.63188754</v>
      </c>
    </row>
    <row r="17">
      <c r="A17" s="1">
        <v>12.13</v>
      </c>
      <c r="B17" s="1">
        <v>22.158</v>
      </c>
      <c r="C17">
        <f t="shared" si="1"/>
        <v>-10.028</v>
      </c>
      <c r="D17">
        <f t="shared" si="2"/>
        <v>4.256828625</v>
      </c>
    </row>
    <row r="18">
      <c r="A18" s="1">
        <v>18.495</v>
      </c>
      <c r="B18" s="1">
        <v>25.139</v>
      </c>
      <c r="C18">
        <f t="shared" si="1"/>
        <v>-6.644</v>
      </c>
      <c r="D18">
        <f t="shared" si="2"/>
        <v>1.744490628</v>
      </c>
    </row>
    <row r="19">
      <c r="A19" s="1">
        <v>10.639</v>
      </c>
      <c r="B19" s="1">
        <v>20.429</v>
      </c>
      <c r="C19">
        <f t="shared" si="1"/>
        <v>-9.79</v>
      </c>
      <c r="D19">
        <f t="shared" si="2"/>
        <v>3.331385459</v>
      </c>
    </row>
    <row r="20">
      <c r="A20" s="1">
        <v>11.344</v>
      </c>
      <c r="B20" s="1">
        <v>17.425</v>
      </c>
      <c r="C20">
        <f t="shared" si="1"/>
        <v>-6.081</v>
      </c>
      <c r="D20">
        <f t="shared" si="2"/>
        <v>3.548671045</v>
      </c>
    </row>
    <row r="21">
      <c r="A21" s="1">
        <v>12.369</v>
      </c>
      <c r="B21" s="1">
        <v>34.288</v>
      </c>
      <c r="C21">
        <f t="shared" si="1"/>
        <v>-21.919</v>
      </c>
      <c r="D21">
        <f t="shared" si="2"/>
        <v>194.7199302</v>
      </c>
    </row>
    <row r="22">
      <c r="A22" s="1">
        <v>12.944</v>
      </c>
      <c r="B22" s="1">
        <v>23.894</v>
      </c>
      <c r="C22">
        <f t="shared" si="1"/>
        <v>-10.95</v>
      </c>
      <c r="D22">
        <f t="shared" si="2"/>
        <v>8.911468791</v>
      </c>
    </row>
    <row r="23">
      <c r="A23" s="1">
        <v>14.233</v>
      </c>
      <c r="B23" s="1">
        <v>17.96</v>
      </c>
      <c r="C23">
        <f t="shared" si="1"/>
        <v>-3.727</v>
      </c>
      <c r="D23">
        <f t="shared" si="2"/>
        <v>17.95887821</v>
      </c>
    </row>
    <row r="24">
      <c r="A24" s="1">
        <v>19.71</v>
      </c>
      <c r="B24" s="1">
        <v>22.058</v>
      </c>
      <c r="C24">
        <f t="shared" si="1"/>
        <v>-2.348</v>
      </c>
      <c r="D24">
        <f t="shared" si="2"/>
        <v>31.54834863</v>
      </c>
    </row>
    <row r="25">
      <c r="A25" s="1">
        <v>16.004</v>
      </c>
      <c r="B25" s="1">
        <v>21.157</v>
      </c>
      <c r="C25">
        <f t="shared" si="1"/>
        <v>-5.153</v>
      </c>
      <c r="D25">
        <f t="shared" si="2"/>
        <v>7.906172379</v>
      </c>
    </row>
    <row r="27">
      <c r="A27" s="1" t="s">
        <v>6</v>
      </c>
      <c r="C27" s="1" t="s">
        <v>7</v>
      </c>
    </row>
    <row r="28">
      <c r="A28">
        <f t="shared" ref="A28:B28" si="3">Average(A2:A25)</f>
        <v>14.051125</v>
      </c>
      <c r="B28">
        <f t="shared" si="3"/>
        <v>22.01591667</v>
      </c>
      <c r="C28">
        <f>A28-B28</f>
        <v>-7.964791667</v>
      </c>
    </row>
    <row r="29">
      <c r="A29" s="1" t="s">
        <v>8</v>
      </c>
    </row>
    <row r="30">
      <c r="A30">
        <f>E3</f>
        <v>4.864794218</v>
      </c>
    </row>
    <row r="31">
      <c r="A31" s="1" t="s">
        <v>9</v>
      </c>
      <c r="B31" s="1"/>
    </row>
    <row r="32">
      <c r="A32">
        <f>22.328 - 8.2</f>
        <v>14.128</v>
      </c>
      <c r="B32">
        <f>35.255-15.687</f>
        <v>19.568</v>
      </c>
    </row>
    <row r="33">
      <c r="A33" s="1" t="s">
        <v>10</v>
      </c>
    </row>
    <row r="34">
      <c r="A34">
        <f>-7.965/(4.865/sqrt(24))</f>
        <v>-8.020631367</v>
      </c>
    </row>
    <row r="35">
      <c r="A35" s="1" t="s">
        <v>11</v>
      </c>
    </row>
    <row r="36">
      <c r="A36" s="1">
        <v>2.064</v>
      </c>
      <c r="C36" s="1"/>
    </row>
    <row r="37">
      <c r="A37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12.079</v>
      </c>
      <c r="B2" s="1">
        <v>19.278</v>
      </c>
      <c r="C2">
        <f t="shared" ref="C2:C25" si="1">A2-B2</f>
        <v>-7.199</v>
      </c>
      <c r="D2">
        <f>(C2-(-7.96))^2</f>
        <v>0.579121</v>
      </c>
      <c r="E2">
        <f>sum(D2:D25)/23</f>
        <v>23.66622279</v>
      </c>
      <c r="F2" s="1" t="s">
        <v>5</v>
      </c>
    </row>
    <row r="3">
      <c r="A3" s="1">
        <v>16.791</v>
      </c>
      <c r="B3" s="1">
        <v>18.741</v>
      </c>
      <c r="C3">
        <f t="shared" si="1"/>
        <v>-1.95</v>
      </c>
      <c r="D3">
        <f t="shared" ref="D3:D25" si="2">(C3-(-7.964791667))^2</f>
        <v>36.1777188</v>
      </c>
      <c r="E3">
        <f>sqrt(E2)</f>
        <v>4.864794218</v>
      </c>
      <c r="F3">
        <f>average(C2:C25)</f>
        <v>-7.964791667</v>
      </c>
    </row>
    <row r="4">
      <c r="A4" s="1">
        <v>9.564</v>
      </c>
      <c r="B4" s="1">
        <v>21.214</v>
      </c>
      <c r="C4">
        <f t="shared" si="1"/>
        <v>-11.65</v>
      </c>
      <c r="D4">
        <f t="shared" si="2"/>
        <v>13.58076046</v>
      </c>
    </row>
    <row r="5">
      <c r="A5" s="1">
        <v>8.63</v>
      </c>
      <c r="B5" s="1">
        <v>15.687</v>
      </c>
      <c r="C5">
        <f t="shared" si="1"/>
        <v>-7.057</v>
      </c>
      <c r="D5">
        <f t="shared" si="2"/>
        <v>0.8240857107</v>
      </c>
    </row>
    <row r="6">
      <c r="A6" s="1">
        <v>14.669</v>
      </c>
      <c r="B6" s="1">
        <v>22.803</v>
      </c>
      <c r="C6">
        <f t="shared" si="1"/>
        <v>-8.134</v>
      </c>
      <c r="D6">
        <f t="shared" si="2"/>
        <v>0.02863145996</v>
      </c>
    </row>
    <row r="7">
      <c r="A7" s="1">
        <v>12.238</v>
      </c>
      <c r="B7" s="1">
        <v>20.878</v>
      </c>
      <c r="C7">
        <f t="shared" si="1"/>
        <v>-8.64</v>
      </c>
      <c r="D7">
        <f t="shared" si="2"/>
        <v>0.455906293</v>
      </c>
    </row>
    <row r="8">
      <c r="A8" s="1">
        <v>14.692</v>
      </c>
      <c r="B8" s="1">
        <v>24.572</v>
      </c>
      <c r="C8">
        <f t="shared" si="1"/>
        <v>-9.88</v>
      </c>
      <c r="D8">
        <f t="shared" si="2"/>
        <v>3.668022959</v>
      </c>
    </row>
    <row r="9">
      <c r="A9" s="1">
        <v>8.987</v>
      </c>
      <c r="B9" s="1">
        <v>17.394</v>
      </c>
      <c r="C9">
        <f t="shared" si="1"/>
        <v>-8.407</v>
      </c>
      <c r="D9">
        <f t="shared" si="2"/>
        <v>0.1955482098</v>
      </c>
    </row>
    <row r="10">
      <c r="A10" s="1">
        <v>9.401</v>
      </c>
      <c r="B10" s="1">
        <v>20.762</v>
      </c>
      <c r="C10">
        <f t="shared" si="1"/>
        <v>-11.361</v>
      </c>
      <c r="D10">
        <f t="shared" si="2"/>
        <v>11.53423104</v>
      </c>
    </row>
    <row r="11">
      <c r="A11" s="1">
        <v>14.48</v>
      </c>
      <c r="B11" s="1">
        <v>26.282</v>
      </c>
      <c r="C11">
        <f t="shared" si="1"/>
        <v>-11.802</v>
      </c>
      <c r="D11">
        <f t="shared" si="2"/>
        <v>14.72416779</v>
      </c>
    </row>
    <row r="12">
      <c r="A12" s="1">
        <v>22.328</v>
      </c>
      <c r="B12" s="1">
        <v>24.524</v>
      </c>
      <c r="C12">
        <f t="shared" si="1"/>
        <v>-2.196</v>
      </c>
      <c r="D12">
        <f t="shared" si="2"/>
        <v>33.2789573</v>
      </c>
    </row>
    <row r="13">
      <c r="A13" s="1">
        <v>15.298</v>
      </c>
      <c r="B13" s="1">
        <v>18.644</v>
      </c>
      <c r="C13">
        <f t="shared" si="1"/>
        <v>-3.346</v>
      </c>
      <c r="D13">
        <f t="shared" si="2"/>
        <v>21.33323646</v>
      </c>
    </row>
    <row r="14">
      <c r="A14" s="1">
        <v>15.073</v>
      </c>
      <c r="B14" s="1">
        <v>17.51</v>
      </c>
      <c r="C14">
        <f t="shared" si="1"/>
        <v>-2.437</v>
      </c>
      <c r="D14">
        <f t="shared" si="2"/>
        <v>30.55648071</v>
      </c>
    </row>
    <row r="15">
      <c r="A15" s="1">
        <v>16.929</v>
      </c>
      <c r="B15" s="1">
        <v>20.33</v>
      </c>
      <c r="C15">
        <f t="shared" si="1"/>
        <v>-3.401</v>
      </c>
      <c r="D15">
        <f t="shared" si="2"/>
        <v>20.82819438</v>
      </c>
    </row>
    <row r="16">
      <c r="A16" s="1">
        <v>18.2</v>
      </c>
      <c r="B16" s="1">
        <v>35.255</v>
      </c>
      <c r="C16">
        <f t="shared" si="1"/>
        <v>-17.055</v>
      </c>
      <c r="D16">
        <f t="shared" si="2"/>
        <v>82.63188754</v>
      </c>
    </row>
    <row r="17">
      <c r="A17" s="1">
        <v>12.13</v>
      </c>
      <c r="B17" s="1">
        <v>22.158</v>
      </c>
      <c r="C17">
        <f t="shared" si="1"/>
        <v>-10.028</v>
      </c>
      <c r="D17">
        <f t="shared" si="2"/>
        <v>4.256828625</v>
      </c>
    </row>
    <row r="18">
      <c r="A18" s="1">
        <v>18.495</v>
      </c>
      <c r="B18" s="1">
        <v>25.139</v>
      </c>
      <c r="C18">
        <f t="shared" si="1"/>
        <v>-6.644</v>
      </c>
      <c r="D18">
        <f t="shared" si="2"/>
        <v>1.744490628</v>
      </c>
    </row>
    <row r="19">
      <c r="A19" s="1">
        <v>10.639</v>
      </c>
      <c r="B19" s="1">
        <v>20.429</v>
      </c>
      <c r="C19">
        <f t="shared" si="1"/>
        <v>-9.79</v>
      </c>
      <c r="D19">
        <f t="shared" si="2"/>
        <v>3.331385459</v>
      </c>
    </row>
    <row r="20">
      <c r="A20" s="1">
        <v>11.344</v>
      </c>
      <c r="B20" s="1">
        <v>17.425</v>
      </c>
      <c r="C20">
        <f t="shared" si="1"/>
        <v>-6.081</v>
      </c>
      <c r="D20">
        <f t="shared" si="2"/>
        <v>3.548671045</v>
      </c>
    </row>
    <row r="21">
      <c r="A21" s="1">
        <v>12.369</v>
      </c>
      <c r="B21" s="1">
        <v>34.288</v>
      </c>
      <c r="C21">
        <f t="shared" si="1"/>
        <v>-21.919</v>
      </c>
      <c r="D21">
        <f t="shared" si="2"/>
        <v>194.7199302</v>
      </c>
    </row>
    <row r="22">
      <c r="A22" s="1">
        <v>12.944</v>
      </c>
      <c r="B22" s="1">
        <v>23.894</v>
      </c>
      <c r="C22">
        <f t="shared" si="1"/>
        <v>-10.95</v>
      </c>
      <c r="D22">
        <f t="shared" si="2"/>
        <v>8.911468791</v>
      </c>
    </row>
    <row r="23">
      <c r="A23" s="1">
        <v>14.233</v>
      </c>
      <c r="B23" s="1">
        <v>17.96</v>
      </c>
      <c r="C23">
        <f t="shared" si="1"/>
        <v>-3.727</v>
      </c>
      <c r="D23">
        <f t="shared" si="2"/>
        <v>17.95887821</v>
      </c>
    </row>
    <row r="24">
      <c r="A24" s="1">
        <v>19.71</v>
      </c>
      <c r="B24" s="1">
        <v>22.058</v>
      </c>
      <c r="C24">
        <f t="shared" si="1"/>
        <v>-2.348</v>
      </c>
      <c r="D24">
        <f t="shared" si="2"/>
        <v>31.54834863</v>
      </c>
    </row>
    <row r="25">
      <c r="A25" s="1">
        <v>16.004</v>
      </c>
      <c r="B25" s="1">
        <v>21.157</v>
      </c>
      <c r="C25">
        <f t="shared" si="1"/>
        <v>-5.153</v>
      </c>
      <c r="D25">
        <f t="shared" si="2"/>
        <v>7.906172379</v>
      </c>
    </row>
    <row r="27">
      <c r="A27" s="1" t="s">
        <v>6</v>
      </c>
      <c r="C27" s="1" t="s">
        <v>7</v>
      </c>
    </row>
    <row r="28">
      <c r="A28">
        <f t="shared" ref="A28:B28" si="3">Average(A2:A25)</f>
        <v>14.051125</v>
      </c>
      <c r="B28">
        <f t="shared" si="3"/>
        <v>22.01591667</v>
      </c>
      <c r="C28">
        <f>A28-B28</f>
        <v>-7.964791667</v>
      </c>
    </row>
    <row r="29">
      <c r="A29" s="1" t="s">
        <v>8</v>
      </c>
    </row>
    <row r="30">
      <c r="A30">
        <f>E3</f>
        <v>4.864794218</v>
      </c>
    </row>
    <row r="31">
      <c r="A31" s="1" t="s">
        <v>9</v>
      </c>
      <c r="B31" s="1"/>
    </row>
    <row r="32">
      <c r="A32">
        <f>22.328 - 8.2</f>
        <v>14.128</v>
      </c>
      <c r="B32">
        <f>35.255-15.687</f>
        <v>19.568</v>
      </c>
    </row>
    <row r="33">
      <c r="A33" s="1" t="s">
        <v>10</v>
      </c>
    </row>
    <row r="34">
      <c r="A34">
        <f>-7.965/(4.865/sqrt(24))</f>
        <v>-8.020631367</v>
      </c>
    </row>
    <row r="35">
      <c r="A35" s="1" t="s">
        <v>11</v>
      </c>
    </row>
    <row r="36">
      <c r="A36" s="1">
        <v>2.064</v>
      </c>
      <c r="C36" s="1"/>
    </row>
    <row r="37">
      <c r="A37" s="1" t="s">
        <v>12</v>
      </c>
    </row>
  </sheetData>
  <drawing r:id="rId1"/>
</worksheet>
</file>