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ura4-my.sharepoint.com/personal/italo_campos_grupomoura_com/Documents/PROJETOS/2023/ASSUNTOSDIVERSOS/MOURATECH/"/>
    </mc:Choice>
  </mc:AlternateContent>
  <xr:revisionPtr revIDLastSave="0" documentId="8_{0A10B044-271F-42D4-8F8F-7051803CE435}" xr6:coauthVersionLast="47" xr6:coauthVersionMax="47" xr10:uidLastSave="{00000000-0000-0000-0000-000000000000}"/>
  <bookViews>
    <workbookView xWindow="-28920" yWindow="-120" windowWidth="29040" windowHeight="16440" activeTab="1" xr2:uid="{E798F4AE-5E53-4C82-B378-0BE71B1EBABA}"/>
  </bookViews>
  <sheets>
    <sheet name="GERAL" sheetId="1" r:id="rId1"/>
    <sheet name="ESPECÍFICO" sheetId="3" r:id="rId2"/>
  </sheets>
  <externalReferences>
    <externalReference r:id="rId3"/>
  </externalReferences>
  <definedNames>
    <definedName name="_xlnm._FilterDatabase" localSheetId="1" hidden="1">ESPECÍFICO!$B$2:$J$47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3" l="1"/>
  <c r="E14" i="3"/>
  <c r="E15" i="3"/>
  <c r="E16" i="3"/>
  <c r="E17" i="3"/>
  <c r="E18" i="3"/>
  <c r="F18" i="3" s="1"/>
  <c r="E19" i="3"/>
  <c r="F19" i="3" s="1"/>
  <c r="E20" i="3"/>
  <c r="E21" i="3"/>
  <c r="E22" i="3"/>
  <c r="E23" i="3"/>
  <c r="E24" i="3"/>
  <c r="E25" i="3"/>
  <c r="E26" i="3"/>
  <c r="F26" i="3" s="1"/>
  <c r="E27" i="3"/>
  <c r="F27" i="3" s="1"/>
  <c r="E28" i="3"/>
  <c r="E29" i="3"/>
  <c r="E30" i="3"/>
  <c r="E31" i="3"/>
  <c r="E32" i="3"/>
  <c r="E33" i="3"/>
  <c r="E34" i="3"/>
  <c r="F34" i="3" s="1"/>
  <c r="E35" i="3"/>
  <c r="F35" i="3" s="1"/>
  <c r="E36" i="3"/>
  <c r="E37" i="3"/>
  <c r="E38" i="3"/>
  <c r="E39" i="3"/>
  <c r="E40" i="3"/>
  <c r="E41" i="3"/>
  <c r="E42" i="3"/>
  <c r="F42" i="3" s="1"/>
  <c r="E43" i="3"/>
  <c r="F43" i="3" s="1"/>
  <c r="E44" i="3"/>
  <c r="F44" i="3" s="1"/>
  <c r="E45" i="3"/>
  <c r="E46" i="3"/>
  <c r="F46" i="3" s="1"/>
  <c r="E47" i="3"/>
  <c r="F47" i="3" s="1"/>
  <c r="E3" i="3"/>
  <c r="E4" i="3"/>
  <c r="E5" i="3"/>
  <c r="E6" i="3"/>
  <c r="F6" i="3" s="1"/>
  <c r="E7" i="3"/>
  <c r="F7" i="3" s="1"/>
  <c r="E8" i="3"/>
  <c r="E9" i="3"/>
  <c r="F9" i="3" s="1"/>
  <c r="E10" i="3"/>
  <c r="F10" i="3" s="1"/>
  <c r="E11" i="3"/>
  <c r="F11" i="3" s="1"/>
  <c r="E12" i="3"/>
  <c r="F12" i="3" s="1"/>
  <c r="F4" i="3"/>
  <c r="F5" i="3"/>
  <c r="F8" i="3"/>
  <c r="F13" i="3"/>
  <c r="F14" i="3"/>
  <c r="F15" i="3"/>
  <c r="F16" i="3"/>
  <c r="F17" i="3"/>
  <c r="F20" i="3"/>
  <c r="F21" i="3"/>
  <c r="F22" i="3"/>
  <c r="F23" i="3"/>
  <c r="F24" i="3"/>
  <c r="F25" i="3"/>
  <c r="F28" i="3"/>
  <c r="F29" i="3"/>
  <c r="F30" i="3"/>
  <c r="F31" i="3"/>
  <c r="F32" i="3"/>
  <c r="F33" i="3"/>
  <c r="F36" i="3"/>
  <c r="F37" i="3"/>
  <c r="F38" i="3"/>
  <c r="F39" i="3"/>
  <c r="F40" i="3"/>
  <c r="F41" i="3"/>
  <c r="F45" i="3"/>
  <c r="F3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</calcChain>
</file>

<file path=xl/sharedStrings.xml><?xml version="1.0" encoding="utf-8"?>
<sst xmlns="http://schemas.openxmlformats.org/spreadsheetml/2006/main" count="324" uniqueCount="108">
  <si>
    <t>FG80F</t>
  </si>
  <si>
    <t>BRASOFTWARE ANO2 - Licenciamento (extração dos dados de licenças do office365: 12/12/2022)</t>
  </si>
  <si>
    <t>Microsoft EMS E3</t>
  </si>
  <si>
    <t>(EMS E3 ALng Sub Per User)</t>
  </si>
  <si>
    <t>Microsoft Office365 E3</t>
  </si>
  <si>
    <t>(O365 E3 Sub Per User+CCAL Bridge O365 Sub Per User+Win Remote Desktop Services CAL ALng LSA UCAL)</t>
  </si>
  <si>
    <t>Microsoft Exchange P1</t>
  </si>
  <si>
    <t>(Exchange Online P1 Sub Per User)</t>
  </si>
  <si>
    <t>Razão Social</t>
  </si>
  <si>
    <t>Código da RM</t>
  </si>
  <si>
    <t>NOME REDUZIDO</t>
  </si>
  <si>
    <t>Unidade</t>
  </si>
  <si>
    <t>Equipamento</t>
  </si>
  <si>
    <t>Firewall (base mês)</t>
  </si>
  <si>
    <t>Firewall ano (Custo Perfil + Serviço)</t>
  </si>
  <si>
    <t>Banda Link Semi-Dedicado</t>
  </si>
  <si>
    <t>Valor mensal link Semi</t>
  </si>
  <si>
    <t>Instalação link semi</t>
  </si>
  <si>
    <t>Banda Link Dedicado</t>
  </si>
  <si>
    <t>Valor mensal link dedicado</t>
  </si>
  <si>
    <t>Instalação link dedicado</t>
  </si>
  <si>
    <t>Total anual Links</t>
  </si>
  <si>
    <t>Prazo</t>
  </si>
  <si>
    <t>MPLS</t>
  </si>
  <si>
    <t>Velocidade</t>
  </si>
  <si>
    <t>Cowdstriker</t>
  </si>
  <si>
    <t>Mail-inspector</t>
  </si>
  <si>
    <t>Total SASE/CS/MailS</t>
  </si>
  <si>
    <t>Office 365 Full (E3)</t>
  </si>
  <si>
    <t>Office 365 Web (P1)</t>
  </si>
  <si>
    <t>E-mail + Domínio (out/22 a set/23)</t>
  </si>
  <si>
    <t>RM</t>
  </si>
  <si>
    <t>FG40F</t>
  </si>
  <si>
    <t>-</t>
  </si>
  <si>
    <t>DISTRIBUIDORA PARAENSE DE BATERIAS E ACESSORIOS LTDA FILIAL Macapa</t>
  </si>
  <si>
    <t>MACAPA MATRIZ</t>
  </si>
  <si>
    <t>DISTRIBUIDORA PARAENSE DE BATERIAS E ACESSORIOS LTDA MATRIZ - MATRIZ</t>
  </si>
  <si>
    <t>PARAENSE MATRIZ</t>
  </si>
  <si>
    <t>PALACIO DAS BATERIAS</t>
  </si>
  <si>
    <t>PALACIO MATRIZ</t>
  </si>
  <si>
    <t>FG61F</t>
  </si>
  <si>
    <t>Office 365 E3+Enterprise Mobility + Security E3</t>
  </si>
  <si>
    <t>Fulaninho</t>
  </si>
  <si>
    <t>PALACIO</t>
  </si>
  <si>
    <t>VISÃO</t>
  </si>
  <si>
    <t>Office 365 E3+Microsoft Power Automate Free+Power BI (free)+Enterprise Mobility + Security E3</t>
  </si>
  <si>
    <t>Fulano</t>
  </si>
  <si>
    <t>Office 365 E3+Microsoft Power Automate Free+Enterprise Mobility + Security E3</t>
  </si>
  <si>
    <t>Geroncinho</t>
  </si>
  <si>
    <t>Exchange Online (Plan 1)+Enterprise Mobility + Security E3</t>
  </si>
  <si>
    <t>Geroncio</t>
  </si>
  <si>
    <t>Cicraninho</t>
  </si>
  <si>
    <t>Cicrano</t>
  </si>
  <si>
    <t>Daniel</t>
  </si>
  <si>
    <t>Andros</t>
  </si>
  <si>
    <t>Geandro</t>
  </si>
  <si>
    <t>Deofran</t>
  </si>
  <si>
    <t>Angelica</t>
  </si>
  <si>
    <t>Vanessa</t>
  </si>
  <si>
    <t>Exchange Online (Plan 1)+Microsoft Teams Exploratory+Enterprise Mobility + Security E3</t>
  </si>
  <si>
    <t>Rodrigo</t>
  </si>
  <si>
    <t>Tatiana</t>
  </si>
  <si>
    <t>Sinclair</t>
  </si>
  <si>
    <t>Office 365 E3</t>
  </si>
  <si>
    <t>Severino</t>
  </si>
  <si>
    <t>Polliana</t>
  </si>
  <si>
    <t>Paulo</t>
  </si>
  <si>
    <t>Office 365 E3+Power BI (free)+Enterprise Mobility + Security E3</t>
  </si>
  <si>
    <t>Monique</t>
  </si>
  <si>
    <t>Luanna</t>
  </si>
  <si>
    <t>Leticia</t>
  </si>
  <si>
    <t>Leandro</t>
  </si>
  <si>
    <t>Jaqueline</t>
  </si>
  <si>
    <t>Izabella</t>
  </si>
  <si>
    <t>Ingryd</t>
  </si>
  <si>
    <t>Ilizandra</t>
  </si>
  <si>
    <t>Igor</t>
  </si>
  <si>
    <t>Fabio</t>
  </si>
  <si>
    <t>Erick</t>
  </si>
  <si>
    <t>Emilio</t>
  </si>
  <si>
    <t>Eduardo</t>
  </si>
  <si>
    <t>Eduarda</t>
  </si>
  <si>
    <t>Edipo</t>
  </si>
  <si>
    <t>Exchange Online (Plan 1)</t>
  </si>
  <si>
    <t>Dihornes</t>
  </si>
  <si>
    <t>Deyvson</t>
  </si>
  <si>
    <t>Danielle</t>
  </si>
  <si>
    <t>Cleyton</t>
  </si>
  <si>
    <t>Cibele</t>
  </si>
  <si>
    <t>Cayo Roberto</t>
  </si>
  <si>
    <t>Caroline</t>
  </si>
  <si>
    <t>Carlos</t>
  </si>
  <si>
    <t>Barbara</t>
  </si>
  <si>
    <t>Antonio</t>
  </si>
  <si>
    <t>Anderson</t>
  </si>
  <si>
    <t>Amanda</t>
  </si>
  <si>
    <t>Alysson</t>
  </si>
  <si>
    <t>Adiel</t>
  </si>
  <si>
    <t>Data/hora de criação</t>
  </si>
  <si>
    <t>Sobrenome</t>
  </si>
  <si>
    <t>Nome</t>
  </si>
  <si>
    <t>ID CUSTO LICENÇA</t>
  </si>
  <si>
    <t>ID LICENÇA</t>
  </si>
  <si>
    <t>Nome para exibição</t>
  </si>
  <si>
    <t>ID DISTRIBUIDORA</t>
  </si>
  <si>
    <t>DISTRIBUIDORA</t>
  </si>
  <si>
    <t>ID GRUPO</t>
  </si>
  <si>
    <t>Licenças (extraído do Office365)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</si>
</sst>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44" fontId="0" fillId="0" borderId="0" xfId="0" applyNumberFormat="1"/>
    <xf numFmtId="44" fontId="0" fillId="0" borderId="0" xfId="1" applyFont="1"/>
    <xf numFmtId="0" fontId="0" fillId="2" borderId="0" xfId="0" applyFill="1"/>
    <xf numFmtId="44" fontId="0" fillId="2" borderId="0" xfId="1" applyFont="1" applyFill="1"/>
    <xf numFmtId="44" fontId="0" fillId="0" borderId="0" xfId="1" applyFont="1" applyFill="1"/>
    <xf numFmtId="0" fontId="3" fillId="3" borderId="0" xfId="0" applyFont="1" applyFill="1"/>
    <xf numFmtId="44" fontId="3" fillId="3" borderId="0" xfId="1" applyFont="1" applyFill="1"/>
    <xf numFmtId="44" fontId="3" fillId="0" borderId="0" xfId="1" applyFont="1" applyFill="1"/>
    <xf numFmtId="44" fontId="0" fillId="4" borderId="0" xfId="1" applyFont="1" applyFill="1"/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0" fillId="0" borderId="2" xfId="0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44" fontId="5" fillId="6" borderId="2" xfId="1" applyFont="1" applyFill="1" applyBorder="1" applyAlignment="1">
      <alignment horizontal="center"/>
    </xf>
    <xf numFmtId="164" fontId="0" fillId="4" borderId="2" xfId="0" applyNumberFormat="1" applyFill="1" applyBorder="1"/>
    <xf numFmtId="0" fontId="5" fillId="0" borderId="4" xfId="0" applyFont="1" applyBorder="1" applyAlignment="1">
      <alignment horizontal="center"/>
    </xf>
    <xf numFmtId="44" fontId="5" fillId="7" borderId="2" xfId="1" applyFont="1" applyFill="1" applyBorder="1"/>
    <xf numFmtId="0" fontId="0" fillId="8" borderId="5" xfId="0" applyFill="1" applyBorder="1"/>
    <xf numFmtId="44" fontId="0" fillId="4" borderId="2" xfId="1" applyFont="1" applyFill="1" applyBorder="1"/>
    <xf numFmtId="44" fontId="5" fillId="4" borderId="2" xfId="1" applyFont="1" applyFill="1" applyBorder="1"/>
    <xf numFmtId="44" fontId="5" fillId="0" borderId="2" xfId="1" applyFont="1" applyFill="1" applyBorder="1"/>
    <xf numFmtId="44" fontId="5" fillId="0" borderId="1" xfId="1" applyFont="1" applyFill="1" applyBorder="1" applyAlignment="1">
      <alignment horizontal="center"/>
    </xf>
    <xf numFmtId="44" fontId="5" fillId="0" borderId="1" xfId="1" applyFont="1" applyFill="1" applyBorder="1"/>
    <xf numFmtId="0" fontId="6" fillId="0" borderId="0" xfId="0" applyFont="1"/>
    <xf numFmtId="0" fontId="7" fillId="0" borderId="2" xfId="0" applyFon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2" fontId="0" fillId="0" borderId="0" xfId="0" applyNumberFormat="1"/>
    <xf numFmtId="0" fontId="0" fillId="0" borderId="6" xfId="0" applyBorder="1" applyAlignment="1">
      <alignment horizontal="left"/>
    </xf>
    <xf numFmtId="0" fontId="8" fillId="9" borderId="7" xfId="0" applyFont="1" applyFill="1" applyBorder="1"/>
    <xf numFmtId="0" fontId="8" fillId="9" borderId="8" xfId="0" applyFont="1" applyFill="1" applyBorder="1"/>
    <xf numFmtId="0" fontId="2" fillId="9" borderId="8" xfId="0" applyFont="1" applyFill="1" applyBorder="1"/>
    <xf numFmtId="0" fontId="2" fillId="10" borderId="8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left"/>
    </xf>
  </cellXfs>
  <cellStyles count="2">
    <cellStyle name="Moeda" xfId="1" builtinId="4"/>
    <cellStyle name="Normal" xfId="0" builtinId="0"/>
  </cellStyles>
  <dxfs count="10">
    <dxf>
      <numFmt numFmtId="27" formatCode="dd/mm/yyyy\ hh:mm"/>
    </dxf>
    <dxf>
      <numFmt numFmtId="164" formatCode="&quot;R$&quot;\ #,##0.0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8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italo_campos_grupomoura_com/Documents/PROJETOS/2022/ASSUNTOS_DIVERSOS/LICEN&#199;ASRM/Painel%20de%20Controle%20de%20Licen&#231;as%20O365%20e%20M&#225;quinas%20para%20RM_MOURATEC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MECLATURA"/>
      <sheetName val="BASE MÁQUINAS"/>
      <sheetName val="PAINEL DE CONTROLE"/>
      <sheetName val="BASE PLANEJADO"/>
      <sheetName val="BASE DESLIGADOS"/>
      <sheetName val="DINÂMICA GERAL"/>
      <sheetName val="BASE MÁQUINAS AZURE AD"/>
      <sheetName val="DINÂMICA GRUPOS"/>
      <sheetName val="DINÂMICA DISTRIBUIDORA"/>
      <sheetName val="DINÂMICA CUSTOS"/>
      <sheetName val="DINÂMICA MÁQUINAS AZURE AD"/>
      <sheetName val="INFO CUSTO"/>
      <sheetName val="DINÂMICA MÁQUIN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8EA72F-138F-4A8C-9827-BF17C2C2CE38}" name="tb_base_office" displayName="tb_base_office" ref="A2:J47" totalsRowShown="0" headerRowDxfId="9" headerRowBorderDxfId="7" tableBorderDxfId="8">
  <autoFilter ref="A2:J47" xr:uid="{972A65BA-1400-4474-8EC6-6B0AF26E7576}"/>
  <sortState xmlns:xlrd2="http://schemas.microsoft.com/office/spreadsheetml/2017/richdata2" ref="A3:J47">
    <sortCondition ref="B2:B47"/>
  </sortState>
  <tableColumns count="10">
    <tableColumn id="1" xr3:uid="{3E130432-C3CB-491B-9684-1A24CEB2CF8C}" name="ID GRUPO" dataDxfId="6">
      <calculatedColumnFormula>IF(OR(tb_base_office[[#This Row],[ID DISTRIBUIDORA]]="AUTOBATE MATRIZ",tb_base_office[[#This Row],[ID DISTRIBUIDORA]]="AUTOBATE FILIAL",tb_base_office[[#This Row],[ID DISTRIBUIDORA]]="BONFIM MATRIZ",tb_base_office[[#This Row],[ID DISTRIBUIDORA]]="DISBATE MATRIZ",tb_base_office[[#This Row],[ID DISTRIBUIDORA]]="INTERHABIA FILIAL BARREIRAS",tb_base_office[[#This Row],[ID DISTRIBUIDORA]]="INTERBAHIA FILIAL VITORIA DA CONQUISTA",tb_base_office[[#This Row],[ID DISTRIBUIDORA]]="INTERBAHIA MATRIZ"),"BASE",
IF(OR(tb_base_office[[#This Row],[ID DISTRIBUIDORA]]="BANDEIRANTES MATRIZ",tb_base_office[[#This Row],[ID DISTRIBUIDORA]]="BAURU MATRIZ",tb_base_office[[#This Row],[ID DISTRIBUIDORA]]="BELO JARDIM MATRIZ",tb_base_office[[#This Row],[ID DISTRIBUIDORA]]="DIRPAL MATRIZ",tb_base_office[[#This Row],[ID DISTRIBUIDORA]]="PAULISTA MATRIZ",tb_base_office[[#This Row],[ID DISTRIBUIDORA]]="POCOS DE CALDAS MATRIZ",tb_base_office[[#This Row],[ID DISTRIBUIDORA]]="PRESIDENTE PRUDENTE MATRIZ",tb_base_office[[#This Row],[ID DISTRIBUIDORA]]="SERVE VALE FILIAL TAUBATE",tb_base_office[[#This Row],[ID DISTRIBUIDORA]]="SERVE VALE MATRIZ",tb_base_office[[#This Row],[ID DISTRIBUIDORA]]="SOROCABA MATRIZ",tb_base_office[[#This Row],[ID DISTRIBUIDORA]]="UNIAO MATRIZ",tb_base_office[[#This Row],[ID DISTRIBUIDORA]]="SANTOS MATRIZ",tb_base_office[[#This Row],[ID DISTRIBUIDORA]]="CAMPO LIMPO MATRIZ",tb_base_office[[#This Row],[ID DISTRIBUIDORA]]="OSASCO MATRIZ"),"CRESCER",
IF(OR(tb_base_office[[#This Row],[ID DISTRIBUIDORA]]="DISMAL MATRIZ",tb_base_office[[#This Row],[ID DISTRIBUIDORA]]="DISMAL FILIAL",tb_base_office[[#This Row],[ID DISTRIBUIDORA]]="FORTALEZA FILIAL IGUATU",tb_base_office[[#This Row],[ID DISTRIBUIDORA]]="FORTALEZA FILIAL SOBRAL",tb_base_office[[#This Row],[ID DISTRIBUIDORA]]="FORTALEZA MATRIZ",tb_base_office[[#This Row],[ID DISTRIBUIDORA]]="PARAENSE MATRIZ",tb_base_office[[#This Row],[ID DISTRIBUIDORA]]="PIAUIENSE MATRIZ",tb_base_office[[#This Row],[ID DISTRIBUIDORA]]="MARABA MATRIZ",tb_base_office[[#This Row],[ID DISTRIBUIDORA]]="MACAPA MATRIZ"),"FORTALEZA",
IF(OR(tb_base_office[[#This Row],[ID DISTRIBUIDORA]]="ANAPOLIS MATRIZ",tb_base_office[[#This Row],[ID DISTRIBUIDORA]]="BRASILIENSE MATRIZ",tb_base_office[[#This Row],[ID DISTRIBUIDORA]]="CAMPO GRANDE FILIAL",tb_base_office[[#This Row],[ID DISTRIBUIDORA]]="CAMPO GRANDE MATRIZ",tb_base_office[[#This Row],[ID DISTRIBUIDORA]]="CONORTE MATRIZ",tb_base_office[[#This Row],[ID DISTRIBUIDORA]]="DISBAC FILIAL",tb_base_office[[#This Row],[ID DISTRIBUIDORA]]="DISBAC MATRIZ",tb_base_office[[#This Row],[ID DISTRIBUIDORA]]="GODAL MATRIZ",tb_base_office[[#This Row],[ID DISTRIBUIDORA]]="NORTE FILIAL",tb_base_office[[#This Row],[ID DISTRIBUIDORA]]="NORTE MATRIZ",tb_base_office[[#This Row],[ID DISTRIBUIDORA]]="PORTO VELHO MATRIZ",tb_base_office[[#This Row],[ID DISTRIBUIDORA]]="TOCANTINS MATRIZ",tb_base_office[[#This Row],[ID DISTRIBUIDORA]]="SINOP MATRIZ"),"PLANALTO",
IF(OR(tb_base_office[[#This Row],[ID DISTRIBUIDORA]]="COMAL FILIAL ITAPEMIRIN",tb_base_office[[#This Row],[ID DISTRIBUIDORA]]="COMAL FILIAL LINHARES",tb_base_office[[#This Row],[ID DISTRIBUIDORA]]="COMAL MATRIZ",tb_base_office[[#This Row],[ID DISTRIBUIDORA]]="COMINAS MATRIZ",tb_base_office[[#This Row],[ID DISTRIBUIDORA]]="DINIL MATRIZ",tb_base_office[[#This Row],[ID DISTRIBUIDORA]]="FLUMINENSE MATRIZ",tb_base_office[[#This Row],[ID DISTRIBUIDORA]]="JUIZ DE FORA MATRIZ",tb_base_office[[#This Row],[ID DISTRIBUIDORA]]="NOVA IGUACU MATRIZ",tb_base_office[[#This Row],[ID DISTRIBUIDORA]]="TRIANGULO MATRIZ",tb_base_office[[#This Row],[ID DISTRIBUIDORA]]="VOLTA REDONDA MATRIZ",tb_base_office[[#This Row],[ID DISTRIBUIDORA]]="PATOS DE MINAS MATRIZ"),"RIO",
IF(OR(tb_base_office[[#This Row],[ID DISTRIBUIDORA]]="AVIC FILIAL GUARAPUAVA",tb_base_office[[#This Row],[ID DISTRIBUIDORA]]="AVIC FILIAL PONTA GROSSA",tb_base_office[[#This Row],[ID DISTRIBUIDORA]]="AVIC MATRIZ",tb_base_office[[#This Row],[ID DISTRIBUIDORA]]="BATERMOL MATRIZ",tb_base_office[[#This Row],[ID DISTRIBUIDORA]]="CATARINENSE FILIAL BLUMENAU",tb_base_office[[#This Row],[ID DISTRIBUIDORA]]="CATARINENSE FILIAL CRICIUMA",tb_base_office[[#This Row],[ID DISTRIBUIDORA]]="CATARINENSE MATRIZ",tb_base_office[[#This Row],[ID DISTRIBUIDORA]]="CHAPECOENSE FILIAL LAGES",tb_base_office[[#This Row],[ID DISTRIBUIDORA]]="CHAPECOENSE MATRIZ",tb_base_office[[#This Row],[ID DISTRIBUIDORA]]="RODMASTER MATRIZ",tb_base_office[[#This Row],[ID DISTRIBUIDORA]]="RODMASTER PELOTAS",tb_base_office[[#This Row],[ID DISTRIBUIDORA]]="SANTA MARIA FILIAL PASSO FUNDO",tb_base_office[[#This Row],[ID DISTRIBUIDORA]]="SANTA MARIA MATRIZ",tb_base_office[[#This Row],[ID DISTRIBUIDORA]]="SANTAREM MATRIZ",tb_base_office[[#This Row],[ID DISTRIBUIDORA]]="CASCAVEL MATRIZ",tb_base_office[[#This Row],[ID DISTRIBUIDORA]]="CAXIAS MATRIZ",tb_base_office[[#This Row],[ID DISTRIBUIDORA]]="JOINVILLE MATRIZ"),"SUL",
IF(OR(tb_base_office[[#This Row],[ID DISTRIBUIDORA]]="ALAGOANA MATRIZ",tb_base_office[[#This Row],[ID DISTRIBUIDORA]]="ALAGOANA FILIAL",tb_base_office[[#This Row],[ID DISTRIBUIDORA]]="CODIBA MATRIZ",tb_base_office[[#This Row],[ID DISTRIBUIDORA]]="COMBAT FILIAL",tb_base_office[[#This Row],[ID DISTRIBUIDORA]]="COMBAT MATRIZ",tb_base_office[[#This Row],[ID DISTRIBUIDORA]]="PALACIO MATRIZ",tb_base_office[[#This Row],[ID DISTRIBUIDORA]]="PARAIBA MATRIZ"),"VISÃO","GRUPO NÃO REGISTRADO")))))))</calculatedColumnFormula>
    </tableColumn>
    <tableColumn id="3" xr3:uid="{3EC08BFA-8F4E-4DF9-BC3F-5200B81B6851}" name="DISTRIBUIDORA" dataDxfId="5">
      <calculatedColumnFormula>IFERROR(MID(D3,SEARCH("/",D3,1)+1,SEARCH("/",D3,SEARCH("/",D3,1)+1)-SEARCH("/",D3,1)-1),"Distribuidora não Registrada")</calculatedColumnFormula>
    </tableColumn>
    <tableColumn id="4" xr3:uid="{63436149-D863-4C5B-AE14-A4AE7D8D7300}" name="ID DISTRIBUIDORA" dataDxfId="4">
      <calculatedColumnFormula>INDEX(#REF!,MATCH(#REF!,#REF!,0),1)</calculatedColumnFormula>
    </tableColumn>
    <tableColumn id="12" xr3:uid="{A7661158-A0C0-4D7F-86F9-0AFDDA621EFA}" name="Nome para exibição" dataDxfId="3">
      <calculatedColumnFormula>CONCATENATE(tb_base_office[[#This Row],[Nome]]," ",tb_base_office[[#This Row],[Sobrenome]],"/",tb_base_office[[#This Row],[ID DISTRIBUIDORA]])</calculatedColumnFormula>
    </tableColumn>
    <tableColumn id="5" xr3:uid="{DBA573A8-B525-4C90-A695-82F356EB3D9D}" name="ID LICENÇA" dataDxfId="2">
      <calculatedColumnFormula>IF(tb_base_office[[#This Row],[Licenças (extraído do Office365)]]="Exchange Online (Plan 1)","EMAIL Exchange Online (Plan 1)",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calculatedColumnFormula>
    </tableColumn>
    <tableColumn id="6" xr3:uid="{F173663A-DC72-4DE5-A006-B0C831834CFF}" name="ID CUSTO LICENÇA" dataDxfId="1">
      <calculatedColumnFormula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calculatedColumnFormula>
    </tableColumn>
    <tableColumn id="14" xr3:uid="{A02A1908-E243-4E67-96C0-E298BFD2F19F}" name="Nome"/>
    <tableColumn id="16" xr3:uid="{F710DDB0-9E3E-4A45-9154-E39DF98307D7}" name="Sobrenome"/>
    <tableColumn id="19" xr3:uid="{09C3DBEE-2B4B-4708-845C-8FEB3798E486}" name="Licenças (extraído do Office365)"/>
    <tableColumn id="38" xr3:uid="{8EF85DC3-6DAD-4855-8A49-D1053EB146A0}" name="Data/hora de criaçã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76731-5417-4E65-B5D5-D1FF2D45ADAD}">
  <dimension ref="A1:Y13"/>
  <sheetViews>
    <sheetView workbookViewId="0">
      <selection activeCell="D8" sqref="D8"/>
    </sheetView>
  </sheetViews>
  <sheetFormatPr defaultRowHeight="15" x14ac:dyDescent="0.25"/>
  <cols>
    <col min="1" max="1" width="89.28515625" bestFit="1" customWidth="1"/>
    <col min="2" max="2" width="17.28515625" customWidth="1"/>
    <col min="3" max="3" width="25" bestFit="1" customWidth="1"/>
    <col min="4" max="4" width="10" customWidth="1"/>
    <col min="5" max="5" width="15" hidden="1" customWidth="1"/>
    <col min="6" max="6" width="25.5703125" hidden="1" customWidth="1"/>
    <col min="7" max="7" width="39.85546875" hidden="1" customWidth="1"/>
    <col min="8" max="8" width="25.85546875" hidden="1" customWidth="1"/>
    <col min="9" max="9" width="22.5703125" hidden="1" customWidth="1"/>
    <col min="10" max="10" width="19.85546875" hidden="1" customWidth="1"/>
    <col min="11" max="11" width="17.85546875" hidden="1" customWidth="1"/>
    <col min="12" max="13" width="27.140625" hidden="1" customWidth="1"/>
    <col min="14" max="14" width="23.140625" hidden="1" customWidth="1"/>
    <col min="15" max="15" width="12.42578125" hidden="1" customWidth="1"/>
    <col min="16" max="16" width="17.85546875" hidden="1" customWidth="1"/>
    <col min="17" max="17" width="15" hidden="1" customWidth="1"/>
    <col min="18" max="18" width="17.85546875" hidden="1" customWidth="1"/>
    <col min="19" max="19" width="20.140625" hidden="1" customWidth="1"/>
    <col min="20" max="20" width="26.140625" hidden="1" customWidth="1"/>
    <col min="21" max="21" width="23.140625" customWidth="1"/>
    <col min="22" max="22" width="23.5703125" customWidth="1"/>
    <col min="23" max="23" width="24.85546875" customWidth="1"/>
    <col min="24" max="24" width="39.5703125" customWidth="1"/>
    <col min="25" max="25" width="8.85546875" customWidth="1"/>
    <col min="26" max="26" width="12.140625" customWidth="1"/>
  </cols>
  <sheetData>
    <row r="1" spans="1:25" x14ac:dyDescent="0.25">
      <c r="A1" s="8" t="s">
        <v>1</v>
      </c>
      <c r="B1" s="9"/>
      <c r="C1" s="10"/>
      <c r="F1" s="3"/>
      <c r="U1" s="4"/>
      <c r="V1" s="4"/>
      <c r="W1" s="4"/>
    </row>
    <row r="2" spans="1:25" x14ac:dyDescent="0.25">
      <c r="A2" s="5" t="s">
        <v>2</v>
      </c>
      <c r="B2" s="6">
        <v>641.40000000000009</v>
      </c>
      <c r="C2" s="7" t="s">
        <v>3</v>
      </c>
      <c r="F2" s="3"/>
      <c r="U2" s="4"/>
      <c r="V2" s="4"/>
      <c r="W2" s="4"/>
    </row>
    <row r="3" spans="1:25" x14ac:dyDescent="0.25">
      <c r="A3" s="5" t="s">
        <v>4</v>
      </c>
      <c r="B3" s="6">
        <v>1654.4</v>
      </c>
      <c r="C3" s="7" t="s">
        <v>5</v>
      </c>
      <c r="F3" s="3"/>
      <c r="U3" s="4"/>
      <c r="V3" s="4"/>
      <c r="W3" s="4"/>
    </row>
    <row r="4" spans="1:25" x14ac:dyDescent="0.25">
      <c r="A4" s="5" t="s">
        <v>6</v>
      </c>
      <c r="B4" s="6">
        <v>158.39999999999998</v>
      </c>
      <c r="C4" s="7" t="s">
        <v>7</v>
      </c>
      <c r="F4" s="3"/>
      <c r="U4" s="4"/>
      <c r="V4" s="4"/>
      <c r="W4" s="4"/>
    </row>
    <row r="5" spans="1:25" ht="15.75" thickBot="1" x14ac:dyDescent="0.3">
      <c r="F5" s="4"/>
      <c r="G5" s="11">
        <v>657117</v>
      </c>
      <c r="N5" s="11">
        <v>1252501.3754518952</v>
      </c>
      <c r="P5" s="4"/>
      <c r="R5" s="4">
        <v>0</v>
      </c>
      <c r="S5" s="4">
        <v>0</v>
      </c>
      <c r="T5" s="4">
        <v>0</v>
      </c>
      <c r="U5" s="4"/>
      <c r="V5" s="4"/>
      <c r="W5" s="4"/>
      <c r="X5" s="4"/>
    </row>
    <row r="6" spans="1:25" ht="15.75" x14ac:dyDescent="0.25">
      <c r="A6" s="12" t="s">
        <v>8</v>
      </c>
      <c r="B6" s="12" t="s">
        <v>9</v>
      </c>
      <c r="C6" s="12" t="s">
        <v>10</v>
      </c>
      <c r="D6" s="12" t="s">
        <v>11</v>
      </c>
      <c r="E6" s="12" t="s">
        <v>12</v>
      </c>
      <c r="F6" s="13" t="s">
        <v>13</v>
      </c>
      <c r="G6" s="14" t="s">
        <v>14</v>
      </c>
      <c r="H6" s="15" t="s">
        <v>15</v>
      </c>
      <c r="I6" s="16" t="s">
        <v>16</v>
      </c>
      <c r="J6" s="16" t="s">
        <v>17</v>
      </c>
      <c r="K6" s="15" t="s">
        <v>18</v>
      </c>
      <c r="L6" s="16" t="s">
        <v>19</v>
      </c>
      <c r="M6" s="16" t="s">
        <v>20</v>
      </c>
      <c r="N6" s="15" t="s">
        <v>21</v>
      </c>
      <c r="O6" s="15" t="s">
        <v>22</v>
      </c>
      <c r="P6" s="15" t="s">
        <v>23</v>
      </c>
      <c r="Q6" s="15" t="s">
        <v>24</v>
      </c>
      <c r="R6" s="15" t="s">
        <v>25</v>
      </c>
      <c r="S6" s="15" t="s">
        <v>26</v>
      </c>
      <c r="T6" s="15" t="s">
        <v>27</v>
      </c>
      <c r="U6" s="15" t="s">
        <v>2</v>
      </c>
      <c r="V6" s="15" t="s">
        <v>28</v>
      </c>
      <c r="W6" s="15" t="s">
        <v>29</v>
      </c>
      <c r="X6" s="15" t="s">
        <v>30</v>
      </c>
    </row>
    <row r="7" spans="1:25" x14ac:dyDescent="0.25">
      <c r="A7" s="17" t="s">
        <v>34</v>
      </c>
      <c r="B7" s="18"/>
      <c r="C7" s="18" t="s">
        <v>35</v>
      </c>
      <c r="D7" s="19" t="s">
        <v>31</v>
      </c>
      <c r="E7" s="17" t="s">
        <v>32</v>
      </c>
      <c r="F7" s="20"/>
      <c r="G7" s="21">
        <v>7620</v>
      </c>
      <c r="H7" s="22">
        <v>150</v>
      </c>
      <c r="I7" s="23">
        <v>400</v>
      </c>
      <c r="J7" s="23">
        <v>300</v>
      </c>
      <c r="K7" s="24">
        <v>50</v>
      </c>
      <c r="L7" s="25">
        <v>745.86</v>
      </c>
      <c r="M7" s="25"/>
      <c r="N7" s="26">
        <v>11758.6</v>
      </c>
      <c r="O7" s="19">
        <v>36</v>
      </c>
      <c r="P7" s="27"/>
      <c r="Q7" s="27"/>
      <c r="R7" s="27"/>
      <c r="S7" s="27">
        <v>0</v>
      </c>
      <c r="T7" s="29">
        <v>0</v>
      </c>
      <c r="U7" s="27">
        <v>3848.4000000000005</v>
      </c>
      <c r="V7" s="27">
        <v>4963.2000000000007</v>
      </c>
      <c r="W7" s="27">
        <v>633.59999999999991</v>
      </c>
      <c r="X7" s="27">
        <v>8811.6000000000022</v>
      </c>
      <c r="Y7" s="2"/>
    </row>
    <row r="8" spans="1:25" s="30" customFormat="1" x14ac:dyDescent="0.25">
      <c r="A8" s="17" t="s">
        <v>36</v>
      </c>
      <c r="B8" s="18"/>
      <c r="C8" s="18" t="s">
        <v>37</v>
      </c>
      <c r="D8" s="19" t="s">
        <v>31</v>
      </c>
      <c r="E8" s="17" t="s">
        <v>0</v>
      </c>
      <c r="F8" s="20"/>
      <c r="G8" s="21">
        <v>9020</v>
      </c>
      <c r="H8" s="22">
        <v>150</v>
      </c>
      <c r="I8" s="23">
        <v>400</v>
      </c>
      <c r="J8" s="23">
        <v>300</v>
      </c>
      <c r="K8" s="24">
        <v>50</v>
      </c>
      <c r="L8" s="25">
        <v>745.86</v>
      </c>
      <c r="M8" s="25"/>
      <c r="N8" s="26">
        <v>11758.6</v>
      </c>
      <c r="O8" s="19">
        <v>36</v>
      </c>
      <c r="P8" s="27"/>
      <c r="Q8" s="27"/>
      <c r="R8" s="27"/>
      <c r="S8" s="27">
        <v>0</v>
      </c>
      <c r="T8" s="29">
        <v>0</v>
      </c>
      <c r="U8" s="27">
        <v>13469.400000000001</v>
      </c>
      <c r="V8" s="27">
        <v>24816</v>
      </c>
      <c r="W8" s="27">
        <v>2692.7999999999997</v>
      </c>
      <c r="X8" s="27">
        <v>38285.4</v>
      </c>
      <c r="Y8" s="2"/>
    </row>
    <row r="9" spans="1:25" s="30" customFormat="1" x14ac:dyDescent="0.25">
      <c r="A9" s="31" t="s">
        <v>38</v>
      </c>
      <c r="B9" s="18"/>
      <c r="C9" s="18" t="s">
        <v>39</v>
      </c>
      <c r="D9" s="19" t="s">
        <v>31</v>
      </c>
      <c r="E9" s="17" t="s">
        <v>40</v>
      </c>
      <c r="F9" s="20"/>
      <c r="G9" s="21">
        <v>9020</v>
      </c>
      <c r="H9" s="22">
        <v>150</v>
      </c>
      <c r="I9" s="23">
        <v>400</v>
      </c>
      <c r="J9" s="23">
        <v>300</v>
      </c>
      <c r="K9" s="24">
        <v>50</v>
      </c>
      <c r="L9" s="25">
        <v>745.86</v>
      </c>
      <c r="M9" s="25"/>
      <c r="N9" s="26">
        <v>11758.6</v>
      </c>
      <c r="O9" s="19">
        <v>36</v>
      </c>
      <c r="P9" s="27"/>
      <c r="Q9" s="28" t="s">
        <v>33</v>
      </c>
      <c r="R9" s="27"/>
      <c r="S9" s="27">
        <v>0</v>
      </c>
      <c r="T9" s="29">
        <v>0</v>
      </c>
      <c r="U9" s="27">
        <v>14820.2</v>
      </c>
      <c r="V9" s="27">
        <v>59558.400000000001</v>
      </c>
      <c r="W9" s="27">
        <v>316.79999999999995</v>
      </c>
      <c r="X9" s="27">
        <v>74695.399999999994</v>
      </c>
      <c r="Y9" s="2"/>
    </row>
    <row r="10" spans="1:25" x14ac:dyDescent="0.25">
      <c r="N10" s="3"/>
    </row>
    <row r="11" spans="1:25" x14ac:dyDescent="0.25">
      <c r="V11" s="3"/>
    </row>
    <row r="13" spans="1:25" x14ac:dyDescent="0.25">
      <c r="V13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4F616-3B9C-4A3E-86B9-77AE6F068C56}">
  <sheetPr codeName="Planilha6">
    <tabColor rgb="FFFF0000"/>
  </sheetPr>
  <dimension ref="A1:L48"/>
  <sheetViews>
    <sheetView tabSelected="1" zoomScale="80" zoomScaleNormal="80" workbookViewId="0">
      <selection activeCell="D9" sqref="D9"/>
    </sheetView>
  </sheetViews>
  <sheetFormatPr defaultColWidth="0" defaultRowHeight="15" zeroHeight="1" outlineLevelCol="1" x14ac:dyDescent="0.25"/>
  <cols>
    <col min="1" max="1" width="13.140625" style="33" bestFit="1" customWidth="1"/>
    <col min="2" max="2" width="18.7109375" style="33" bestFit="1" customWidth="1"/>
    <col min="3" max="3" width="21.28515625" style="33" bestFit="1" customWidth="1"/>
    <col min="4" max="4" width="50.140625" customWidth="1" outlineLevel="1"/>
    <col min="5" max="5" width="35.42578125" style="1" customWidth="1"/>
    <col min="6" max="6" width="27.85546875" style="32" customWidth="1"/>
    <col min="7" max="7" width="13.85546875" bestFit="1" customWidth="1" outlineLevel="1"/>
    <col min="8" max="8" width="26.42578125" customWidth="1" outlineLevel="1"/>
    <col min="9" max="9" width="95.28515625" customWidth="1" outlineLevel="1"/>
    <col min="10" max="10" width="23" bestFit="1" customWidth="1"/>
    <col min="11" max="11" width="6.85546875" customWidth="1"/>
    <col min="13" max="16384" width="9.140625" hidden="1"/>
  </cols>
  <sheetData>
    <row r="1" spans="1:10" x14ac:dyDescent="0.25"/>
    <row r="2" spans="1:10" x14ac:dyDescent="0.25">
      <c r="A2" s="40" t="s">
        <v>106</v>
      </c>
      <c r="B2" s="40" t="s">
        <v>105</v>
      </c>
      <c r="C2" s="40" t="s">
        <v>104</v>
      </c>
      <c r="D2" s="37" t="s">
        <v>103</v>
      </c>
      <c r="E2" s="39" t="s">
        <v>102</v>
      </c>
      <c r="F2" s="39" t="s">
        <v>101</v>
      </c>
      <c r="G2" s="38" t="s">
        <v>100</v>
      </c>
      <c r="H2" s="38" t="s">
        <v>99</v>
      </c>
      <c r="I2" s="37" t="s">
        <v>107</v>
      </c>
      <c r="J2" s="36" t="s">
        <v>98</v>
      </c>
    </row>
    <row r="3" spans="1:10" x14ac:dyDescent="0.25">
      <c r="A3" s="33" t="s">
        <v>44</v>
      </c>
      <c r="B3" s="35" t="s">
        <v>43</v>
      </c>
      <c r="C3" s="33" t="s">
        <v>39</v>
      </c>
      <c r="D3" t="str">
        <f>CONCATENATE(tb_base_office[[#This Row],[Nome]]," ",tb_base_office[[#This Row],[Sobrenome]],"/",tb_base_office[[#This Row],[ID DISTRIBUIDORA]])</f>
        <v>Adiel Fulano/PALACIO MATRIZ</v>
      </c>
      <c r="E3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3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3" t="s">
        <v>97</v>
      </c>
      <c r="H3" t="s">
        <v>46</v>
      </c>
      <c r="I3" t="s">
        <v>41</v>
      </c>
      <c r="J3" s="34">
        <v>44558.614178240743</v>
      </c>
    </row>
    <row r="4" spans="1:10" x14ac:dyDescent="0.25">
      <c r="A4" s="33" t="s">
        <v>44</v>
      </c>
      <c r="B4" s="35" t="s">
        <v>43</v>
      </c>
      <c r="C4" s="33" t="s">
        <v>39</v>
      </c>
      <c r="D4" t="str">
        <f>CONCATENATE(tb_base_office[[#This Row],[Nome]]," ",tb_base_office[[#This Row],[Sobrenome]],"/",tb_base_office[[#This Row],[ID DISTRIBUIDORA]])</f>
        <v>Alysson Fulaninho/PALACIO MATRIZ</v>
      </c>
      <c r="E4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4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4" t="s">
        <v>96</v>
      </c>
      <c r="H4" t="s">
        <v>42</v>
      </c>
      <c r="I4" t="s">
        <v>41</v>
      </c>
      <c r="J4" s="34">
        <v>44558.614178240743</v>
      </c>
    </row>
    <row r="5" spans="1:10" x14ac:dyDescent="0.25">
      <c r="A5" s="33" t="s">
        <v>44</v>
      </c>
      <c r="B5" s="35" t="s">
        <v>43</v>
      </c>
      <c r="C5" s="33" t="s">
        <v>39</v>
      </c>
      <c r="D5" t="str">
        <f>CONCATENATE(tb_base_office[[#This Row],[Nome]]," ",tb_base_office[[#This Row],[Sobrenome]],"/",tb_base_office[[#This Row],[ID DISTRIBUIDORA]])</f>
        <v>Amanda Cicrano/PALACIO MATRIZ</v>
      </c>
      <c r="E5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5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5" t="s">
        <v>95</v>
      </c>
      <c r="H5" t="s">
        <v>52</v>
      </c>
      <c r="I5" t="s">
        <v>41</v>
      </c>
      <c r="J5" s="34">
        <v>44558.614201388889</v>
      </c>
    </row>
    <row r="6" spans="1:10" x14ac:dyDescent="0.25">
      <c r="A6" s="33" t="s">
        <v>44</v>
      </c>
      <c r="B6" s="35" t="s">
        <v>43</v>
      </c>
      <c r="C6" s="33" t="s">
        <v>39</v>
      </c>
      <c r="D6" t="str">
        <f>CONCATENATE(tb_base_office[[#This Row],[Nome]]," ",tb_base_office[[#This Row],[Sobrenome]],"/",tb_base_office[[#This Row],[ID DISTRIBUIDORA]])</f>
        <v>Amanda Cicraninho/PALACIO MATRIZ</v>
      </c>
      <c r="E6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6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6" t="s">
        <v>95</v>
      </c>
      <c r="H6" t="s">
        <v>51</v>
      </c>
      <c r="I6" t="s">
        <v>41</v>
      </c>
      <c r="J6" s="34">
        <v>44558.614189814813</v>
      </c>
    </row>
    <row r="7" spans="1:10" x14ac:dyDescent="0.25">
      <c r="A7" s="33" t="s">
        <v>44</v>
      </c>
      <c r="B7" s="35" t="s">
        <v>43</v>
      </c>
      <c r="C7" s="33" t="s">
        <v>39</v>
      </c>
      <c r="D7" t="str">
        <f>CONCATENATE(tb_base_office[[#This Row],[Nome]]," ",tb_base_office[[#This Row],[Sobrenome]],"/",tb_base_office[[#This Row],[ID DISTRIBUIDORA]])</f>
        <v>Anderson Geroncio/PALACIO MATRIZ</v>
      </c>
      <c r="E7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7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7" t="s">
        <v>94</v>
      </c>
      <c r="H7" t="s">
        <v>50</v>
      </c>
      <c r="I7" t="s">
        <v>47</v>
      </c>
      <c r="J7" s="34">
        <v>44558.614201388889</v>
      </c>
    </row>
    <row r="8" spans="1:10" x14ac:dyDescent="0.25">
      <c r="A8" s="33" t="s">
        <v>44</v>
      </c>
      <c r="B8" s="35" t="s">
        <v>43</v>
      </c>
      <c r="C8" s="33" t="s">
        <v>39</v>
      </c>
      <c r="D8" t="str">
        <f>CONCATENATE(tb_base_office[[#This Row],[Nome]]," ",tb_base_office[[#This Row],[Sobrenome]],"/",tb_base_office[[#This Row],[ID DISTRIBUIDORA]])</f>
        <v>Antonio Geroncinho/PALACIO MATRIZ</v>
      </c>
      <c r="E8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8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8" t="s">
        <v>93</v>
      </c>
      <c r="H8" t="s">
        <v>48</v>
      </c>
      <c r="I8" t="s">
        <v>63</v>
      </c>
      <c r="J8" s="34">
        <v>44558.614212962966</v>
      </c>
    </row>
    <row r="9" spans="1:10" x14ac:dyDescent="0.25">
      <c r="A9" s="33" t="s">
        <v>44</v>
      </c>
      <c r="B9" s="35" t="s">
        <v>43</v>
      </c>
      <c r="C9" s="33" t="s">
        <v>39</v>
      </c>
      <c r="D9" t="str">
        <f>CONCATENATE(tb_base_office[[#This Row],[Nome]]," ",tb_base_office[[#This Row],[Sobrenome]],"/",tb_base_office[[#This Row],[ID DISTRIBUIDORA]])</f>
        <v>Barbara Fulano/PALACIO MATRIZ</v>
      </c>
      <c r="E9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9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9" t="s">
        <v>92</v>
      </c>
      <c r="H9" t="s">
        <v>46</v>
      </c>
      <c r="I9" t="s">
        <v>41</v>
      </c>
      <c r="J9" s="34">
        <v>44558.614212962966</v>
      </c>
    </row>
    <row r="10" spans="1:10" x14ac:dyDescent="0.25">
      <c r="A10" s="33" t="s">
        <v>44</v>
      </c>
      <c r="B10" s="35" t="s">
        <v>43</v>
      </c>
      <c r="C10" s="33" t="s">
        <v>39</v>
      </c>
      <c r="D10" t="str">
        <f>CONCATENATE(tb_base_office[[#This Row],[Nome]]," ",tb_base_office[[#This Row],[Sobrenome]],"/",tb_base_office[[#This Row],[ID DISTRIBUIDORA]])</f>
        <v>Carlos Fulaninho/PALACIO MATRIZ</v>
      </c>
      <c r="E10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10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10" t="s">
        <v>91</v>
      </c>
      <c r="H10" t="s">
        <v>42</v>
      </c>
      <c r="I10" t="s">
        <v>63</v>
      </c>
      <c r="J10" s="34">
        <v>44558.614236111112</v>
      </c>
    </row>
    <row r="11" spans="1:10" x14ac:dyDescent="0.25">
      <c r="A11" s="33" t="s">
        <v>44</v>
      </c>
      <c r="B11" s="35" t="s">
        <v>43</v>
      </c>
      <c r="C11" s="33" t="s">
        <v>39</v>
      </c>
      <c r="D11" t="str">
        <f>CONCATENATE(tb_base_office[[#This Row],[Nome]]," ",tb_base_office[[#This Row],[Sobrenome]],"/",tb_base_office[[#This Row],[ID DISTRIBUIDORA]])</f>
        <v>Caroline Cicrano/PALACIO MATRIZ</v>
      </c>
      <c r="E11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11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11" t="s">
        <v>90</v>
      </c>
      <c r="H11" t="s">
        <v>52</v>
      </c>
      <c r="I11" t="s">
        <v>41</v>
      </c>
      <c r="J11" s="34">
        <v>44558.614236111112</v>
      </c>
    </row>
    <row r="12" spans="1:10" x14ac:dyDescent="0.25">
      <c r="A12" s="33" t="s">
        <v>44</v>
      </c>
      <c r="B12" s="35" t="s">
        <v>43</v>
      </c>
      <c r="C12" s="33" t="s">
        <v>39</v>
      </c>
      <c r="D12" t="str">
        <f>CONCATENATE(tb_base_office[[#This Row],[Nome]]," ",tb_base_office[[#This Row],[Sobrenome]],"/",tb_base_office[[#This Row],[ID DISTRIBUIDORA]])</f>
        <v>Cayo Roberto Cicraninho/PALACIO MATRIZ</v>
      </c>
      <c r="E12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P1 SEM INTUNE</v>
      </c>
      <c r="F12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158.39999999999998</v>
      </c>
      <c r="G12" t="s">
        <v>89</v>
      </c>
      <c r="H12" t="s">
        <v>51</v>
      </c>
      <c r="I12" t="s">
        <v>83</v>
      </c>
      <c r="J12" s="34">
        <v>44775.680810185186</v>
      </c>
    </row>
    <row r="13" spans="1:10" x14ac:dyDescent="0.25">
      <c r="A13" s="33" t="s">
        <v>44</v>
      </c>
      <c r="B13" s="35" t="s">
        <v>43</v>
      </c>
      <c r="C13" s="33" t="s">
        <v>39</v>
      </c>
      <c r="D13" t="str">
        <f>CONCATENATE(tb_base_office[[#This Row],[Nome]]," ",tb_base_office[[#This Row],[Sobrenome]],"/",tb_base_office[[#This Row],[ID DISTRIBUIDORA]])</f>
        <v>Cibele Geroncio/PALACIO MATRIZ</v>
      </c>
      <c r="E13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13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13" t="s">
        <v>88</v>
      </c>
      <c r="H13" t="s">
        <v>50</v>
      </c>
      <c r="I13" t="s">
        <v>45</v>
      </c>
      <c r="J13" s="34">
        <v>44558.614328703705</v>
      </c>
    </row>
    <row r="14" spans="1:10" x14ac:dyDescent="0.25">
      <c r="A14" s="33" t="s">
        <v>44</v>
      </c>
      <c r="B14" s="35" t="s">
        <v>43</v>
      </c>
      <c r="C14" s="33" t="s">
        <v>39</v>
      </c>
      <c r="D14" t="str">
        <f>CONCATENATE(tb_base_office[[#This Row],[Nome]]," ",tb_base_office[[#This Row],[Sobrenome]],"/",tb_base_office[[#This Row],[ID DISTRIBUIDORA]])</f>
        <v>Cleyton Geroncinho/PALACIO MATRIZ</v>
      </c>
      <c r="E14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14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14" t="s">
        <v>87</v>
      </c>
      <c r="H14" t="s">
        <v>48</v>
      </c>
      <c r="I14" t="s">
        <v>41</v>
      </c>
      <c r="J14" s="34">
        <v>44558.614247685182</v>
      </c>
    </row>
    <row r="15" spans="1:10" x14ac:dyDescent="0.25">
      <c r="A15" s="33" t="s">
        <v>44</v>
      </c>
      <c r="B15" s="35" t="s">
        <v>43</v>
      </c>
      <c r="C15" s="33" t="s">
        <v>39</v>
      </c>
      <c r="D15" t="str">
        <f>CONCATENATE(tb_base_office[[#This Row],[Nome]]," ",tb_base_office[[#This Row],[Sobrenome]],"/",tb_base_office[[#This Row],[ID DISTRIBUIDORA]])</f>
        <v>Daniel Fulano/PALACIO MATRIZ</v>
      </c>
      <c r="E15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15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15" t="s">
        <v>53</v>
      </c>
      <c r="H15" t="s">
        <v>46</v>
      </c>
      <c r="I15" t="s">
        <v>47</v>
      </c>
      <c r="J15" s="34">
        <v>44657.506296296298</v>
      </c>
    </row>
    <row r="16" spans="1:10" x14ac:dyDescent="0.25">
      <c r="A16" s="33" t="s">
        <v>44</v>
      </c>
      <c r="B16" s="35" t="s">
        <v>43</v>
      </c>
      <c r="C16" s="33" t="s">
        <v>39</v>
      </c>
      <c r="D16" t="str">
        <f>CONCATENATE(tb_base_office[[#This Row],[Nome]]," ",tb_base_office[[#This Row],[Sobrenome]],"/",tb_base_office[[#This Row],[ID DISTRIBUIDORA]])</f>
        <v>Danielle Fulaninho/PALACIO MATRIZ</v>
      </c>
      <c r="E16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16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16" t="s">
        <v>86</v>
      </c>
      <c r="H16" t="s">
        <v>42</v>
      </c>
      <c r="I16" t="s">
        <v>47</v>
      </c>
      <c r="J16" s="34">
        <v>44558.614259259259</v>
      </c>
    </row>
    <row r="17" spans="1:10" x14ac:dyDescent="0.25">
      <c r="A17" s="33" t="s">
        <v>44</v>
      </c>
      <c r="B17" s="35" t="s">
        <v>43</v>
      </c>
      <c r="C17" s="33" t="s">
        <v>39</v>
      </c>
      <c r="D17" t="str">
        <f>CONCATENATE(tb_base_office[[#This Row],[Nome]]," ",tb_base_office[[#This Row],[Sobrenome]],"/",tb_base_office[[#This Row],[ID DISTRIBUIDORA]])</f>
        <v>Deyvson Cicrano/PALACIO MATRIZ</v>
      </c>
      <c r="E17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17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17" t="s">
        <v>85</v>
      </c>
      <c r="H17" t="s">
        <v>52</v>
      </c>
      <c r="I17" t="s">
        <v>63</v>
      </c>
      <c r="J17" s="34">
        <v>44558.614270833335</v>
      </c>
    </row>
    <row r="18" spans="1:10" x14ac:dyDescent="0.25">
      <c r="A18" s="33" t="s">
        <v>44</v>
      </c>
      <c r="B18" s="35" t="s">
        <v>43</v>
      </c>
      <c r="C18" s="33" t="s">
        <v>39</v>
      </c>
      <c r="D18" t="str">
        <f>CONCATENATE(tb_base_office[[#This Row],[Nome]]," ",tb_base_office[[#This Row],[Sobrenome]],"/",tb_base_office[[#This Row],[ID DISTRIBUIDORA]])</f>
        <v>Dihornes Cicraninho/PALACIO MATRIZ</v>
      </c>
      <c r="E18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P1 SEM INTUNE</v>
      </c>
      <c r="F18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158.39999999999998</v>
      </c>
      <c r="G18" t="s">
        <v>84</v>
      </c>
      <c r="H18" t="s">
        <v>51</v>
      </c>
      <c r="I18" t="s">
        <v>83</v>
      </c>
      <c r="J18" s="34">
        <v>44579.479189814818</v>
      </c>
    </row>
    <row r="19" spans="1:10" x14ac:dyDescent="0.25">
      <c r="A19" s="33" t="s">
        <v>44</v>
      </c>
      <c r="B19" s="35" t="s">
        <v>43</v>
      </c>
      <c r="C19" s="33" t="s">
        <v>39</v>
      </c>
      <c r="D19" t="str">
        <f>CONCATENATE(tb_base_office[[#This Row],[Nome]]," ",tb_base_office[[#This Row],[Sobrenome]],"/",tb_base_office[[#This Row],[ID DISTRIBUIDORA]])</f>
        <v>Edipo Geroncio/PALACIO MATRIZ</v>
      </c>
      <c r="E19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19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19" t="s">
        <v>82</v>
      </c>
      <c r="H19" t="s">
        <v>50</v>
      </c>
      <c r="I19" t="s">
        <v>41</v>
      </c>
      <c r="J19" s="34">
        <v>44558.614282407405</v>
      </c>
    </row>
    <row r="20" spans="1:10" x14ac:dyDescent="0.25">
      <c r="A20" s="33" t="s">
        <v>44</v>
      </c>
      <c r="B20" s="35" t="s">
        <v>43</v>
      </c>
      <c r="C20" s="33" t="s">
        <v>39</v>
      </c>
      <c r="D20" t="str">
        <f>CONCATENATE(tb_base_office[[#This Row],[Nome]]," ",tb_base_office[[#This Row],[Sobrenome]],"/",tb_base_office[[#This Row],[ID DISTRIBUIDORA]])</f>
        <v>Eduarda Geroncinho/PALACIO MATRIZ</v>
      </c>
      <c r="E20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20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20" t="s">
        <v>81</v>
      </c>
      <c r="H20" t="s">
        <v>48</v>
      </c>
      <c r="I20" t="s">
        <v>41</v>
      </c>
      <c r="J20" s="34">
        <v>44558.614374999997</v>
      </c>
    </row>
    <row r="21" spans="1:10" x14ac:dyDescent="0.25">
      <c r="A21" s="33" t="s">
        <v>44</v>
      </c>
      <c r="B21" s="35" t="s">
        <v>43</v>
      </c>
      <c r="C21" s="33" t="s">
        <v>39</v>
      </c>
      <c r="D21" t="str">
        <f>CONCATENATE(tb_base_office[[#This Row],[Nome]]," ",tb_base_office[[#This Row],[Sobrenome]],"/",tb_base_office[[#This Row],[ID DISTRIBUIDORA]])</f>
        <v>Eduardo Fulano/PALACIO MATRIZ</v>
      </c>
      <c r="E21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21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21" t="s">
        <v>80</v>
      </c>
      <c r="H21" t="s">
        <v>46</v>
      </c>
      <c r="I21" t="s">
        <v>47</v>
      </c>
      <c r="J21" s="34">
        <v>44558.614224537036</v>
      </c>
    </row>
    <row r="22" spans="1:10" x14ac:dyDescent="0.25">
      <c r="A22" s="33" t="s">
        <v>44</v>
      </c>
      <c r="B22" s="35" t="s">
        <v>43</v>
      </c>
      <c r="C22" s="33" t="s">
        <v>39</v>
      </c>
      <c r="D22" t="str">
        <f>CONCATENATE(tb_base_office[[#This Row],[Nome]]," ",tb_base_office[[#This Row],[Sobrenome]],"/",tb_base_office[[#This Row],[ID DISTRIBUIDORA]])</f>
        <v>Emilio Fulaninho/PALACIO MATRIZ</v>
      </c>
      <c r="E22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22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22" t="s">
        <v>79</v>
      </c>
      <c r="H22" t="s">
        <v>42</v>
      </c>
      <c r="I22" t="s">
        <v>63</v>
      </c>
      <c r="J22" s="34">
        <v>44558.614282407405</v>
      </c>
    </row>
    <row r="23" spans="1:10" x14ac:dyDescent="0.25">
      <c r="A23" s="33" t="s">
        <v>44</v>
      </c>
      <c r="B23" s="35" t="s">
        <v>43</v>
      </c>
      <c r="C23" s="33" t="s">
        <v>39</v>
      </c>
      <c r="D23" t="str">
        <f>CONCATENATE(tb_base_office[[#This Row],[Nome]]," ",tb_base_office[[#This Row],[Sobrenome]],"/",tb_base_office[[#This Row],[ID DISTRIBUIDORA]])</f>
        <v>Erick Cicrano/PALACIO MATRIZ</v>
      </c>
      <c r="E23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23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23" t="s">
        <v>78</v>
      </c>
      <c r="H23" t="s">
        <v>52</v>
      </c>
      <c r="I23" t="s">
        <v>63</v>
      </c>
      <c r="J23" s="34">
        <v>44558.614293981482</v>
      </c>
    </row>
    <row r="24" spans="1:10" x14ac:dyDescent="0.25">
      <c r="A24" s="33" t="s">
        <v>44</v>
      </c>
      <c r="B24" s="35" t="s">
        <v>43</v>
      </c>
      <c r="C24" s="33" t="s">
        <v>39</v>
      </c>
      <c r="D24" t="str">
        <f>CONCATENATE(tb_base_office[[#This Row],[Nome]]," ",tb_base_office[[#This Row],[Sobrenome]],"/",tb_base_office[[#This Row],[ID DISTRIBUIDORA]])</f>
        <v>Fabio Cicraninho/PALACIO MATRIZ</v>
      </c>
      <c r="E24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24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24" t="s">
        <v>77</v>
      </c>
      <c r="H24" t="s">
        <v>51</v>
      </c>
      <c r="I24" t="s">
        <v>41</v>
      </c>
      <c r="J24" s="34">
        <v>44558.614293981482</v>
      </c>
    </row>
    <row r="25" spans="1:10" x14ac:dyDescent="0.25">
      <c r="A25" s="33" t="s">
        <v>44</v>
      </c>
      <c r="B25" s="35" t="s">
        <v>43</v>
      </c>
      <c r="C25" s="33" t="s">
        <v>39</v>
      </c>
      <c r="D25" t="str">
        <f>CONCATENATE(tb_base_office[[#This Row],[Nome]]," ",tb_base_office[[#This Row],[Sobrenome]],"/",tb_base_office[[#This Row],[ID DISTRIBUIDORA]])</f>
        <v>Igor Geroncio/PALACIO MATRIZ</v>
      </c>
      <c r="E25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25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25" t="s">
        <v>76</v>
      </c>
      <c r="H25" t="s">
        <v>50</v>
      </c>
      <c r="I25" t="s">
        <v>63</v>
      </c>
      <c r="J25" s="34">
        <v>44558.614305555559</v>
      </c>
    </row>
    <row r="26" spans="1:10" x14ac:dyDescent="0.25">
      <c r="A26" s="33" t="s">
        <v>44</v>
      </c>
      <c r="B26" s="35" t="s">
        <v>43</v>
      </c>
      <c r="C26" s="33" t="s">
        <v>39</v>
      </c>
      <c r="D26" t="str">
        <f>CONCATENATE(tb_base_office[[#This Row],[Nome]]," ",tb_base_office[[#This Row],[Sobrenome]],"/",tb_base_office[[#This Row],[ID DISTRIBUIDORA]])</f>
        <v>Ilizandra Geroncinho/PALACIO MATRIZ</v>
      </c>
      <c r="E26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26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26" t="s">
        <v>75</v>
      </c>
      <c r="H26" t="s">
        <v>48</v>
      </c>
      <c r="I26" t="s">
        <v>41</v>
      </c>
      <c r="J26" s="34">
        <v>44558.614305555559</v>
      </c>
    </row>
    <row r="27" spans="1:10" x14ac:dyDescent="0.25">
      <c r="A27" s="33" t="s">
        <v>44</v>
      </c>
      <c r="B27" s="35" t="s">
        <v>43</v>
      </c>
      <c r="C27" s="33" t="s">
        <v>39</v>
      </c>
      <c r="D27" t="str">
        <f>CONCATENATE(tb_base_office[[#This Row],[Nome]]," ",tb_base_office[[#This Row],[Sobrenome]],"/",tb_base_office[[#This Row],[ID DISTRIBUIDORA]])</f>
        <v>Ingryd Fulano/PALACIO MATRIZ</v>
      </c>
      <c r="E27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27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27" t="s">
        <v>74</v>
      </c>
      <c r="H27" t="s">
        <v>46</v>
      </c>
      <c r="I27" t="s">
        <v>47</v>
      </c>
      <c r="J27" s="34">
        <v>44558.614317129628</v>
      </c>
    </row>
    <row r="28" spans="1:10" x14ac:dyDescent="0.25">
      <c r="A28" s="33" t="s">
        <v>44</v>
      </c>
      <c r="B28" s="35" t="s">
        <v>43</v>
      </c>
      <c r="C28" s="33" t="s">
        <v>39</v>
      </c>
      <c r="D28" t="str">
        <f>CONCATENATE(tb_base_office[[#This Row],[Nome]]," ",tb_base_office[[#This Row],[Sobrenome]],"/",tb_base_office[[#This Row],[ID DISTRIBUIDORA]])</f>
        <v>Izabella Fulaninho/PALACIO MATRIZ</v>
      </c>
      <c r="E28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28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28" t="s">
        <v>73</v>
      </c>
      <c r="H28" t="s">
        <v>42</v>
      </c>
      <c r="I28" t="s">
        <v>63</v>
      </c>
      <c r="J28" s="34">
        <v>44582.477106481485</v>
      </c>
    </row>
    <row r="29" spans="1:10" x14ac:dyDescent="0.25">
      <c r="A29" s="33" t="s">
        <v>44</v>
      </c>
      <c r="B29" s="35" t="s">
        <v>43</v>
      </c>
      <c r="C29" s="33" t="s">
        <v>39</v>
      </c>
      <c r="D29" t="str">
        <f>CONCATENATE(tb_base_office[[#This Row],[Nome]]," ",tb_base_office[[#This Row],[Sobrenome]],"/",tb_base_office[[#This Row],[ID DISTRIBUIDORA]])</f>
        <v>Jaqueline Cicrano/PALACIO MATRIZ</v>
      </c>
      <c r="E29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29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29" t="s">
        <v>72</v>
      </c>
      <c r="H29" t="s">
        <v>52</v>
      </c>
      <c r="I29" t="s">
        <v>47</v>
      </c>
      <c r="J29" s="34">
        <v>44558.614340277774</v>
      </c>
    </row>
    <row r="30" spans="1:10" x14ac:dyDescent="0.25">
      <c r="A30" s="33" t="s">
        <v>44</v>
      </c>
      <c r="B30" s="35" t="s">
        <v>43</v>
      </c>
      <c r="C30" s="33" t="s">
        <v>39</v>
      </c>
      <c r="D30" t="str">
        <f>CONCATENATE(tb_base_office[[#This Row],[Nome]]," ",tb_base_office[[#This Row],[Sobrenome]],"/",tb_base_office[[#This Row],[ID DISTRIBUIDORA]])</f>
        <v>Leandro Cicraninho/PALACIO MATRIZ</v>
      </c>
      <c r="E30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30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30" t="s">
        <v>71</v>
      </c>
      <c r="H30" t="s">
        <v>51</v>
      </c>
      <c r="I30" t="s">
        <v>47</v>
      </c>
      <c r="J30" s="34">
        <v>44558.614351851851</v>
      </c>
    </row>
    <row r="31" spans="1:10" x14ac:dyDescent="0.25">
      <c r="A31" s="33" t="s">
        <v>44</v>
      </c>
      <c r="B31" s="35" t="s">
        <v>43</v>
      </c>
      <c r="C31" s="33" t="s">
        <v>39</v>
      </c>
      <c r="D31" t="str">
        <f>CONCATENATE(tb_base_office[[#This Row],[Nome]]," ",tb_base_office[[#This Row],[Sobrenome]],"/",tb_base_office[[#This Row],[ID DISTRIBUIDORA]])</f>
        <v>Leticia Geroncio/PALACIO MATRIZ</v>
      </c>
      <c r="E31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31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31" t="s">
        <v>70</v>
      </c>
      <c r="H31" t="s">
        <v>50</v>
      </c>
      <c r="I31" t="s">
        <v>41</v>
      </c>
      <c r="J31" s="34">
        <v>44558.614363425928</v>
      </c>
    </row>
    <row r="32" spans="1:10" x14ac:dyDescent="0.25">
      <c r="A32" s="33" t="s">
        <v>44</v>
      </c>
      <c r="B32" s="35" t="s">
        <v>43</v>
      </c>
      <c r="C32" s="33" t="s">
        <v>39</v>
      </c>
      <c r="D32" t="str">
        <f>CONCATENATE(tb_base_office[[#This Row],[Nome]]," ",tb_base_office[[#This Row],[Sobrenome]],"/",tb_base_office[[#This Row],[ID DISTRIBUIDORA]])</f>
        <v>Luanna Geroncinho/PALACIO MATRIZ</v>
      </c>
      <c r="E32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32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32" t="s">
        <v>69</v>
      </c>
      <c r="H32" t="s">
        <v>48</v>
      </c>
      <c r="I32" t="s">
        <v>41</v>
      </c>
      <c r="J32" s="34">
        <v>44558.614374999997</v>
      </c>
    </row>
    <row r="33" spans="1:10" x14ac:dyDescent="0.25">
      <c r="A33" s="33" t="s">
        <v>44</v>
      </c>
      <c r="B33" s="35" t="s">
        <v>43</v>
      </c>
      <c r="C33" s="33" t="s">
        <v>39</v>
      </c>
      <c r="D33" t="str">
        <f>CONCATENATE(tb_base_office[[#This Row],[Nome]]," ",tb_base_office[[#This Row],[Sobrenome]],"/",tb_base_office[[#This Row],[ID DISTRIBUIDORA]])</f>
        <v>Luanna Fulano/PALACIO MATRIZ</v>
      </c>
      <c r="E33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33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33" t="s">
        <v>69</v>
      </c>
      <c r="H33" t="s">
        <v>46</v>
      </c>
      <c r="I33" t="s">
        <v>63</v>
      </c>
      <c r="J33" s="34">
        <v>44558.614363425928</v>
      </c>
    </row>
    <row r="34" spans="1:10" x14ac:dyDescent="0.25">
      <c r="A34" s="33" t="s">
        <v>44</v>
      </c>
      <c r="B34" s="35" t="s">
        <v>43</v>
      </c>
      <c r="C34" s="33" t="s">
        <v>39</v>
      </c>
      <c r="D34" t="str">
        <f>CONCATENATE(tb_base_office[[#This Row],[Nome]]," ",tb_base_office[[#This Row],[Sobrenome]],"/",tb_base_office[[#This Row],[ID DISTRIBUIDORA]])</f>
        <v>Monique Fulaninho/PALACIO MATRIZ</v>
      </c>
      <c r="E34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34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34" t="s">
        <v>68</v>
      </c>
      <c r="H34" t="s">
        <v>42</v>
      </c>
      <c r="I34" t="s">
        <v>67</v>
      </c>
      <c r="J34" s="34">
        <v>44558.614386574074</v>
      </c>
    </row>
    <row r="35" spans="1:10" x14ac:dyDescent="0.25">
      <c r="A35" s="33" t="s">
        <v>44</v>
      </c>
      <c r="B35" s="35" t="s">
        <v>43</v>
      </c>
      <c r="C35" s="33" t="s">
        <v>39</v>
      </c>
      <c r="D35" t="str">
        <f>CONCATENATE(tb_base_office[[#This Row],[Nome]]," ",tb_base_office[[#This Row],[Sobrenome]],"/",tb_base_office[[#This Row],[ID DISTRIBUIDORA]])</f>
        <v>Paulo Cicrano/PALACIO MATRIZ</v>
      </c>
      <c r="E35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35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35" t="s">
        <v>66</v>
      </c>
      <c r="H35" t="s">
        <v>52</v>
      </c>
      <c r="I35" t="s">
        <v>63</v>
      </c>
      <c r="J35" s="34">
        <v>44558.61440972222</v>
      </c>
    </row>
    <row r="36" spans="1:10" x14ac:dyDescent="0.25">
      <c r="A36" s="33" t="s">
        <v>44</v>
      </c>
      <c r="B36" s="35" t="s">
        <v>43</v>
      </c>
      <c r="C36" s="33" t="s">
        <v>39</v>
      </c>
      <c r="D36" t="str">
        <f>CONCATENATE(tb_base_office[[#This Row],[Nome]]," ",tb_base_office[[#This Row],[Sobrenome]],"/",tb_base_office[[#This Row],[ID DISTRIBUIDORA]])</f>
        <v>Paulo Cicraninho/PALACIO MATRIZ</v>
      </c>
      <c r="E36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36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36" t="s">
        <v>66</v>
      </c>
      <c r="H36" t="s">
        <v>51</v>
      </c>
      <c r="I36" t="s">
        <v>63</v>
      </c>
      <c r="J36" s="34">
        <v>44558.614386574074</v>
      </c>
    </row>
    <row r="37" spans="1:10" x14ac:dyDescent="0.25">
      <c r="A37" s="33" t="s">
        <v>44</v>
      </c>
      <c r="B37" s="35" t="s">
        <v>43</v>
      </c>
      <c r="C37" s="33" t="s">
        <v>39</v>
      </c>
      <c r="D37" t="str">
        <f>CONCATENATE(tb_base_office[[#This Row],[Nome]]," ",tb_base_office[[#This Row],[Sobrenome]],"/",tb_base_office[[#This Row],[ID DISTRIBUIDORA]])</f>
        <v>Polliana Geroncio/PALACIO MATRIZ</v>
      </c>
      <c r="E37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37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37" t="s">
        <v>65</v>
      </c>
      <c r="H37" t="s">
        <v>50</v>
      </c>
      <c r="I37" t="s">
        <v>63</v>
      </c>
      <c r="J37" s="34">
        <v>44579.452777777777</v>
      </c>
    </row>
    <row r="38" spans="1:10" x14ac:dyDescent="0.25">
      <c r="A38" s="33" t="s">
        <v>44</v>
      </c>
      <c r="B38" s="35" t="s">
        <v>43</v>
      </c>
      <c r="C38" s="33" t="s">
        <v>39</v>
      </c>
      <c r="D38" t="str">
        <f>CONCATENATE(tb_base_office[[#This Row],[Nome]]," ",tb_base_office[[#This Row],[Sobrenome]],"/",tb_base_office[[#This Row],[ID DISTRIBUIDORA]])</f>
        <v>Severino Geroncinho/PALACIO MATRIZ</v>
      </c>
      <c r="E38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SEM INTUNE</v>
      </c>
      <c r="F38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641.40000000000009</v>
      </c>
      <c r="G38" t="s">
        <v>64</v>
      </c>
      <c r="H38" t="s">
        <v>48</v>
      </c>
      <c r="I38" t="s">
        <v>63</v>
      </c>
      <c r="J38" s="34">
        <v>44558.614421296297</v>
      </c>
    </row>
    <row r="39" spans="1:10" x14ac:dyDescent="0.25">
      <c r="A39" s="33" t="s">
        <v>44</v>
      </c>
      <c r="B39" s="35" t="s">
        <v>43</v>
      </c>
      <c r="C39" s="33" t="s">
        <v>39</v>
      </c>
      <c r="D39" t="str">
        <f>CONCATENATE(tb_base_office[[#This Row],[Nome]]," ",tb_base_office[[#This Row],[Sobrenome]],"/",tb_base_office[[#This Row],[ID DISTRIBUIDORA]])</f>
        <v>Sinclair Fulano/PALACIO MATRIZ</v>
      </c>
      <c r="E39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39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39" t="s">
        <v>62</v>
      </c>
      <c r="H39" t="s">
        <v>46</v>
      </c>
      <c r="I39" t="s">
        <v>41</v>
      </c>
      <c r="J39" s="34">
        <v>44558.614432870374</v>
      </c>
    </row>
    <row r="40" spans="1:10" x14ac:dyDescent="0.25">
      <c r="A40" s="33" t="s">
        <v>44</v>
      </c>
      <c r="B40" s="35" t="s">
        <v>43</v>
      </c>
      <c r="C40" s="33" t="s">
        <v>39</v>
      </c>
      <c r="D40" t="str">
        <f>CONCATENATE(tb_base_office[[#This Row],[Nome]]," ",tb_base_office[[#This Row],[Sobrenome]],"/",tb_base_office[[#This Row],[ID DISTRIBUIDORA]])</f>
        <v>Tatiana Fulaninho/PALACIO MATRIZ</v>
      </c>
      <c r="E40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40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40" t="s">
        <v>61</v>
      </c>
      <c r="H40" t="s">
        <v>42</v>
      </c>
      <c r="I40" t="s">
        <v>47</v>
      </c>
      <c r="J40" s="34">
        <v>44558.614421296297</v>
      </c>
    </row>
    <row r="41" spans="1:10" x14ac:dyDescent="0.25">
      <c r="A41" s="33" t="s">
        <v>44</v>
      </c>
      <c r="B41" s="35" t="s">
        <v>43</v>
      </c>
      <c r="C41" s="33" t="s">
        <v>39</v>
      </c>
      <c r="D41" t="str">
        <f>CONCATENATE(tb_base_office[[#This Row],[Nome]]," ",tb_base_office[[#This Row],[Sobrenome]],"/",tb_base_office[[#This Row],[ID DISTRIBUIDORA]])</f>
        <v>Rodrigo Cicrano/PALACIO MATRIZ</v>
      </c>
      <c r="E41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P1 COM INTUNE</v>
      </c>
      <c r="F41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799.80000000000007</v>
      </c>
      <c r="G41" t="s">
        <v>60</v>
      </c>
      <c r="H41" t="s">
        <v>52</v>
      </c>
      <c r="I41" t="s">
        <v>59</v>
      </c>
      <c r="J41" s="34">
        <v>44580.428356481483</v>
      </c>
    </row>
    <row r="42" spans="1:10" x14ac:dyDescent="0.25">
      <c r="A42" s="33" t="s">
        <v>44</v>
      </c>
      <c r="B42" s="35" t="s">
        <v>43</v>
      </c>
      <c r="C42" s="33" t="s">
        <v>39</v>
      </c>
      <c r="D42" t="str">
        <f>CONCATENATE(tb_base_office[[#This Row],[Nome]]," ",tb_base_office[[#This Row],[Sobrenome]],"/",tb_base_office[[#This Row],[ID DISTRIBUIDORA]])</f>
        <v>Vanessa Cicraninho/PALACIO MATRIZ</v>
      </c>
      <c r="E42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42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42" t="s">
        <v>58</v>
      </c>
      <c r="H42" t="s">
        <v>51</v>
      </c>
      <c r="I42" t="s">
        <v>41</v>
      </c>
      <c r="J42" s="34">
        <v>44580.428402777776</v>
      </c>
    </row>
    <row r="43" spans="1:10" x14ac:dyDescent="0.25">
      <c r="A43" s="33" t="s">
        <v>44</v>
      </c>
      <c r="B43" s="35" t="s">
        <v>43</v>
      </c>
      <c r="C43" s="33" t="s">
        <v>39</v>
      </c>
      <c r="D43" t="str">
        <f>CONCATENATE(tb_base_office[[#This Row],[Nome]]," ",tb_base_office[[#This Row],[Sobrenome]],"/",tb_base_office[[#This Row],[ID DISTRIBUIDORA]])</f>
        <v>Angelica Geroncio/PALACIO MATRIZ</v>
      </c>
      <c r="E43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43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43" t="s">
        <v>57</v>
      </c>
      <c r="H43" t="s">
        <v>50</v>
      </c>
      <c r="I43" t="s">
        <v>41</v>
      </c>
      <c r="J43" s="34">
        <v>44580.42832175926</v>
      </c>
    </row>
    <row r="44" spans="1:10" x14ac:dyDescent="0.25">
      <c r="A44" s="33" t="s">
        <v>44</v>
      </c>
      <c r="B44" s="35" t="s">
        <v>43</v>
      </c>
      <c r="C44" s="33" t="s">
        <v>39</v>
      </c>
      <c r="D44" t="str">
        <f>CONCATENATE(tb_base_office[[#This Row],[Nome]]," ",tb_base_office[[#This Row],[Sobrenome]],"/",tb_base_office[[#This Row],[ID DISTRIBUIDORA]])</f>
        <v>Deofran Geroncinho/PALACIO MATRIZ</v>
      </c>
      <c r="E44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P1 COM INTUNE</v>
      </c>
      <c r="F44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799.80000000000007</v>
      </c>
      <c r="G44" t="s">
        <v>56</v>
      </c>
      <c r="H44" t="s">
        <v>48</v>
      </c>
      <c r="I44" t="s">
        <v>49</v>
      </c>
      <c r="J44" s="34">
        <v>44580.428344907406</v>
      </c>
    </row>
    <row r="45" spans="1:10" x14ac:dyDescent="0.25">
      <c r="A45" s="33" t="s">
        <v>44</v>
      </c>
      <c r="B45" s="35" t="s">
        <v>43</v>
      </c>
      <c r="C45" s="33" t="s">
        <v>39</v>
      </c>
      <c r="D45" t="str">
        <f>CONCATENATE(tb_base_office[[#This Row],[Nome]]," ",tb_base_office[[#This Row],[Sobrenome]],"/",tb_base_office[[#This Row],[ID DISTRIBUIDORA]])</f>
        <v>Geandro Fulano/PALACIO MATRIZ</v>
      </c>
      <c r="E45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P1 COM INTUNE</v>
      </c>
      <c r="F45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799.80000000000007</v>
      </c>
      <c r="G45" t="s">
        <v>55</v>
      </c>
      <c r="H45" t="s">
        <v>46</v>
      </c>
      <c r="I45" t="s">
        <v>49</v>
      </c>
      <c r="J45" s="34">
        <v>44607.591608796298</v>
      </c>
    </row>
    <row r="46" spans="1:10" x14ac:dyDescent="0.25">
      <c r="A46" s="33" t="s">
        <v>44</v>
      </c>
      <c r="B46" s="35" t="s">
        <v>43</v>
      </c>
      <c r="C46" s="33" t="s">
        <v>39</v>
      </c>
      <c r="D46" t="str">
        <f>CONCATENATE(tb_base_office[[#This Row],[Nome]]," ",tb_base_office[[#This Row],[Sobrenome]],"/",tb_base_office[[#This Row],[ID DISTRIBUIDORA]])</f>
        <v>Andros Fulaninho/PALACIO MATRIZ</v>
      </c>
      <c r="E46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46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46" t="s">
        <v>54</v>
      </c>
      <c r="H46" t="s">
        <v>42</v>
      </c>
      <c r="I46" t="s">
        <v>41</v>
      </c>
      <c r="J46" s="34">
        <v>44582.654988425929</v>
      </c>
    </row>
    <row r="47" spans="1:10" x14ac:dyDescent="0.25">
      <c r="A47" s="33" t="s">
        <v>44</v>
      </c>
      <c r="B47" s="35" t="s">
        <v>43</v>
      </c>
      <c r="C47" s="33" t="s">
        <v>39</v>
      </c>
      <c r="D47" t="str">
        <f>CONCATENATE(tb_base_office[[#This Row],[Nome]]," ",tb_base_office[[#This Row],[Sobrenome]],"/",tb_base_office[[#This Row],[ID DISTRIBUIDORA]])</f>
        <v>Daniel Cicrano/PALACIO MATRIZ</v>
      </c>
      <c r="E47" s="1" t="str">
        <f>IF(tb_base_office[[#This Row],[Licenças (extraído do Office365)]]="Exchange Online (Plan 1)","EMAIL O365 P1 SEM INTUNE",
IF(tb_base_office[[#This Row],[Licenças (extraído do Office365)]]="Office 365 E3","EMAIL O365 E3 SEM INTUNE",
IF(tb_base_office[[#This Row],[Licenças (extraído do Office365)]]="Office 365 E3+Microsoft Power Automate Free","EMAIL O365 E3 SEM INTUNE",
IF(tb_base_office[[#This Row],[Licenças (extraído do Office365)]]="Microsoft Teams Exploratory","SEM LICENÇA",
IF(tb_base_office[[#This Row],[Licenças (extraído do Office365)]]="","SEM LICENÇA",
IF(tb_base_office[[#This Row],[Licenças (extraído do Office365)]]="Office 365 E3+Enterprise Mobility + Security E3","EMAIL O365 E3 COM INTUNE",
IF(tb_base_office[[#This Row],[Licenças (extraído do Office365)]]="Exchange Online (Plan 1)+Microsoft Teams Exploratory","EMAIL O365 P1 SEM INTUNE",
IF(tb_base_office[[#This Row],[Licenças (extraído do Office365)]]="Office 365 E3+Microsoft Power Automate Free+Enterprise Mobility + Security E3","EMAIL O365 E3 COM INTUNE",
IF(tb_base_office[[#This Row],[Licenças (extraído do Office365)]]="Microsoft Power Automate Free+Exchange Online (Plan 1)+Microsoft Teams Exploratory","EMAIL O365 P1 SEM INTUNE",
IF(tb_base_office[[#This Row],[Licenças (extraído do Office365)]]="Exchange Online (Plan 1)+Microsoft Teams Exploratory+Enterprise Mobility + Security E3","EMAIL O365 P1 COM INTUNE",
IF(tb_base_office[[#This Row],[Licenças (extraído do Office365)]]="Exchange Online (Plan 1)+Enterprise Mobility + Security E3","EMAIL O365 P1 COM INTUNE",
IF(tb_base_office[[#This Row],[Licenças (extraído do Office365)]]="Office 365 E3+Power BI (free)","EMAIL O365 E3 SEM INTUNE",
IF(tb_base_office[[#This Row],[Licenças (extraído do Office365)]]="Exchange Online (Plan 1)+Power BI (free)+Microsoft Teams Exploratory+Enterprise Mobility + Security E3","EMAIL O365 P1 COM INTUNE",
IF(tb_base_office[[#This Row],[Licenças (extraído do Office365)]]="Office 365 E3+Power BI (free)+Enterprise Mobility + Security E3","EMAIL O365 E3 COM INTUNE",
IF(tb_base_office[[#This Row],[Licenças (extraído do Office365)]]="Office 365 E3+Microsoft Power Automate Free+Power BI (free)","EMAIL O365 E3 SEM INTUNE",
IF(tb_base_office[[#This Row],[Licenças (extraído do Office365)]]="Microsoft Power Automate Free+Microsoft Teams Exploratory","SEM LICENÇA",
IF(tb_base_office[[#This Row],[Licenças (extraído do Office365)]]="Office 365 E3+Microsoft Power Automate Free+Power BI (free)+Enterprise Mobility + Security E3","EMAIL O365 E3 COM INTUNE",
IF(tb_base_office[[#This Row],[Licenças (extraído do Office365)]]="Exchange Online (Plan 1)+Power BI (free)+Microsoft Teams Exploratory","EMAIL O365 P1 SEM INTUNE",
IF(tb_base_office[[#This Row],[Licenças (extraído do Office365)]]="Microsoft Teams Exploratory+Enterprise Mobility + Security E3","EMAIL O365 P1 COM INTUNE",
IF(tb_base_office[[#This Row],[Licenças (extraído do Office365)]]="Exchange Online (Plan 1)+Power BI (free)","EMAIL O365 P1 SEM INTUNE",
IF(tb_base_office[[#This Row],[Licenças (extraído do Office365)]]="Office 365 E3+Microsoft Power Apps Plan 2 Trial","EMAIL O365 E3 SEM INTUNE",
IF(tb_base_office[[#This Row],[Licenças (extraído do Office365)]]="Office 365 E3+Microsoft Power Automate Free+Enterprise Mobility + Security E3+Microsoft Power Apps for Developer","EMAIL O365 E3 COM INTUNE",
IF(tb_base_office[[#This Row],[Licenças (extraído do Office365)]]="Microsoft Power Automate Free+Exchange Online (Plan 1)+Microsoft Teams Exploratory+Enterprise Mobility + Security E3","EMAIL O365 P1 COM INTUNE",
IF(tb_base_office[[#This Row],[Licenças (extraído do Office365)]]="Office 365 E3+Microsoft Power Apps Plan 2 Trial+Enterprise Mobility + Security E3","EMAIL O365 E3 COM INTUNE",
IF(tb_base_office[[#This Row],[Licenças (extraído do Office365)]]="Enterprise Mobility + Security E3","APENAS INTUNE","SEM LICENÇA")))))))))))))))))))))))))</f>
        <v>EMAIL O365 E3 COM INTUNE</v>
      </c>
      <c r="F47" s="32">
        <f>IF(tb_base_office[[#This Row],[ID LICENÇA]]="SEM LICENÇA",0,
IF(tb_base_office[[#This Row],[ID LICENÇA]]="EMAIL O365 E3 COM INTUNE",GERAL!$B$2+GERAL!$B$3,
IF(tb_base_office[[#This Row],[ID LICENÇA]]="EMAIL O365 E3 SEM INTUNE",GERAL!$B$2,
IF(tb_base_office[[#This Row],[ID LICENÇA]]="EMAIL O365 P1 COM INTUNE",GERAL!$B$4+GERAL!$B$2,
IF(tb_base_office[[#This Row],[ID LICENÇA]]="EMAIL O365 P1 SEM INTUNE",GERAL!$B$4,0)))))</f>
        <v>2295.8000000000002</v>
      </c>
      <c r="G47" t="s">
        <v>53</v>
      </c>
      <c r="H47" t="s">
        <v>52</v>
      </c>
      <c r="I47" t="s">
        <v>41</v>
      </c>
      <c r="J47" s="34">
        <v>44580.428136574075</v>
      </c>
    </row>
    <row r="48" spans="1:10" x14ac:dyDescent="0.25"/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GERAL</vt:lpstr>
      <vt:lpstr>ESPECÍFICO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Italo Campos/DTISS/UN01/Moura</dc:creator>
  <cp:lastModifiedBy>Italo Campos | Grupo Moura</cp:lastModifiedBy>
  <dcterms:created xsi:type="dcterms:W3CDTF">2023-06-07T20:57:44Z</dcterms:created>
  <dcterms:modified xsi:type="dcterms:W3CDTF">2023-06-07T21:16:12Z</dcterms:modified>
</cp:coreProperties>
</file>